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3\202408 (Final)\"/>
    </mc:Choice>
  </mc:AlternateContent>
  <xr:revisionPtr revIDLastSave="0" documentId="13_ncr:1_{A81A6A58-6202-4334-802A-51DC37932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  <sheet name="A08" sheetId="9" r:id="rId9"/>
    <sheet name="B01" sheetId="10" r:id="rId10"/>
    <sheet name="B02" sheetId="11" r:id="rId11"/>
    <sheet name="B03" sheetId="12" r:id="rId12"/>
    <sheet name="B04" sheetId="13" r:id="rId13"/>
    <sheet name="B05" sheetId="14" r:id="rId1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0" i="4"/>
  <c r="A10" i="5"/>
  <c r="A10" i="6"/>
  <c r="A10" i="7"/>
  <c r="A10" i="8"/>
  <c r="A10" i="9"/>
  <c r="A10" i="10"/>
  <c r="A10" i="11"/>
  <c r="A10" i="12"/>
  <c r="A10" i="13"/>
  <c r="A10" i="14"/>
  <c r="A10" i="2"/>
  <c r="A6" i="3" l="1"/>
  <c r="A6" i="4"/>
  <c r="A6" i="5"/>
  <c r="A6" i="6"/>
  <c r="A6" i="7"/>
  <c r="A6" i="8"/>
  <c r="A6" i="9"/>
  <c r="A6" i="10"/>
  <c r="A6" i="11"/>
  <c r="A6" i="12"/>
  <c r="A6" i="13"/>
  <c r="A6" i="14"/>
  <c r="A6" i="2"/>
  <c r="A9" i="6"/>
  <c r="A7" i="6"/>
  <c r="A9" i="14"/>
  <c r="A7" i="14"/>
  <c r="A9" i="13"/>
  <c r="A7" i="13"/>
  <c r="A9" i="12"/>
  <c r="A7" i="12"/>
  <c r="A9" i="11"/>
  <c r="A7" i="11"/>
  <c r="A9" i="10"/>
  <c r="A7" i="10"/>
  <c r="A9" i="9"/>
  <c r="A7" i="9"/>
  <c r="A9" i="8"/>
  <c r="A7" i="8"/>
  <c r="A9" i="7"/>
  <c r="A7" i="7"/>
  <c r="A9" i="5"/>
  <c r="A7" i="5"/>
  <c r="A9" i="4"/>
  <c r="A7" i="4"/>
  <c r="A9" i="3"/>
  <c r="A7" i="3"/>
  <c r="A9" i="2"/>
  <c r="A7" i="2"/>
  <c r="U17" i="3" l="1"/>
  <c r="U16" i="3"/>
  <c r="U15" i="3" l="1"/>
  <c r="E161" i="12" l="1"/>
  <c r="E49" i="12"/>
  <c r="E70" i="12"/>
  <c r="D45" i="10"/>
  <c r="C45" i="10"/>
  <c r="J45" i="10"/>
  <c r="B45" i="10"/>
  <c r="L115" i="5"/>
  <c r="P52" i="5"/>
  <c r="E52" i="5"/>
  <c r="G52" i="5"/>
  <c r="D192" i="13"/>
  <c r="B192" i="13"/>
  <c r="H80" i="14"/>
  <c r="C80" i="14"/>
  <c r="G80" i="14"/>
  <c r="J80" i="14"/>
  <c r="M80" i="14"/>
  <c r="F80" i="14"/>
  <c r="L80" i="14"/>
  <c r="I80" i="14"/>
  <c r="H164" i="10"/>
  <c r="G164" i="10"/>
  <c r="F164" i="10"/>
  <c r="E164" i="10"/>
  <c r="K164" i="10"/>
  <c r="I164" i="10"/>
  <c r="D164" i="10"/>
  <c r="N108" i="7"/>
  <c r="Q108" i="7"/>
  <c r="F108" i="7"/>
  <c r="P108" i="7"/>
  <c r="U108" i="7"/>
  <c r="C108" i="7"/>
  <c r="M108" i="7"/>
  <c r="J108" i="7"/>
  <c r="E108" i="7"/>
  <c r="L108" i="7"/>
  <c r="G108" i="7"/>
  <c r="D108" i="7"/>
  <c r="T108" i="7"/>
  <c r="M171" i="7"/>
  <c r="D94" i="6"/>
  <c r="H101" i="10"/>
  <c r="D101" i="10"/>
  <c r="C101" i="10"/>
  <c r="B101" i="10"/>
  <c r="G24" i="12"/>
  <c r="N24" i="12"/>
  <c r="Q24" i="12"/>
  <c r="F24" i="12"/>
  <c r="C24" i="12"/>
  <c r="R24" i="12"/>
  <c r="J24" i="12"/>
  <c r="I24" i="12"/>
  <c r="M24" i="12"/>
  <c r="H24" i="12"/>
  <c r="O24" i="12"/>
  <c r="U115" i="6"/>
  <c r="B115" i="6"/>
  <c r="D115" i="6"/>
  <c r="H115" i="6"/>
  <c r="P115" i="6"/>
  <c r="G129" i="10"/>
  <c r="E129" i="10"/>
  <c r="K129" i="10"/>
  <c r="B129" i="10"/>
  <c r="F129" i="10"/>
  <c r="D129" i="10"/>
  <c r="I129" i="10"/>
  <c r="I52" i="11"/>
  <c r="K52" i="11"/>
  <c r="D52" i="11"/>
  <c r="L52" i="11"/>
  <c r="E28" i="12"/>
  <c r="J192" i="10"/>
  <c r="D192" i="10"/>
  <c r="H192" i="10"/>
  <c r="B192" i="10"/>
  <c r="G192" i="10"/>
  <c r="F192" i="10"/>
  <c r="K192" i="10"/>
  <c r="C192" i="10"/>
  <c r="F52" i="2"/>
  <c r="H52" i="2"/>
  <c r="O52" i="2"/>
  <c r="H150" i="2"/>
  <c r="K150" i="2"/>
  <c r="J150" i="2"/>
  <c r="C150" i="2"/>
  <c r="B150" i="2"/>
  <c r="G101" i="2"/>
  <c r="H157" i="14"/>
  <c r="L157" i="14"/>
  <c r="F157" i="14"/>
  <c r="K157" i="14"/>
  <c r="E157" i="14"/>
  <c r="M157" i="14"/>
  <c r="J157" i="14"/>
  <c r="P52" i="6"/>
  <c r="K52" i="6"/>
  <c r="E66" i="7"/>
  <c r="S66" i="7"/>
  <c r="J66" i="7"/>
  <c r="D66" i="7"/>
  <c r="J143" i="14"/>
  <c r="H143" i="14"/>
  <c r="L143" i="14"/>
  <c r="M143" i="14"/>
  <c r="K143" i="14"/>
  <c r="E143" i="14"/>
  <c r="U178" i="6"/>
  <c r="B178" i="6"/>
  <c r="C171" i="11"/>
  <c r="I171" i="11"/>
  <c r="B171" i="11"/>
  <c r="L171" i="11"/>
  <c r="G171" i="11"/>
  <c r="H171" i="11"/>
  <c r="F171" i="11"/>
  <c r="J171" i="11"/>
  <c r="E171" i="11"/>
  <c r="K171" i="11"/>
  <c r="M171" i="12"/>
  <c r="P171" i="12"/>
  <c r="D171" i="12"/>
  <c r="J171" i="12"/>
  <c r="L171" i="12"/>
  <c r="I171" i="12"/>
  <c r="H171" i="12"/>
  <c r="O171" i="12"/>
  <c r="N171" i="12"/>
  <c r="R171" i="12"/>
  <c r="F171" i="12"/>
  <c r="Q171" i="12"/>
  <c r="P164" i="12"/>
  <c r="M164" i="12"/>
  <c r="G164" i="12"/>
  <c r="Q164" i="12"/>
  <c r="C164" i="12"/>
  <c r="H164" i="12"/>
  <c r="O164" i="12"/>
  <c r="F164" i="12"/>
  <c r="L164" i="12"/>
  <c r="V73" i="8"/>
  <c r="O59" i="4"/>
  <c r="K59" i="4"/>
  <c r="U59" i="4"/>
  <c r="S59" i="4"/>
  <c r="E59" i="4"/>
  <c r="D157" i="4"/>
  <c r="R157" i="4"/>
  <c r="M157" i="4"/>
  <c r="K157" i="4"/>
  <c r="F143" i="12"/>
  <c r="G143" i="12"/>
  <c r="N143" i="12"/>
  <c r="L143" i="12"/>
  <c r="K143" i="12"/>
  <c r="R143" i="12"/>
  <c r="Q143" i="12"/>
  <c r="J143" i="12"/>
  <c r="N164" i="7"/>
  <c r="S164" i="7"/>
  <c r="K164" i="7"/>
  <c r="M164" i="7"/>
  <c r="O164" i="7"/>
  <c r="D80" i="6"/>
  <c r="H80" i="6"/>
  <c r="N115" i="3"/>
  <c r="F115" i="3"/>
  <c r="U115" i="3"/>
  <c r="R115" i="3"/>
  <c r="P115" i="3"/>
  <c r="Q115" i="3"/>
  <c r="T115" i="3"/>
  <c r="O115" i="3"/>
  <c r="I115" i="3"/>
  <c r="K38" i="11"/>
  <c r="J38" i="11"/>
  <c r="D38" i="11"/>
  <c r="N45" i="7"/>
  <c r="C157" i="12"/>
  <c r="E101" i="2"/>
  <c r="J101" i="2"/>
  <c r="B101" i="2"/>
  <c r="D143" i="2"/>
  <c r="F101" i="7"/>
  <c r="P101" i="7"/>
  <c r="U101" i="7"/>
  <c r="K101" i="7"/>
  <c r="T101" i="7"/>
  <c r="O101" i="7"/>
  <c r="N101" i="7"/>
  <c r="J101" i="7"/>
  <c r="D101" i="7"/>
  <c r="R101" i="7"/>
  <c r="O24" i="2"/>
  <c r="N24" i="2"/>
  <c r="M24" i="2"/>
  <c r="I24" i="2"/>
  <c r="E24" i="2"/>
  <c r="P24" i="2"/>
  <c r="L24" i="2"/>
  <c r="K24" i="2"/>
  <c r="B115" i="2"/>
  <c r="J150" i="5"/>
  <c r="D150" i="5"/>
  <c r="K150" i="5"/>
  <c r="J129" i="14"/>
  <c r="K59" i="11"/>
  <c r="C59" i="11"/>
  <c r="H59" i="11"/>
  <c r="F59" i="11"/>
  <c r="B59" i="11"/>
  <c r="C150" i="9"/>
  <c r="L150" i="9"/>
  <c r="N150" i="9"/>
  <c r="G150" i="9"/>
  <c r="H150" i="9"/>
  <c r="E150" i="9"/>
  <c r="F150" i="9"/>
  <c r="D150" i="9"/>
  <c r="B150" i="9"/>
  <c r="E115" i="13"/>
  <c r="H199" i="14"/>
  <c r="L199" i="14"/>
  <c r="D199" i="14"/>
  <c r="M199" i="14"/>
  <c r="G199" i="14"/>
  <c r="C199" i="14"/>
  <c r="R73" i="4"/>
  <c r="I73" i="4"/>
  <c r="O66" i="6"/>
  <c r="L66" i="6"/>
  <c r="G66" i="6"/>
  <c r="D66" i="6"/>
  <c r="Q66" i="6"/>
  <c r="B66" i="6"/>
  <c r="F66" i="6"/>
  <c r="M66" i="6"/>
  <c r="E66" i="6"/>
  <c r="T66" i="6"/>
  <c r="P66" i="6"/>
  <c r="I66" i="6"/>
  <c r="D199" i="13"/>
  <c r="C199" i="13"/>
  <c r="B199" i="13"/>
  <c r="E199" i="13"/>
  <c r="L213" i="14"/>
  <c r="C213" i="14"/>
  <c r="M213" i="14"/>
  <c r="J213" i="14"/>
  <c r="B213" i="14"/>
  <c r="I213" i="14"/>
  <c r="H213" i="14"/>
  <c r="F213" i="14"/>
  <c r="D213" i="14"/>
  <c r="G213" i="14"/>
  <c r="E213" i="14"/>
  <c r="K213" i="14"/>
  <c r="B59" i="13"/>
  <c r="E59" i="13"/>
  <c r="D59" i="13"/>
  <c r="P192" i="7"/>
  <c r="G73" i="10"/>
  <c r="O115" i="8"/>
  <c r="T115" i="8"/>
  <c r="G115" i="8"/>
  <c r="L115" i="8"/>
  <c r="D115" i="8"/>
  <c r="N115" i="8"/>
  <c r="S115" i="8"/>
  <c r="R115" i="8"/>
  <c r="F115" i="8"/>
  <c r="K115" i="8"/>
  <c r="Q115" i="8"/>
  <c r="U115" i="8"/>
  <c r="M115" i="8"/>
  <c r="P115" i="8"/>
  <c r="E115" i="8"/>
  <c r="J115" i="8"/>
  <c r="R122" i="12"/>
  <c r="C94" i="4"/>
  <c r="E94" i="4"/>
  <c r="D94" i="4"/>
  <c r="H94" i="4"/>
  <c r="I94" i="4"/>
  <c r="B94" i="4"/>
  <c r="F94" i="4"/>
  <c r="P94" i="4"/>
  <c r="T94" i="4"/>
  <c r="O94" i="4"/>
  <c r="L94" i="4"/>
  <c r="G94" i="4"/>
  <c r="K94" i="4"/>
  <c r="Q94" i="4"/>
  <c r="N94" i="4"/>
  <c r="B199" i="5"/>
  <c r="G199" i="5"/>
  <c r="N199" i="5"/>
  <c r="S199" i="5"/>
  <c r="K199" i="5"/>
  <c r="U199" i="5"/>
  <c r="C199" i="5"/>
  <c r="M199" i="5"/>
  <c r="P199" i="5"/>
  <c r="E199" i="5"/>
  <c r="K59" i="7"/>
  <c r="H59" i="7"/>
  <c r="L59" i="7"/>
  <c r="C59" i="7"/>
  <c r="O59" i="7"/>
  <c r="F59" i="7"/>
  <c r="R59" i="7"/>
  <c r="G59" i="7"/>
  <c r="E59" i="7"/>
  <c r="J59" i="7"/>
  <c r="D59" i="7"/>
  <c r="B59" i="7"/>
  <c r="U59" i="7"/>
  <c r="Q59" i="7"/>
  <c r="T59" i="7"/>
  <c r="I59" i="7"/>
  <c r="N59" i="7"/>
  <c r="S59" i="7"/>
  <c r="P59" i="7"/>
  <c r="M59" i="7"/>
  <c r="C94" i="13"/>
  <c r="E94" i="13"/>
  <c r="L52" i="8"/>
  <c r="I52" i="8"/>
  <c r="N52" i="8"/>
  <c r="U52" i="8"/>
  <c r="E52" i="8"/>
  <c r="T52" i="8"/>
  <c r="P52" i="8"/>
  <c r="O52" i="8"/>
  <c r="F199" i="2"/>
  <c r="I199" i="2"/>
  <c r="P199" i="2"/>
  <c r="O199" i="2"/>
  <c r="C199" i="2"/>
  <c r="N199" i="2"/>
  <c r="H59" i="9"/>
  <c r="D59" i="9"/>
  <c r="G59" i="9"/>
  <c r="C59" i="9"/>
  <c r="F59" i="9"/>
  <c r="M59" i="9"/>
  <c r="J59" i="9"/>
  <c r="I59" i="9"/>
  <c r="K59" i="9"/>
  <c r="E59" i="9"/>
  <c r="B59" i="9"/>
  <c r="F59" i="8"/>
  <c r="Q59" i="8"/>
  <c r="U59" i="8"/>
  <c r="C59" i="8"/>
  <c r="P59" i="8"/>
  <c r="J59" i="8"/>
  <c r="L59" i="8"/>
  <c r="H59" i="8"/>
  <c r="V59" i="8"/>
  <c r="B59" i="8"/>
  <c r="K45" i="14"/>
  <c r="G45" i="14"/>
  <c r="C45" i="14"/>
  <c r="D45" i="14"/>
  <c r="J45" i="14"/>
  <c r="K24" i="7"/>
  <c r="I24" i="7"/>
  <c r="P73" i="3"/>
  <c r="C73" i="3"/>
  <c r="I73" i="3"/>
  <c r="T73" i="3"/>
  <c r="R73" i="3"/>
  <c r="O73" i="3"/>
  <c r="C31" i="8"/>
  <c r="F143" i="11"/>
  <c r="J143" i="11"/>
  <c r="I143" i="11"/>
  <c r="L143" i="11"/>
  <c r="H143" i="11"/>
  <c r="B164" i="13"/>
  <c r="C108" i="10"/>
  <c r="H108" i="10"/>
  <c r="J108" i="10"/>
  <c r="F108" i="10"/>
  <c r="E108" i="10"/>
  <c r="G108" i="10"/>
  <c r="K108" i="10"/>
  <c r="D108" i="10"/>
  <c r="I108" i="10"/>
  <c r="M115" i="4"/>
  <c r="J115" i="4"/>
  <c r="O115" i="4"/>
  <c r="L115" i="4"/>
  <c r="R115" i="4"/>
  <c r="N115" i="4"/>
  <c r="S115" i="4"/>
  <c r="F115" i="4"/>
  <c r="K115" i="4"/>
  <c r="D115" i="4"/>
  <c r="C115" i="4"/>
  <c r="P115" i="4"/>
  <c r="I115" i="4"/>
  <c r="H115" i="4"/>
  <c r="B115" i="4"/>
  <c r="G115" i="4"/>
  <c r="Q115" i="4"/>
  <c r="U115" i="4"/>
  <c r="E115" i="4"/>
  <c r="T115" i="4"/>
  <c r="E115" i="11"/>
  <c r="D115" i="11"/>
  <c r="I115" i="11"/>
  <c r="P157" i="3"/>
  <c r="E157" i="3"/>
  <c r="Q157" i="3"/>
  <c r="H157" i="3"/>
  <c r="T157" i="3"/>
  <c r="J157" i="3"/>
  <c r="B157" i="3"/>
  <c r="G157" i="3"/>
  <c r="I157" i="3"/>
  <c r="S157" i="3"/>
  <c r="F157" i="3"/>
  <c r="K157" i="3"/>
  <c r="U157" i="3"/>
  <c r="C157" i="3"/>
  <c r="M157" i="3"/>
  <c r="R157" i="3"/>
  <c r="H192" i="4"/>
  <c r="P192" i="4"/>
  <c r="E127" i="12"/>
  <c r="H122" i="6"/>
  <c r="T122" i="6"/>
  <c r="O122" i="6"/>
  <c r="L122" i="6"/>
  <c r="N122" i="6"/>
  <c r="F122" i="6"/>
  <c r="K122" i="6"/>
  <c r="M122" i="6"/>
  <c r="J122" i="6"/>
  <c r="I122" i="6"/>
  <c r="D31" i="3"/>
  <c r="F31" i="3"/>
  <c r="P45" i="8"/>
  <c r="F157" i="11"/>
  <c r="D157" i="11"/>
  <c r="K157" i="11"/>
  <c r="C157" i="11"/>
  <c r="P31" i="5"/>
  <c r="F45" i="3"/>
  <c r="Q45" i="3"/>
  <c r="S45" i="3"/>
  <c r="D87" i="2"/>
  <c r="B87" i="2"/>
  <c r="G164" i="2"/>
  <c r="D178" i="14"/>
  <c r="H178" i="14"/>
  <c r="B178" i="14"/>
  <c r="J178" i="14"/>
  <c r="K178" i="14"/>
  <c r="G178" i="14"/>
  <c r="F178" i="14"/>
  <c r="G171" i="2"/>
  <c r="L171" i="2"/>
  <c r="K115" i="12"/>
  <c r="N115" i="12"/>
  <c r="I122" i="2"/>
  <c r="E122" i="2"/>
  <c r="P122" i="2"/>
  <c r="D122" i="2"/>
  <c r="O122" i="2"/>
  <c r="G122" i="2"/>
  <c r="N122" i="2"/>
  <c r="M122" i="2"/>
  <c r="F122" i="2"/>
  <c r="C122" i="2"/>
  <c r="J122" i="2"/>
  <c r="B122" i="2"/>
  <c r="M94" i="14"/>
  <c r="I94" i="14"/>
  <c r="L94" i="14"/>
  <c r="D94" i="14"/>
  <c r="K94" i="14"/>
  <c r="J94" i="14"/>
  <c r="B108" i="4"/>
  <c r="Q108" i="4"/>
  <c r="U108" i="4"/>
  <c r="C108" i="4"/>
  <c r="I108" i="4"/>
  <c r="M108" i="4"/>
  <c r="H108" i="4"/>
  <c r="T108" i="4"/>
  <c r="O108" i="4"/>
  <c r="G108" i="4"/>
  <c r="E108" i="4"/>
  <c r="E206" i="7"/>
  <c r="R206" i="7"/>
  <c r="O206" i="7"/>
  <c r="L206" i="7"/>
  <c r="P206" i="7"/>
  <c r="G206" i="7"/>
  <c r="D206" i="7"/>
  <c r="J206" i="7"/>
  <c r="N206" i="7"/>
  <c r="S206" i="7"/>
  <c r="I206" i="7"/>
  <c r="F206" i="7"/>
  <c r="K206" i="7"/>
  <c r="C206" i="7"/>
  <c r="M206" i="7"/>
  <c r="T206" i="7"/>
  <c r="B206" i="7"/>
  <c r="Q206" i="7"/>
  <c r="F94" i="12"/>
  <c r="J94" i="12"/>
  <c r="Q94" i="12"/>
  <c r="I94" i="12"/>
  <c r="P94" i="12"/>
  <c r="C94" i="12"/>
  <c r="N94" i="12"/>
  <c r="O94" i="12"/>
  <c r="G94" i="12"/>
  <c r="K94" i="12"/>
  <c r="C143" i="6"/>
  <c r="O143" i="6"/>
  <c r="R143" i="6"/>
  <c r="G143" i="6"/>
  <c r="J143" i="6"/>
  <c r="N143" i="6"/>
  <c r="T143" i="6"/>
  <c r="B143" i="6"/>
  <c r="M143" i="6"/>
  <c r="L143" i="6"/>
  <c r="Q143" i="6"/>
  <c r="F143" i="6"/>
  <c r="E143" i="6"/>
  <c r="U143" i="6"/>
  <c r="D143" i="6"/>
  <c r="S143" i="6"/>
  <c r="K143" i="6"/>
  <c r="I143" i="6"/>
  <c r="P143" i="6"/>
  <c r="H143" i="6"/>
  <c r="F136" i="10"/>
  <c r="V122" i="8"/>
  <c r="D122" i="8"/>
  <c r="R122" i="8"/>
  <c r="F122" i="8"/>
  <c r="U122" i="8"/>
  <c r="C122" i="8"/>
  <c r="J122" i="8"/>
  <c r="H87" i="14"/>
  <c r="D87" i="14"/>
  <c r="K87" i="14"/>
  <c r="F87" i="14"/>
  <c r="C87" i="14"/>
  <c r="E87" i="14"/>
  <c r="B87" i="14"/>
  <c r="I87" i="14"/>
  <c r="L87" i="14"/>
  <c r="J87" i="14"/>
  <c r="M87" i="14"/>
  <c r="G87" i="14"/>
  <c r="C150" i="10"/>
  <c r="I150" i="10"/>
  <c r="D150" i="10"/>
  <c r="H150" i="10"/>
  <c r="B150" i="10"/>
  <c r="G150" i="10"/>
  <c r="F150" i="10"/>
  <c r="E150" i="10"/>
  <c r="J150" i="10"/>
  <c r="K150" i="10"/>
  <c r="M171" i="4"/>
  <c r="J171" i="4"/>
  <c r="H171" i="4"/>
  <c r="T171" i="4"/>
  <c r="B171" i="4"/>
  <c r="O171" i="4"/>
  <c r="R171" i="4"/>
  <c r="G171" i="4"/>
  <c r="D171" i="4"/>
  <c r="Q171" i="4"/>
  <c r="S171" i="4"/>
  <c r="U171" i="4"/>
  <c r="E171" i="4"/>
  <c r="C171" i="4"/>
  <c r="D185" i="11"/>
  <c r="E185" i="11"/>
  <c r="L52" i="3"/>
  <c r="Q52" i="3"/>
  <c r="N52" i="3"/>
  <c r="I52" i="3"/>
  <c r="S52" i="3"/>
  <c r="P52" i="3"/>
  <c r="M52" i="3"/>
  <c r="K52" i="3"/>
  <c r="H52" i="3"/>
  <c r="C52" i="3"/>
  <c r="R52" i="3"/>
  <c r="G52" i="3"/>
  <c r="J52" i="3"/>
  <c r="F52" i="3"/>
  <c r="T52" i="3"/>
  <c r="B52" i="3"/>
  <c r="E52" i="3"/>
  <c r="K157" i="7"/>
  <c r="L157" i="7"/>
  <c r="E157" i="7"/>
  <c r="G213" i="12"/>
  <c r="Q213" i="12"/>
  <c r="M213" i="12"/>
  <c r="P213" i="12"/>
  <c r="D213" i="12"/>
  <c r="J213" i="12"/>
  <c r="L213" i="12"/>
  <c r="I213" i="12"/>
  <c r="O213" i="12"/>
  <c r="N213" i="12"/>
  <c r="C213" i="12"/>
  <c r="K213" i="12"/>
  <c r="R213" i="12"/>
  <c r="R178" i="3"/>
  <c r="G178" i="3"/>
  <c r="D178" i="3"/>
  <c r="I178" i="3"/>
  <c r="E178" i="3"/>
  <c r="S178" i="3"/>
  <c r="P178" i="3"/>
  <c r="M178" i="3"/>
  <c r="H178" i="3"/>
  <c r="T178" i="3"/>
  <c r="O178" i="3"/>
  <c r="L178" i="3"/>
  <c r="U178" i="3"/>
  <c r="K178" i="3"/>
  <c r="N178" i="3"/>
  <c r="C178" i="3"/>
  <c r="F178" i="3"/>
  <c r="J178" i="3"/>
  <c r="B178" i="3"/>
  <c r="Q178" i="3"/>
  <c r="E136" i="13"/>
  <c r="U94" i="8"/>
  <c r="C94" i="8"/>
  <c r="M94" i="8"/>
  <c r="E94" i="8"/>
  <c r="Q94" i="8"/>
  <c r="T94" i="8"/>
  <c r="P94" i="8"/>
  <c r="G94" i="8"/>
  <c r="L94" i="8"/>
  <c r="J94" i="8"/>
  <c r="V94" i="8"/>
  <c r="D94" i="8"/>
  <c r="I94" i="8"/>
  <c r="N94" i="8"/>
  <c r="S94" i="8"/>
  <c r="B94" i="8"/>
  <c r="F94" i="8"/>
  <c r="K94" i="8"/>
  <c r="U122" i="5"/>
  <c r="J122" i="5"/>
  <c r="L122" i="5"/>
  <c r="L192" i="12"/>
  <c r="H192" i="12"/>
  <c r="F192" i="12"/>
  <c r="Q192" i="12"/>
  <c r="N87" i="9"/>
  <c r="J87" i="9"/>
  <c r="C87" i="9"/>
  <c r="B87" i="9"/>
  <c r="M87" i="9"/>
  <c r="G87" i="9"/>
  <c r="E87" i="9"/>
  <c r="L87" i="9"/>
  <c r="H87" i="9"/>
  <c r="F87" i="9"/>
  <c r="D87" i="9"/>
  <c r="K87" i="9"/>
  <c r="I87" i="9"/>
  <c r="O24" i="8"/>
  <c r="T24" i="8"/>
  <c r="R24" i="8"/>
  <c r="N24" i="8"/>
  <c r="S24" i="8"/>
  <c r="J24" i="8"/>
  <c r="F24" i="8"/>
  <c r="K24" i="8"/>
  <c r="I24" i="8"/>
  <c r="E24" i="8"/>
  <c r="C24" i="8"/>
  <c r="M24" i="8"/>
  <c r="L24" i="8"/>
  <c r="D24" i="8"/>
  <c r="G24" i="8"/>
  <c r="U24" i="8"/>
  <c r="H24" i="8"/>
  <c r="Q24" i="8"/>
  <c r="P24" i="8"/>
  <c r="V24" i="8"/>
  <c r="S80" i="4"/>
  <c r="N80" i="4"/>
  <c r="G80" i="4"/>
  <c r="M80" i="4"/>
  <c r="D80" i="4"/>
  <c r="F80" i="4"/>
  <c r="B185" i="13"/>
  <c r="E185" i="13"/>
  <c r="D185" i="13"/>
  <c r="C185" i="13"/>
  <c r="N108" i="3"/>
  <c r="K108" i="3"/>
  <c r="R108" i="3"/>
  <c r="F108" i="3"/>
  <c r="E108" i="3"/>
  <c r="P108" i="3"/>
  <c r="C192" i="14"/>
  <c r="F192" i="14"/>
  <c r="M192" i="14"/>
  <c r="H192" i="14"/>
  <c r="I192" i="14"/>
  <c r="C94" i="10"/>
  <c r="J94" i="10"/>
  <c r="I94" i="10"/>
  <c r="D94" i="10"/>
  <c r="H94" i="10"/>
  <c r="B94" i="10"/>
  <c r="G94" i="10"/>
  <c r="F94" i="10"/>
  <c r="E94" i="10"/>
  <c r="T101" i="4"/>
  <c r="H101" i="4"/>
  <c r="S101" i="4"/>
  <c r="G101" i="4"/>
  <c r="C101" i="4"/>
  <c r="B101" i="4"/>
  <c r="J101" i="4"/>
  <c r="N101" i="4"/>
  <c r="M45" i="9"/>
  <c r="L45" i="9"/>
  <c r="H45" i="9"/>
  <c r="C45" i="9"/>
  <c r="F45" i="9"/>
  <c r="K213" i="10"/>
  <c r="G213" i="10"/>
  <c r="E213" i="10"/>
  <c r="J213" i="10"/>
  <c r="F213" i="10"/>
  <c r="D213" i="10"/>
  <c r="C185" i="3"/>
  <c r="I108" i="14"/>
  <c r="G66" i="9"/>
  <c r="F66" i="9"/>
  <c r="C66" i="9"/>
  <c r="J66" i="9"/>
  <c r="B66" i="9"/>
  <c r="L66" i="9"/>
  <c r="I66" i="9"/>
  <c r="K66" i="9"/>
  <c r="H66" i="9"/>
  <c r="N66" i="9"/>
  <c r="K178" i="12"/>
  <c r="F178" i="12"/>
  <c r="Q178" i="12"/>
  <c r="H178" i="12"/>
  <c r="R178" i="12"/>
  <c r="Q31" i="7"/>
  <c r="K31" i="7"/>
  <c r="G31" i="7"/>
  <c r="N31" i="7"/>
  <c r="C31" i="7"/>
  <c r="H31" i="7"/>
  <c r="M31" i="7"/>
  <c r="L31" i="7"/>
  <c r="E31" i="7"/>
  <c r="P31" i="7"/>
  <c r="L73" i="12"/>
  <c r="P73" i="12"/>
  <c r="H73" i="12"/>
  <c r="N73" i="12"/>
  <c r="R73" i="12"/>
  <c r="J73" i="12"/>
  <c r="Q73" i="12"/>
  <c r="K73" i="12"/>
  <c r="I73" i="12"/>
  <c r="O73" i="12"/>
  <c r="D73" i="12"/>
  <c r="Q206" i="12"/>
  <c r="N206" i="12"/>
  <c r="I206" i="12"/>
  <c r="M206" i="12"/>
  <c r="H206" i="12"/>
  <c r="F206" i="12"/>
  <c r="G206" i="12"/>
  <c r="R206" i="12"/>
  <c r="D206" i="12"/>
  <c r="K206" i="12"/>
  <c r="J206" i="12"/>
  <c r="P206" i="12"/>
  <c r="O206" i="12"/>
  <c r="C206" i="12"/>
  <c r="L206" i="12"/>
  <c r="K192" i="5"/>
  <c r="F192" i="5"/>
  <c r="Q192" i="5"/>
  <c r="N192" i="5"/>
  <c r="D192" i="5"/>
  <c r="I192" i="5"/>
  <c r="M192" i="5"/>
  <c r="B192" i="5"/>
  <c r="P192" i="5"/>
  <c r="O192" i="5"/>
  <c r="G192" i="5"/>
  <c r="T192" i="5"/>
  <c r="E192" i="5"/>
  <c r="S192" i="5"/>
  <c r="R192" i="5"/>
  <c r="L150" i="12"/>
  <c r="I150" i="12"/>
  <c r="P150" i="12"/>
  <c r="C150" i="12"/>
  <c r="N150" i="12"/>
  <c r="Q150" i="12"/>
  <c r="O150" i="12"/>
  <c r="B199" i="6"/>
  <c r="E199" i="6"/>
  <c r="Q199" i="6"/>
  <c r="T199" i="6"/>
  <c r="I199" i="6"/>
  <c r="D199" i="6"/>
  <c r="S199" i="6"/>
  <c r="O199" i="6"/>
  <c r="P199" i="6"/>
  <c r="K199" i="6"/>
  <c r="G199" i="6"/>
  <c r="N199" i="6"/>
  <c r="C199" i="6"/>
  <c r="H199" i="6"/>
  <c r="M199" i="6"/>
  <c r="R199" i="6"/>
  <c r="F199" i="6"/>
  <c r="L199" i="6"/>
  <c r="J199" i="6"/>
  <c r="U199" i="6"/>
  <c r="I115" i="10"/>
  <c r="D115" i="10"/>
  <c r="F115" i="10"/>
  <c r="K115" i="10"/>
  <c r="E115" i="10"/>
  <c r="J115" i="10"/>
  <c r="B115" i="10"/>
  <c r="G115" i="10"/>
  <c r="H115" i="10"/>
  <c r="V80" i="8"/>
  <c r="M80" i="8"/>
  <c r="Q80" i="8"/>
  <c r="L80" i="8"/>
  <c r="G80" i="8"/>
  <c r="H80" i="8"/>
  <c r="B38" i="10"/>
  <c r="K38" i="10"/>
  <c r="F38" i="10"/>
  <c r="D38" i="10"/>
  <c r="J38" i="10"/>
  <c r="E122" i="14"/>
  <c r="J122" i="14"/>
  <c r="D122" i="14"/>
  <c r="K122" i="14"/>
  <c r="F122" i="14"/>
  <c r="I122" i="14"/>
  <c r="K80" i="9"/>
  <c r="D80" i="9"/>
  <c r="M80" i="9"/>
  <c r="B213" i="7"/>
  <c r="I213" i="7"/>
  <c r="P213" i="7"/>
  <c r="N213" i="7"/>
  <c r="L213" i="7"/>
  <c r="C101" i="9"/>
  <c r="E101" i="9"/>
  <c r="C87" i="10"/>
  <c r="J87" i="10"/>
  <c r="B87" i="10"/>
  <c r="I87" i="10"/>
  <c r="G87" i="10"/>
  <c r="D87" i="10"/>
  <c r="F87" i="10"/>
  <c r="K87" i="10"/>
  <c r="E87" i="10"/>
  <c r="H87" i="10"/>
  <c r="R73" i="6" l="1"/>
  <c r="B171" i="2"/>
  <c r="G45" i="8"/>
  <c r="E192" i="4"/>
  <c r="G115" i="11"/>
  <c r="J164" i="11"/>
  <c r="D31" i="8"/>
  <c r="B31" i="8"/>
  <c r="F24" i="7"/>
  <c r="E189" i="12"/>
  <c r="J52" i="8"/>
  <c r="N115" i="9"/>
  <c r="O150" i="6"/>
  <c r="B199" i="14"/>
  <c r="O115" i="2"/>
  <c r="S171" i="6"/>
  <c r="E80" i="2"/>
  <c r="E143" i="2"/>
  <c r="O143" i="2"/>
  <c r="J157" i="12"/>
  <c r="C45" i="7"/>
  <c r="U73" i="5"/>
  <c r="D178" i="2"/>
  <c r="J73" i="9"/>
  <c r="L73" i="9"/>
  <c r="T59" i="3"/>
  <c r="C59" i="3"/>
  <c r="O59" i="3"/>
  <c r="J136" i="11"/>
  <c r="E73" i="8"/>
  <c r="L213" i="6"/>
  <c r="J213" i="6"/>
  <c r="S213" i="6"/>
  <c r="N94" i="5"/>
  <c r="D94" i="5"/>
  <c r="J206" i="8"/>
  <c r="I52" i="7"/>
  <c r="U157" i="6"/>
  <c r="G157" i="6"/>
  <c r="I108" i="12"/>
  <c r="E45" i="11"/>
  <c r="R108" i="4"/>
  <c r="F185" i="10"/>
  <c r="B66" i="7"/>
  <c r="M213" i="4"/>
  <c r="I52" i="6"/>
  <c r="O136" i="12"/>
  <c r="Q136" i="12"/>
  <c r="H213" i="2"/>
  <c r="C52" i="2"/>
  <c r="Q115" i="6"/>
  <c r="C129" i="11"/>
  <c r="B206" i="9"/>
  <c r="C94" i="6"/>
  <c r="K143" i="5"/>
  <c r="L143" i="5"/>
  <c r="L164" i="6"/>
  <c r="B31" i="11"/>
  <c r="B115" i="5"/>
  <c r="G122" i="14"/>
  <c r="M178" i="12"/>
  <c r="B143" i="11"/>
  <c r="R52" i="8"/>
  <c r="C59" i="13"/>
  <c r="K199" i="14"/>
  <c r="I59" i="11"/>
  <c r="H101" i="7"/>
  <c r="B101" i="7"/>
  <c r="F164" i="7"/>
  <c r="I52" i="2"/>
  <c r="J101" i="10"/>
  <c r="E101" i="10"/>
  <c r="B108" i="7"/>
  <c r="T213" i="7"/>
  <c r="K150" i="12"/>
  <c r="J31" i="7"/>
  <c r="C213" i="10"/>
  <c r="C108" i="3"/>
  <c r="E122" i="5"/>
  <c r="F213" i="12"/>
  <c r="S157" i="7"/>
  <c r="F171" i="4"/>
  <c r="K122" i="8"/>
  <c r="E178" i="14"/>
  <c r="C143" i="11"/>
  <c r="E73" i="3"/>
  <c r="R59" i="8"/>
  <c r="I59" i="8"/>
  <c r="M52" i="8"/>
  <c r="F199" i="5"/>
  <c r="B115" i="8"/>
  <c r="I129" i="14"/>
  <c r="G129" i="14"/>
  <c r="B24" i="2"/>
  <c r="N143" i="2"/>
  <c r="S115" i="3"/>
  <c r="P157" i="4"/>
  <c r="P59" i="4"/>
  <c r="E190" i="12"/>
  <c r="M66" i="7"/>
  <c r="F150" i="2"/>
  <c r="L24" i="12"/>
  <c r="G101" i="10"/>
  <c r="O108" i="7"/>
  <c r="F178" i="11"/>
  <c r="C192" i="13"/>
  <c r="F45" i="10"/>
  <c r="C178" i="14"/>
  <c r="E59" i="11"/>
  <c r="P115" i="2"/>
  <c r="R164" i="7"/>
  <c r="M59" i="4"/>
  <c r="D31" i="7"/>
  <c r="M66" i="9"/>
  <c r="H80" i="4"/>
  <c r="R80" i="4"/>
  <c r="B136" i="13"/>
  <c r="B157" i="11"/>
  <c r="Q199" i="5"/>
  <c r="T199" i="5"/>
  <c r="V115" i="8"/>
  <c r="H66" i="6"/>
  <c r="J24" i="2"/>
  <c r="L115" i="3"/>
  <c r="H108" i="7"/>
  <c r="K178" i="11"/>
  <c r="D52" i="5"/>
  <c r="H45" i="10"/>
  <c r="O213" i="7"/>
  <c r="F150" i="12"/>
  <c r="C192" i="12"/>
  <c r="D94" i="13"/>
  <c r="Q213" i="7"/>
  <c r="J80" i="9"/>
  <c r="N80" i="8"/>
  <c r="T80" i="8"/>
  <c r="C115" i="10"/>
  <c r="C192" i="5"/>
  <c r="M73" i="12"/>
  <c r="I31" i="7"/>
  <c r="F108" i="14"/>
  <c r="H213" i="10"/>
  <c r="K45" i="9"/>
  <c r="F101" i="4"/>
  <c r="I101" i="4"/>
  <c r="L101" i="4"/>
  <c r="J80" i="4"/>
  <c r="E80" i="4"/>
  <c r="D192" i="12"/>
  <c r="O94" i="8"/>
  <c r="I185" i="11"/>
  <c r="I73" i="6"/>
  <c r="P171" i="4"/>
  <c r="S122" i="8"/>
  <c r="R94" i="12"/>
  <c r="M94" i="12"/>
  <c r="H94" i="14"/>
  <c r="E157" i="11"/>
  <c r="U122" i="6"/>
  <c r="Q122" i="6"/>
  <c r="L157" i="3"/>
  <c r="K73" i="3"/>
  <c r="D59" i="8"/>
  <c r="H199" i="2"/>
  <c r="J199" i="2"/>
  <c r="H199" i="5"/>
  <c r="S66" i="6"/>
  <c r="D59" i="11"/>
  <c r="G59" i="11"/>
  <c r="L129" i="14"/>
  <c r="E101" i="7"/>
  <c r="M143" i="2"/>
  <c r="M115" i="3"/>
  <c r="B164" i="7"/>
  <c r="O143" i="12"/>
  <c r="B59" i="4"/>
  <c r="Q59" i="4"/>
  <c r="N164" i="12"/>
  <c r="J164" i="12"/>
  <c r="C171" i="12"/>
  <c r="C143" i="14"/>
  <c r="O66" i="7"/>
  <c r="P66" i="7"/>
  <c r="I157" i="14"/>
  <c r="D157" i="14"/>
  <c r="P150" i="2"/>
  <c r="I192" i="10"/>
  <c r="G115" i="6"/>
  <c r="F101" i="10"/>
  <c r="E84" i="12"/>
  <c r="M52" i="5"/>
  <c r="I45" i="10"/>
  <c r="D94" i="12"/>
  <c r="F213" i="7"/>
  <c r="H122" i="14"/>
  <c r="K80" i="8"/>
  <c r="U192" i="5"/>
  <c r="H192" i="5"/>
  <c r="F73" i="12"/>
  <c r="I178" i="12"/>
  <c r="K108" i="14"/>
  <c r="M185" i="3"/>
  <c r="N45" i="9"/>
  <c r="B45" i="9"/>
  <c r="U101" i="4"/>
  <c r="K192" i="14"/>
  <c r="D108" i="3"/>
  <c r="B80" i="4"/>
  <c r="D136" i="13"/>
  <c r="J157" i="7"/>
  <c r="B185" i="11"/>
  <c r="M73" i="6"/>
  <c r="K171" i="4"/>
  <c r="N122" i="8"/>
  <c r="O157" i="3"/>
  <c r="H115" i="11"/>
  <c r="L199" i="2"/>
  <c r="I199" i="14"/>
  <c r="M150" i="9"/>
  <c r="C101" i="7"/>
  <c r="Q101" i="7"/>
  <c r="G38" i="11"/>
  <c r="E38" i="11"/>
  <c r="J115" i="3"/>
  <c r="D59" i="3"/>
  <c r="I143" i="12"/>
  <c r="R164" i="12"/>
  <c r="I143" i="14"/>
  <c r="B157" i="14"/>
  <c r="E212" i="12"/>
  <c r="L52" i="2"/>
  <c r="T115" i="6"/>
  <c r="E204" i="12"/>
  <c r="E31" i="11"/>
  <c r="F31" i="11"/>
  <c r="U52" i="5"/>
  <c r="J52" i="5"/>
  <c r="F80" i="9"/>
  <c r="C122" i="12"/>
  <c r="C164" i="11"/>
  <c r="K136" i="10"/>
  <c r="H206" i="2"/>
  <c r="H213" i="7"/>
  <c r="J213" i="7"/>
  <c r="R80" i="8"/>
  <c r="D80" i="8"/>
  <c r="D150" i="12"/>
  <c r="U31" i="7"/>
  <c r="J178" i="12"/>
  <c r="I185" i="3"/>
  <c r="B213" i="10"/>
  <c r="D45" i="9"/>
  <c r="K94" i="10"/>
  <c r="J192" i="14"/>
  <c r="B108" i="3"/>
  <c r="L108" i="3"/>
  <c r="G213" i="7"/>
  <c r="I80" i="8"/>
  <c r="N178" i="12"/>
  <c r="J108" i="14"/>
  <c r="B108" i="14"/>
  <c r="O185" i="3"/>
  <c r="D192" i="14"/>
  <c r="P80" i="4"/>
  <c r="K122" i="5"/>
  <c r="H94" i="8"/>
  <c r="H150" i="12"/>
  <c r="D66" i="9"/>
  <c r="M122" i="14"/>
  <c r="F80" i="8"/>
  <c r="E45" i="9"/>
  <c r="G108" i="3"/>
  <c r="E121" i="12"/>
  <c r="K31" i="3"/>
  <c r="M115" i="9"/>
  <c r="G80" i="9"/>
  <c r="C213" i="7"/>
  <c r="L80" i="9"/>
  <c r="H80" i="9"/>
  <c r="G38" i="10"/>
  <c r="B31" i="7"/>
  <c r="S108" i="3"/>
  <c r="E52" i="10"/>
  <c r="C122" i="14"/>
  <c r="C73" i="12"/>
  <c r="S31" i="7"/>
  <c r="P178" i="12"/>
  <c r="E66" i="9"/>
  <c r="H213" i="12"/>
  <c r="K185" i="11"/>
  <c r="J73" i="6"/>
  <c r="E59" i="8"/>
  <c r="K66" i="6"/>
  <c r="G199" i="2"/>
  <c r="G52" i="8"/>
  <c r="J199" i="14"/>
  <c r="E192" i="10"/>
  <c r="C129" i="10"/>
  <c r="K24" i="12"/>
  <c r="D80" i="14"/>
  <c r="Q52" i="5"/>
  <c r="I80" i="4"/>
  <c r="K80" i="4"/>
  <c r="F157" i="7"/>
  <c r="P157" i="7"/>
  <c r="U52" i="3"/>
  <c r="F185" i="11"/>
  <c r="E122" i="8"/>
  <c r="P122" i="8"/>
  <c r="E171" i="2"/>
  <c r="I45" i="3"/>
  <c r="P122" i="6"/>
  <c r="K115" i="11"/>
  <c r="L45" i="14"/>
  <c r="N59" i="9"/>
  <c r="L199" i="5"/>
  <c r="U94" i="4"/>
  <c r="J115" i="2"/>
  <c r="G101" i="7"/>
  <c r="B143" i="2"/>
  <c r="I178" i="2"/>
  <c r="D115" i="3"/>
  <c r="U164" i="7"/>
  <c r="T164" i="7"/>
  <c r="J59" i="4"/>
  <c r="D59" i="4"/>
  <c r="I164" i="12"/>
  <c r="G171" i="12"/>
  <c r="D143" i="14"/>
  <c r="C157" i="14"/>
  <c r="M52" i="2"/>
  <c r="F115" i="6"/>
  <c r="K101" i="10"/>
  <c r="B129" i="11"/>
  <c r="J178" i="11"/>
  <c r="B178" i="11"/>
  <c r="C31" i="11"/>
  <c r="E192" i="13"/>
  <c r="S52" i="5"/>
  <c r="B206" i="13"/>
  <c r="K45" i="10"/>
  <c r="E92" i="12"/>
  <c r="M157" i="7"/>
  <c r="O52" i="3"/>
  <c r="H185" i="11"/>
  <c r="H122" i="8"/>
  <c r="B122" i="8"/>
  <c r="B94" i="14"/>
  <c r="H52" i="10"/>
  <c r="Q115" i="12"/>
  <c r="M115" i="12"/>
  <c r="F171" i="2"/>
  <c r="N164" i="2"/>
  <c r="E164" i="2"/>
  <c r="D45" i="3"/>
  <c r="R45" i="3"/>
  <c r="E63" i="12"/>
  <c r="H157" i="11"/>
  <c r="I45" i="8"/>
  <c r="T45" i="8"/>
  <c r="F45" i="8"/>
  <c r="C73" i="9"/>
  <c r="C31" i="3"/>
  <c r="P31" i="3"/>
  <c r="R122" i="6"/>
  <c r="C129" i="13"/>
  <c r="D157" i="3"/>
  <c r="F31" i="8"/>
  <c r="S24" i="7"/>
  <c r="O199" i="5"/>
  <c r="S94" i="4"/>
  <c r="P122" i="12"/>
  <c r="C115" i="8"/>
  <c r="D192" i="7"/>
  <c r="E192" i="7"/>
  <c r="R66" i="6"/>
  <c r="U73" i="4"/>
  <c r="N206" i="2"/>
  <c r="M150" i="5"/>
  <c r="L115" i="2"/>
  <c r="I101" i="7"/>
  <c r="O80" i="2"/>
  <c r="L157" i="12"/>
  <c r="E45" i="7"/>
  <c r="P45" i="7"/>
  <c r="B45" i="7"/>
  <c r="I38" i="11"/>
  <c r="G178" i="2"/>
  <c r="E115" i="3"/>
  <c r="E80" i="6"/>
  <c r="G164" i="7"/>
  <c r="I164" i="7"/>
  <c r="Q59" i="3"/>
  <c r="F59" i="3"/>
  <c r="P143" i="12"/>
  <c r="E93" i="12"/>
  <c r="R59" i="4"/>
  <c r="H73" i="8"/>
  <c r="P73" i="8"/>
  <c r="G73" i="8"/>
  <c r="K171" i="12"/>
  <c r="P178" i="6"/>
  <c r="E198" i="12"/>
  <c r="L136" i="12"/>
  <c r="D101" i="2"/>
  <c r="B52" i="2"/>
  <c r="L115" i="6"/>
  <c r="I115" i="6"/>
  <c r="H129" i="11"/>
  <c r="F129" i="11"/>
  <c r="K108" i="7"/>
  <c r="L178" i="11"/>
  <c r="J164" i="10"/>
  <c r="B164" i="10"/>
  <c r="E80" i="14"/>
  <c r="K80" i="14"/>
  <c r="J31" i="11"/>
  <c r="R52" i="5"/>
  <c r="F52" i="5"/>
  <c r="F171" i="8"/>
  <c r="S115" i="5"/>
  <c r="S185" i="7"/>
  <c r="Q115" i="7"/>
  <c r="C206" i="13"/>
  <c r="E182" i="12"/>
  <c r="E169" i="12"/>
  <c r="E183" i="12"/>
  <c r="B24" i="8"/>
  <c r="G192" i="12"/>
  <c r="E29" i="12"/>
  <c r="Q157" i="7"/>
  <c r="U157" i="7"/>
  <c r="D52" i="3"/>
  <c r="G185" i="11"/>
  <c r="N171" i="4"/>
  <c r="L122" i="8"/>
  <c r="U206" i="7"/>
  <c r="G94" i="14"/>
  <c r="D52" i="10"/>
  <c r="H122" i="2"/>
  <c r="O164" i="2"/>
  <c r="C164" i="2"/>
  <c r="B45" i="2"/>
  <c r="D45" i="8"/>
  <c r="R45" i="8"/>
  <c r="H45" i="8"/>
  <c r="D122" i="6"/>
  <c r="E129" i="13"/>
  <c r="B108" i="10"/>
  <c r="I45" i="14"/>
  <c r="S59" i="8"/>
  <c r="L59" i="9"/>
  <c r="B199" i="2"/>
  <c r="I199" i="5"/>
  <c r="J94" i="4"/>
  <c r="G192" i="7"/>
  <c r="E98" i="12"/>
  <c r="B73" i="4"/>
  <c r="N73" i="4"/>
  <c r="F199" i="14"/>
  <c r="K129" i="14"/>
  <c r="N115" i="2"/>
  <c r="N108" i="2"/>
  <c r="J143" i="2"/>
  <c r="F101" i="2"/>
  <c r="Q157" i="12"/>
  <c r="H157" i="12"/>
  <c r="J178" i="2"/>
  <c r="H178" i="2"/>
  <c r="U80" i="6"/>
  <c r="E164" i="7"/>
  <c r="S59" i="3"/>
  <c r="T157" i="4"/>
  <c r="F157" i="4"/>
  <c r="S73" i="8"/>
  <c r="K164" i="12"/>
  <c r="E57" i="12"/>
  <c r="N66" i="7"/>
  <c r="N150" i="2"/>
  <c r="G52" i="2"/>
  <c r="E115" i="6"/>
  <c r="P24" i="12"/>
  <c r="I101" i="10"/>
  <c r="J129" i="11"/>
  <c r="L129" i="11"/>
  <c r="E197" i="12"/>
  <c r="I108" i="7"/>
  <c r="C178" i="11"/>
  <c r="C164" i="10"/>
  <c r="I31" i="11"/>
  <c r="D206" i="13"/>
  <c r="L80" i="4"/>
  <c r="I171" i="4"/>
  <c r="Q122" i="8"/>
  <c r="H206" i="7"/>
  <c r="D108" i="4"/>
  <c r="K122" i="2"/>
  <c r="L122" i="2"/>
  <c r="E143" i="11"/>
  <c r="O59" i="8"/>
  <c r="D52" i="8"/>
  <c r="J59" i="11"/>
  <c r="S101" i="7"/>
  <c r="C101" i="2"/>
  <c r="D143" i="12"/>
  <c r="T59" i="4"/>
  <c r="D164" i="12"/>
  <c r="D171" i="11"/>
  <c r="C66" i="7"/>
  <c r="G157" i="14"/>
  <c r="K52" i="2"/>
  <c r="J129" i="10"/>
  <c r="B80" i="14"/>
  <c r="L31" i="11"/>
  <c r="T52" i="5"/>
  <c r="C52" i="5"/>
  <c r="R115" i="5"/>
  <c r="E134" i="12"/>
  <c r="E100" i="12"/>
  <c r="E23" i="12"/>
  <c r="E206" i="13"/>
  <c r="F108" i="4"/>
  <c r="J87" i="2"/>
  <c r="P87" i="2"/>
  <c r="B45" i="3"/>
  <c r="F45" i="14"/>
  <c r="H115" i="8"/>
  <c r="F192" i="7"/>
  <c r="L192" i="7"/>
  <c r="J66" i="6"/>
  <c r="C66" i="6"/>
  <c r="K150" i="9"/>
  <c r="T150" i="5"/>
  <c r="I45" i="7"/>
  <c r="B178" i="2"/>
  <c r="C157" i="4"/>
  <c r="E157" i="4"/>
  <c r="C73" i="8"/>
  <c r="T66" i="7"/>
  <c r="I150" i="2"/>
  <c r="O115" i="6"/>
  <c r="D24" i="12"/>
  <c r="R108" i="7"/>
  <c r="S108" i="7"/>
  <c r="G178" i="11"/>
  <c r="N52" i="5"/>
  <c r="H52" i="5"/>
  <c r="E115" i="5"/>
  <c r="E170" i="12"/>
  <c r="E45" i="10"/>
  <c r="E119" i="12"/>
  <c r="E154" i="12"/>
  <c r="E141" i="12"/>
  <c r="C115" i="3"/>
  <c r="M143" i="12"/>
  <c r="F66" i="7"/>
  <c r="H129" i="10"/>
  <c r="I178" i="11"/>
  <c r="E163" i="12"/>
  <c r="L164" i="2"/>
  <c r="K150" i="6"/>
  <c r="B80" i="2"/>
  <c r="T73" i="5"/>
  <c r="G150" i="7"/>
  <c r="N171" i="5"/>
  <c r="B136" i="11"/>
  <c r="J38" i="4"/>
  <c r="J73" i="8"/>
  <c r="B171" i="14"/>
  <c r="L171" i="14"/>
  <c r="G178" i="6"/>
  <c r="H206" i="8"/>
  <c r="M52" i="14"/>
  <c r="T52" i="7"/>
  <c r="K52" i="7"/>
  <c r="S157" i="6"/>
  <c r="G108" i="12"/>
  <c r="G122" i="5"/>
  <c r="C122" i="5"/>
  <c r="S108" i="4"/>
  <c r="I94" i="11"/>
  <c r="L101" i="5"/>
  <c r="S101" i="5"/>
  <c r="E101" i="5"/>
  <c r="F66" i="11"/>
  <c r="O213" i="4"/>
  <c r="J213" i="2"/>
  <c r="D80" i="3"/>
  <c r="T80" i="3"/>
  <c r="J73" i="3"/>
  <c r="G24" i="6"/>
  <c r="I24" i="6"/>
  <c r="C199" i="9"/>
  <c r="N199" i="9"/>
  <c r="G122" i="7"/>
  <c r="J122" i="7"/>
  <c r="N122" i="7"/>
  <c r="D157" i="13"/>
  <c r="O185" i="2"/>
  <c r="B185" i="2"/>
  <c r="D66" i="12"/>
  <c r="R66" i="12"/>
  <c r="P206" i="3"/>
  <c r="O206" i="3"/>
  <c r="Q206" i="3"/>
  <c r="E185" i="6"/>
  <c r="B185" i="6"/>
  <c r="G178" i="8"/>
  <c r="L178" i="8"/>
  <c r="D143" i="13"/>
  <c r="Q94" i="6"/>
  <c r="M59" i="6"/>
  <c r="G59" i="6"/>
  <c r="S59" i="6"/>
  <c r="R164" i="6"/>
  <c r="U171" i="7"/>
  <c r="J73" i="11"/>
  <c r="E73" i="11"/>
  <c r="G136" i="14"/>
  <c r="M136" i="14"/>
  <c r="E38" i="10"/>
  <c r="H38" i="10"/>
  <c r="G171" i="10"/>
  <c r="H171" i="10"/>
  <c r="K24" i="9"/>
  <c r="I66" i="14"/>
  <c r="E66" i="14"/>
  <c r="B31" i="10"/>
  <c r="C31" i="10"/>
  <c r="E171" i="3"/>
  <c r="J31" i="6"/>
  <c r="D31" i="6"/>
  <c r="U31" i="6"/>
  <c r="D178" i="11"/>
  <c r="E99" i="12"/>
  <c r="B185" i="4"/>
  <c r="U185" i="4"/>
  <c r="J185" i="4"/>
  <c r="J38" i="2"/>
  <c r="G45" i="2"/>
  <c r="N129" i="2"/>
  <c r="F129" i="2"/>
  <c r="M94" i="2"/>
  <c r="B94" i="2"/>
  <c r="Q24" i="3"/>
  <c r="C24" i="3"/>
  <c r="L87" i="6"/>
  <c r="N87" i="6"/>
  <c r="L38" i="12"/>
  <c r="P38" i="12"/>
  <c r="C80" i="5"/>
  <c r="T80" i="5"/>
  <c r="K24" i="10"/>
  <c r="E24" i="10"/>
  <c r="H31" i="11"/>
  <c r="D150" i="8"/>
  <c r="B150" i="8"/>
  <c r="I199" i="12"/>
  <c r="Q199" i="12"/>
  <c r="C185" i="14"/>
  <c r="E143" i="7"/>
  <c r="R143" i="7"/>
  <c r="G66" i="5"/>
  <c r="F66" i="5"/>
  <c r="L66" i="5"/>
  <c r="L171" i="8"/>
  <c r="U171" i="8"/>
  <c r="K171" i="8"/>
  <c r="I45" i="5"/>
  <c r="K45" i="5"/>
  <c r="H206" i="10"/>
  <c r="L24" i="4"/>
  <c r="N24" i="4"/>
  <c r="P136" i="3"/>
  <c r="N136" i="3"/>
  <c r="L80" i="11"/>
  <c r="H80" i="11"/>
  <c r="D87" i="5"/>
  <c r="I87" i="5"/>
  <c r="J87" i="12"/>
  <c r="H87" i="12"/>
  <c r="E38" i="5"/>
  <c r="L38" i="5"/>
  <c r="O38" i="5"/>
  <c r="M199" i="8"/>
  <c r="U199" i="8"/>
  <c r="D199" i="8"/>
  <c r="B52" i="11"/>
  <c r="R136" i="4"/>
  <c r="I136" i="4"/>
  <c r="N136" i="4"/>
  <c r="N185" i="7"/>
  <c r="K185" i="7"/>
  <c r="Q178" i="4"/>
  <c r="R178" i="4"/>
  <c r="F178" i="4"/>
  <c r="K24" i="5"/>
  <c r="J24" i="5"/>
  <c r="F24" i="5"/>
  <c r="F80" i="10"/>
  <c r="C143" i="10"/>
  <c r="E143" i="10"/>
  <c r="I108" i="11"/>
  <c r="E108" i="11"/>
  <c r="C129" i="9"/>
  <c r="J157" i="2"/>
  <c r="L157" i="2"/>
  <c r="G24" i="2"/>
  <c r="L136" i="5"/>
  <c r="D136" i="5"/>
  <c r="O38" i="2"/>
  <c r="O199" i="7"/>
  <c r="G199" i="7"/>
  <c r="N199" i="7"/>
  <c r="H66" i="2"/>
  <c r="C66" i="2"/>
  <c r="I73" i="2"/>
  <c r="N73" i="2"/>
  <c r="D157" i="9"/>
  <c r="N157" i="9"/>
  <c r="K87" i="3"/>
  <c r="L87" i="3"/>
  <c r="O101" i="12"/>
  <c r="E213" i="3"/>
  <c r="G213" i="3"/>
  <c r="F199" i="10"/>
  <c r="I101" i="11"/>
  <c r="L101" i="11"/>
  <c r="J192" i="9"/>
  <c r="N192" i="9"/>
  <c r="C31" i="13"/>
  <c r="L199" i="4"/>
  <c r="K199" i="4"/>
  <c r="I136" i="6"/>
  <c r="S136" i="6"/>
  <c r="B136" i="6"/>
  <c r="R115" i="7"/>
  <c r="P115" i="7"/>
  <c r="T108" i="6"/>
  <c r="U108" i="6"/>
  <c r="K150" i="14"/>
  <c r="N59" i="12"/>
  <c r="G178" i="9"/>
  <c r="B171" i="9"/>
  <c r="K171" i="9"/>
  <c r="I164" i="8"/>
  <c r="N164" i="8"/>
  <c r="F164" i="8"/>
  <c r="F31" i="14"/>
  <c r="M31" i="14"/>
  <c r="C66" i="14"/>
  <c r="F87" i="7"/>
  <c r="J87" i="7"/>
  <c r="O87" i="7"/>
  <c r="B129" i="8"/>
  <c r="U129" i="8"/>
  <c r="D80" i="7"/>
  <c r="H80" i="7"/>
  <c r="M206" i="4"/>
  <c r="L206" i="4"/>
  <c r="N101" i="9"/>
  <c r="I164" i="3"/>
  <c r="O164" i="3"/>
  <c r="Q164" i="3"/>
  <c r="H66" i="10"/>
  <c r="E97" i="12"/>
  <c r="B101" i="12"/>
  <c r="M101" i="12"/>
  <c r="G94" i="9"/>
  <c r="J94" i="9"/>
  <c r="E22" i="12"/>
  <c r="G87" i="4"/>
  <c r="D87" i="4"/>
  <c r="D87" i="11"/>
  <c r="B87" i="11"/>
  <c r="G45" i="4"/>
  <c r="L45" i="4"/>
  <c r="S206" i="6"/>
  <c r="I206" i="6"/>
  <c r="O206" i="6"/>
  <c r="C45" i="13"/>
  <c r="B192" i="8"/>
  <c r="S31" i="4"/>
  <c r="T31" i="4"/>
  <c r="N31" i="4"/>
  <c r="H192" i="3"/>
  <c r="J192" i="3"/>
  <c r="N157" i="8"/>
  <c r="P157" i="8"/>
  <c r="T157" i="8"/>
  <c r="G38" i="7"/>
  <c r="E38" i="7"/>
  <c r="M94" i="3"/>
  <c r="C94" i="3"/>
  <c r="L101" i="14"/>
  <c r="N66" i="4"/>
  <c r="F66" i="4"/>
  <c r="O31" i="12"/>
  <c r="N31" i="12"/>
  <c r="N94" i="9"/>
  <c r="P59" i="5"/>
  <c r="O59" i="5"/>
  <c r="J24" i="11"/>
  <c r="H24" i="11"/>
  <c r="P122" i="3"/>
  <c r="K122" i="3"/>
  <c r="N122" i="3"/>
  <c r="E31" i="13"/>
  <c r="H108" i="9"/>
  <c r="D206" i="14"/>
  <c r="G206" i="14"/>
  <c r="Q143" i="8"/>
  <c r="M143" i="8"/>
  <c r="D136" i="7"/>
  <c r="E136" i="7"/>
  <c r="M59" i="14"/>
  <c r="L59" i="14"/>
  <c r="B80" i="12"/>
  <c r="E76" i="12"/>
  <c r="E52" i="4"/>
  <c r="N52" i="4"/>
  <c r="S52" i="4"/>
  <c r="R101" i="3"/>
  <c r="S101" i="3"/>
  <c r="F213" i="9"/>
  <c r="H213" i="9"/>
  <c r="G129" i="7"/>
  <c r="K129" i="7"/>
  <c r="O129" i="7"/>
  <c r="D206" i="5"/>
  <c r="K206" i="5"/>
  <c r="B206" i="5"/>
  <c r="E66" i="3"/>
  <c r="T66" i="3"/>
  <c r="D129" i="3"/>
  <c r="I129" i="3"/>
  <c r="F129" i="3"/>
  <c r="L108" i="5"/>
  <c r="M108" i="5"/>
  <c r="D108" i="5"/>
  <c r="O45" i="6"/>
  <c r="R45" i="6"/>
  <c r="H192" i="11"/>
  <c r="G192" i="11"/>
  <c r="B24" i="14"/>
  <c r="B122" i="9"/>
  <c r="K122" i="9"/>
  <c r="K164" i="14"/>
  <c r="H143" i="9"/>
  <c r="D143" i="9"/>
  <c r="L129" i="12"/>
  <c r="B108" i="8"/>
  <c r="G108" i="8"/>
  <c r="D150" i="13"/>
  <c r="D115" i="14"/>
  <c r="G94" i="7"/>
  <c r="H94" i="7"/>
  <c r="F94" i="7"/>
  <c r="E129" i="5"/>
  <c r="Q129" i="5"/>
  <c r="O129" i="5"/>
  <c r="J192" i="2"/>
  <c r="L192" i="2"/>
  <c r="D192" i="6"/>
  <c r="F192" i="6"/>
  <c r="K101" i="8"/>
  <c r="H101" i="8"/>
  <c r="G101" i="8"/>
  <c r="F171" i="9"/>
  <c r="E38" i="14"/>
  <c r="T38" i="3"/>
  <c r="O38" i="3"/>
  <c r="C178" i="10"/>
  <c r="G31" i="9"/>
  <c r="M122" i="4"/>
  <c r="O122" i="4"/>
  <c r="P31" i="2"/>
  <c r="C31" i="2"/>
  <c r="B38" i="13"/>
  <c r="I213" i="11"/>
  <c r="F136" i="2"/>
  <c r="M164" i="5"/>
  <c r="R164" i="5"/>
  <c r="U157" i="5"/>
  <c r="F157" i="5"/>
  <c r="O157" i="5"/>
  <c r="B122" i="11"/>
  <c r="I164" i="4"/>
  <c r="G164" i="4"/>
  <c r="V185" i="8"/>
  <c r="B185" i="8"/>
  <c r="U185" i="8"/>
  <c r="D185" i="5"/>
  <c r="G185" i="5"/>
  <c r="Q185" i="5"/>
  <c r="I150" i="11"/>
  <c r="U38" i="8"/>
  <c r="D38" i="8"/>
  <c r="C80" i="13"/>
  <c r="J73" i="14"/>
  <c r="N143" i="4"/>
  <c r="L143" i="4"/>
  <c r="C143" i="4"/>
  <c r="D52" i="9"/>
  <c r="G52" i="9"/>
  <c r="D185" i="9"/>
  <c r="L185" i="9"/>
  <c r="G31" i="5"/>
  <c r="L66" i="8"/>
  <c r="K66" i="8"/>
  <c r="G150" i="4"/>
  <c r="N150" i="4"/>
  <c r="H171" i="3"/>
  <c r="N171" i="3"/>
  <c r="G129" i="6"/>
  <c r="D129" i="6"/>
  <c r="C129" i="6"/>
  <c r="O101" i="6"/>
  <c r="Q101" i="6"/>
  <c r="H52" i="12"/>
  <c r="F52" i="12"/>
  <c r="N178" i="5"/>
  <c r="F178" i="5"/>
  <c r="B122" i="13"/>
  <c r="M45" i="12"/>
  <c r="N45" i="12"/>
  <c r="M213" i="5"/>
  <c r="U213" i="5"/>
  <c r="L129" i="4"/>
  <c r="I129" i="4"/>
  <c r="N73" i="6"/>
  <c r="O150" i="3"/>
  <c r="I150" i="3"/>
  <c r="I206" i="11"/>
  <c r="K59" i="10"/>
  <c r="B157" i="10"/>
  <c r="I157" i="10"/>
  <c r="T87" i="8"/>
  <c r="H87" i="8"/>
  <c r="V87" i="8"/>
  <c r="T192" i="8"/>
  <c r="P192" i="8"/>
  <c r="N73" i="7"/>
  <c r="E73" i="7"/>
  <c r="F38" i="6"/>
  <c r="B38" i="6"/>
  <c r="R38" i="6"/>
  <c r="E143" i="3"/>
  <c r="O143" i="3"/>
  <c r="O136" i="8"/>
  <c r="F136" i="8"/>
  <c r="H136" i="8"/>
  <c r="J213" i="8"/>
  <c r="C213" i="8"/>
  <c r="B213" i="8"/>
  <c r="E178" i="7"/>
  <c r="D178" i="7"/>
  <c r="B24" i="13"/>
  <c r="D185" i="12"/>
  <c r="G185" i="12"/>
  <c r="M38" i="9"/>
  <c r="E108" i="2"/>
  <c r="D136" i="9"/>
  <c r="L136" i="9"/>
  <c r="E59" i="2"/>
  <c r="H59" i="2"/>
  <c r="L164" i="9"/>
  <c r="C164" i="9"/>
  <c r="P199" i="3"/>
  <c r="B199" i="3"/>
  <c r="G199" i="3"/>
  <c r="E86" i="12"/>
  <c r="S192" i="7"/>
  <c r="B206" i="2"/>
  <c r="B52" i="13"/>
  <c r="M150" i="6"/>
  <c r="H171" i="6"/>
  <c r="F171" i="6"/>
  <c r="H45" i="7"/>
  <c r="K178" i="2"/>
  <c r="L150" i="7"/>
  <c r="U150" i="7"/>
  <c r="L171" i="5"/>
  <c r="D38" i="4"/>
  <c r="R213" i="7"/>
  <c r="S213" i="7"/>
  <c r="E213" i="7"/>
  <c r="N80" i="9"/>
  <c r="B80" i="9"/>
  <c r="U80" i="8"/>
  <c r="S80" i="8"/>
  <c r="P80" i="8"/>
  <c r="E146" i="12"/>
  <c r="B150" i="12"/>
  <c r="G73" i="12"/>
  <c r="O31" i="7"/>
  <c r="L178" i="12"/>
  <c r="L108" i="14"/>
  <c r="F185" i="3"/>
  <c r="U185" i="3"/>
  <c r="I213" i="10"/>
  <c r="G45" i="9"/>
  <c r="J45" i="9"/>
  <c r="P101" i="4"/>
  <c r="O101" i="4"/>
  <c r="B192" i="14"/>
  <c r="I108" i="3"/>
  <c r="T108" i="3"/>
  <c r="Q108" i="3"/>
  <c r="C80" i="4"/>
  <c r="Q80" i="4"/>
  <c r="N192" i="12"/>
  <c r="J192" i="12"/>
  <c r="R94" i="8"/>
  <c r="G157" i="7"/>
  <c r="T157" i="7"/>
  <c r="O73" i="6"/>
  <c r="E106" i="12"/>
  <c r="I122" i="8"/>
  <c r="H94" i="12"/>
  <c r="E94" i="14"/>
  <c r="G52" i="10"/>
  <c r="P115" i="12"/>
  <c r="D115" i="12"/>
  <c r="C171" i="2"/>
  <c r="D171" i="2"/>
  <c r="P164" i="2"/>
  <c r="O87" i="2"/>
  <c r="G87" i="2"/>
  <c r="M45" i="2"/>
  <c r="N45" i="3"/>
  <c r="E45" i="3"/>
  <c r="S31" i="5"/>
  <c r="Q45" i="8"/>
  <c r="B45" i="8"/>
  <c r="B31" i="3"/>
  <c r="G31" i="3"/>
  <c r="R31" i="3"/>
  <c r="E122" i="6"/>
  <c r="S122" i="6"/>
  <c r="B122" i="6"/>
  <c r="C192" i="4"/>
  <c r="I192" i="4"/>
  <c r="K192" i="4"/>
  <c r="N157" i="3"/>
  <c r="C115" i="11"/>
  <c r="C164" i="13"/>
  <c r="E164" i="11"/>
  <c r="H31" i="8"/>
  <c r="V31" i="8"/>
  <c r="M31" i="8"/>
  <c r="L24" i="7"/>
  <c r="O24" i="7"/>
  <c r="E45" i="14"/>
  <c r="M59" i="8"/>
  <c r="E199" i="2"/>
  <c r="V52" i="8"/>
  <c r="D122" i="12"/>
  <c r="H122" i="12"/>
  <c r="D122" i="13"/>
  <c r="E43" i="12"/>
  <c r="I115" i="8"/>
  <c r="I73" i="10"/>
  <c r="N192" i="7"/>
  <c r="T192" i="7"/>
  <c r="L73" i="4"/>
  <c r="H73" i="4"/>
  <c r="K206" i="2"/>
  <c r="M206" i="2"/>
  <c r="H115" i="9"/>
  <c r="F115" i="9"/>
  <c r="S150" i="6"/>
  <c r="C150" i="6"/>
  <c r="E71" i="12"/>
  <c r="E129" i="14"/>
  <c r="O150" i="5"/>
  <c r="F150" i="5"/>
  <c r="G150" i="5"/>
  <c r="D115" i="2"/>
  <c r="M115" i="2"/>
  <c r="B171" i="6"/>
  <c r="D171" i="6"/>
  <c r="R171" i="6"/>
  <c r="D24" i="2"/>
  <c r="L101" i="7"/>
  <c r="L80" i="2"/>
  <c r="N80" i="2"/>
  <c r="F143" i="2"/>
  <c r="H143" i="2"/>
  <c r="U178" i="5"/>
  <c r="G157" i="12"/>
  <c r="O157" i="12"/>
  <c r="U45" i="7"/>
  <c r="K45" i="7"/>
  <c r="Q45" i="7"/>
  <c r="I73" i="5"/>
  <c r="H73" i="5"/>
  <c r="K73" i="5"/>
  <c r="H38" i="11"/>
  <c r="N178" i="2"/>
  <c r="E178" i="2"/>
  <c r="B115" i="3"/>
  <c r="H115" i="3"/>
  <c r="K115" i="3"/>
  <c r="L80" i="6"/>
  <c r="B80" i="6"/>
  <c r="G80" i="6"/>
  <c r="M73" i="9"/>
  <c r="G73" i="9"/>
  <c r="F150" i="7"/>
  <c r="R150" i="7"/>
  <c r="D164" i="7"/>
  <c r="H164" i="7"/>
  <c r="G59" i="3"/>
  <c r="U59" i="3"/>
  <c r="H143" i="12"/>
  <c r="E139" i="12"/>
  <c r="B143" i="12"/>
  <c r="H157" i="4"/>
  <c r="Q157" i="4"/>
  <c r="G157" i="4"/>
  <c r="R171" i="5"/>
  <c r="J171" i="5"/>
  <c r="D136" i="11"/>
  <c r="G136" i="11"/>
  <c r="G38" i="4"/>
  <c r="E38" i="4"/>
  <c r="M38" i="4"/>
  <c r="H59" i="4"/>
  <c r="I59" i="4"/>
  <c r="O73" i="8"/>
  <c r="K73" i="8"/>
  <c r="R73" i="8"/>
  <c r="M213" i="6"/>
  <c r="H213" i="6"/>
  <c r="D213" i="6"/>
  <c r="E160" i="12"/>
  <c r="B164" i="12"/>
  <c r="H94" i="5"/>
  <c r="F94" i="5"/>
  <c r="K171" i="14"/>
  <c r="B171" i="12"/>
  <c r="E167" i="12"/>
  <c r="I59" i="12"/>
  <c r="T178" i="6"/>
  <c r="L178" i="6"/>
  <c r="H178" i="6"/>
  <c r="M206" i="8"/>
  <c r="F206" i="8"/>
  <c r="S206" i="8"/>
  <c r="I52" i="14"/>
  <c r="K52" i="14"/>
  <c r="S52" i="7"/>
  <c r="Q52" i="7"/>
  <c r="F52" i="7"/>
  <c r="Q157" i="6"/>
  <c r="R157" i="6"/>
  <c r="R108" i="12"/>
  <c r="M108" i="12"/>
  <c r="G143" i="14"/>
  <c r="I122" i="5"/>
  <c r="H122" i="5"/>
  <c r="G45" i="11"/>
  <c r="J108" i="4"/>
  <c r="L94" i="11"/>
  <c r="D185" i="10"/>
  <c r="B101" i="5"/>
  <c r="C101" i="5"/>
  <c r="P101" i="5"/>
  <c r="B66" i="11"/>
  <c r="L66" i="7"/>
  <c r="G66" i="7"/>
  <c r="S213" i="4"/>
  <c r="J213" i="4"/>
  <c r="S52" i="6"/>
  <c r="L52" i="6"/>
  <c r="R52" i="6"/>
  <c r="C136" i="12"/>
  <c r="R136" i="12"/>
  <c r="L213" i="2"/>
  <c r="E80" i="3"/>
  <c r="H80" i="3"/>
  <c r="U80" i="3"/>
  <c r="P101" i="2"/>
  <c r="K101" i="2"/>
  <c r="E150" i="2"/>
  <c r="G150" i="2"/>
  <c r="L150" i="2"/>
  <c r="D52" i="2"/>
  <c r="F73" i="3"/>
  <c r="S73" i="3"/>
  <c r="Q73" i="3"/>
  <c r="R24" i="6"/>
  <c r="D24" i="6"/>
  <c r="I199" i="9"/>
  <c r="J199" i="9"/>
  <c r="K122" i="7"/>
  <c r="E122" i="7"/>
  <c r="E157" i="13"/>
  <c r="D185" i="2"/>
  <c r="M185" i="2"/>
  <c r="R115" i="6"/>
  <c r="K115" i="6"/>
  <c r="J115" i="6"/>
  <c r="I66" i="12"/>
  <c r="O66" i="12"/>
  <c r="B206" i="3"/>
  <c r="C206" i="3"/>
  <c r="L206" i="3"/>
  <c r="O185" i="6"/>
  <c r="M185" i="6"/>
  <c r="D178" i="8"/>
  <c r="I178" i="8"/>
  <c r="G136" i="10"/>
  <c r="K129" i="11"/>
  <c r="J206" i="9"/>
  <c r="N206" i="9"/>
  <c r="R94" i="6"/>
  <c r="P94" i="6"/>
  <c r="U94" i="6"/>
  <c r="Q59" i="6"/>
  <c r="R59" i="6"/>
  <c r="E59" i="6"/>
  <c r="F143" i="5"/>
  <c r="O143" i="5"/>
  <c r="O164" i="6"/>
  <c r="M164" i="6"/>
  <c r="T171" i="7"/>
  <c r="I171" i="7"/>
  <c r="Q171" i="7"/>
  <c r="C73" i="11"/>
  <c r="H73" i="11"/>
  <c r="B136" i="14"/>
  <c r="K136" i="14"/>
  <c r="I171" i="10"/>
  <c r="E171" i="10"/>
  <c r="L24" i="9"/>
  <c r="J66" i="14"/>
  <c r="J31" i="10"/>
  <c r="K31" i="10"/>
  <c r="N31" i="6"/>
  <c r="T31" i="6"/>
  <c r="H178" i="11"/>
  <c r="E178" i="11"/>
  <c r="E185" i="4"/>
  <c r="K185" i="4"/>
  <c r="L185" i="4"/>
  <c r="K45" i="2"/>
  <c r="J52" i="2"/>
  <c r="G129" i="2"/>
  <c r="B129" i="2"/>
  <c r="K94" i="2"/>
  <c r="L24" i="3"/>
  <c r="T24" i="3"/>
  <c r="E87" i="6"/>
  <c r="C87" i="6"/>
  <c r="E34" i="12"/>
  <c r="B38" i="12"/>
  <c r="J38" i="12"/>
  <c r="F80" i="5"/>
  <c r="G80" i="5"/>
  <c r="F24" i="10"/>
  <c r="D31" i="11"/>
  <c r="G31" i="11"/>
  <c r="U150" i="8"/>
  <c r="L150" i="8"/>
  <c r="N199" i="12"/>
  <c r="D199" i="12"/>
  <c r="G185" i="14"/>
  <c r="Q143" i="7"/>
  <c r="L143" i="7"/>
  <c r="O66" i="5"/>
  <c r="P66" i="5"/>
  <c r="E142" i="12"/>
  <c r="M171" i="8"/>
  <c r="V171" i="8"/>
  <c r="H171" i="8"/>
  <c r="M45" i="5"/>
  <c r="E45" i="5"/>
  <c r="F45" i="5"/>
  <c r="G206" i="10"/>
  <c r="T24" i="4"/>
  <c r="J24" i="4"/>
  <c r="S136" i="3"/>
  <c r="B136" i="3"/>
  <c r="R94" i="4"/>
  <c r="O115" i="5"/>
  <c r="M115" i="5"/>
  <c r="C80" i="11"/>
  <c r="J87" i="5"/>
  <c r="P87" i="5"/>
  <c r="T87" i="5"/>
  <c r="B87" i="12"/>
  <c r="E83" i="12"/>
  <c r="M87" i="12"/>
  <c r="P38" i="5"/>
  <c r="N38" i="5"/>
  <c r="C38" i="5"/>
  <c r="O199" i="8"/>
  <c r="J199" i="8"/>
  <c r="I199" i="8"/>
  <c r="C136" i="4"/>
  <c r="D136" i="4"/>
  <c r="J136" i="4"/>
  <c r="B185" i="7"/>
  <c r="E185" i="7"/>
  <c r="L178" i="4"/>
  <c r="O178" i="4"/>
  <c r="I178" i="4"/>
  <c r="B185" i="12"/>
  <c r="E181" i="12"/>
  <c r="L24" i="5"/>
  <c r="G24" i="5"/>
  <c r="I24" i="5"/>
  <c r="G80" i="10"/>
  <c r="K143" i="10"/>
  <c r="D108" i="11"/>
  <c r="F108" i="11"/>
  <c r="I129" i="9"/>
  <c r="E177" i="12"/>
  <c r="N157" i="2"/>
  <c r="O136" i="5"/>
  <c r="E136" i="5"/>
  <c r="P38" i="2"/>
  <c r="C38" i="2"/>
  <c r="Q199" i="7"/>
  <c r="R199" i="7"/>
  <c r="I199" i="7"/>
  <c r="L66" i="2"/>
  <c r="D73" i="2"/>
  <c r="C73" i="2"/>
  <c r="K157" i="9"/>
  <c r="B157" i="9"/>
  <c r="U87" i="3"/>
  <c r="F87" i="3"/>
  <c r="O87" i="3"/>
  <c r="K101" i="12"/>
  <c r="I213" i="3"/>
  <c r="Q213" i="3"/>
  <c r="D213" i="3"/>
  <c r="G199" i="10"/>
  <c r="J101" i="11"/>
  <c r="K101" i="11"/>
  <c r="L192" i="9"/>
  <c r="C192" i="9"/>
  <c r="D31" i="13"/>
  <c r="E199" i="4"/>
  <c r="F199" i="4"/>
  <c r="Q136" i="6"/>
  <c r="N136" i="6"/>
  <c r="M136" i="6"/>
  <c r="T115" i="7"/>
  <c r="S115" i="7"/>
  <c r="H108" i="6"/>
  <c r="S108" i="6"/>
  <c r="G150" i="14"/>
  <c r="E55" i="12"/>
  <c r="B59" i="12"/>
  <c r="D59" i="12"/>
  <c r="L178" i="9"/>
  <c r="L171" i="9"/>
  <c r="B164" i="8"/>
  <c r="T164" i="8"/>
  <c r="Q164" i="8"/>
  <c r="I31" i="14"/>
  <c r="L31" i="14"/>
  <c r="S87" i="7"/>
  <c r="T87" i="7"/>
  <c r="C87" i="7"/>
  <c r="O129" i="8"/>
  <c r="P129" i="8"/>
  <c r="Q80" i="7"/>
  <c r="M80" i="7"/>
  <c r="P206" i="4"/>
  <c r="E206" i="4"/>
  <c r="D101" i="9"/>
  <c r="B164" i="3"/>
  <c r="C164" i="3"/>
  <c r="L164" i="3"/>
  <c r="B66" i="10"/>
  <c r="G101" i="12"/>
  <c r="Q101" i="12"/>
  <c r="L94" i="9"/>
  <c r="E78" i="12"/>
  <c r="H80" i="12"/>
  <c r="I87" i="4"/>
  <c r="P87" i="4"/>
  <c r="K87" i="11"/>
  <c r="C87" i="11"/>
  <c r="U45" i="4"/>
  <c r="B45" i="4"/>
  <c r="J45" i="4"/>
  <c r="Q206" i="6"/>
  <c r="T206" i="6"/>
  <c r="E45" i="13"/>
  <c r="G31" i="4"/>
  <c r="J31" i="4"/>
  <c r="Q31" i="4"/>
  <c r="L192" i="3"/>
  <c r="N192" i="3"/>
  <c r="D157" i="8"/>
  <c r="M157" i="8"/>
  <c r="I157" i="8"/>
  <c r="J38" i="7"/>
  <c r="C38" i="7"/>
  <c r="B94" i="3"/>
  <c r="H94" i="3"/>
  <c r="H101" i="14"/>
  <c r="J66" i="4"/>
  <c r="H66" i="4"/>
  <c r="H31" i="12"/>
  <c r="L31" i="12"/>
  <c r="S59" i="5"/>
  <c r="J59" i="5"/>
  <c r="K24" i="11"/>
  <c r="L24" i="11"/>
  <c r="J122" i="3"/>
  <c r="H122" i="3"/>
  <c r="B122" i="3"/>
  <c r="C108" i="9"/>
  <c r="L206" i="14"/>
  <c r="B206" i="14"/>
  <c r="C143" i="8"/>
  <c r="V143" i="8"/>
  <c r="F136" i="7"/>
  <c r="G136" i="7"/>
  <c r="R136" i="7"/>
  <c r="J59" i="14"/>
  <c r="H59" i="14"/>
  <c r="L52" i="4"/>
  <c r="R52" i="4"/>
  <c r="I52" i="4"/>
  <c r="C101" i="3"/>
  <c r="F101" i="3"/>
  <c r="N101" i="3"/>
  <c r="N213" i="9"/>
  <c r="I129" i="7"/>
  <c r="M129" i="7"/>
  <c r="C129" i="7"/>
  <c r="E206" i="5"/>
  <c r="M206" i="5"/>
  <c r="T206" i="5"/>
  <c r="O66" i="3"/>
  <c r="I66" i="3"/>
  <c r="U66" i="3"/>
  <c r="G129" i="3"/>
  <c r="E129" i="3"/>
  <c r="P108" i="5"/>
  <c r="C108" i="5"/>
  <c r="P45" i="6"/>
  <c r="M45" i="6"/>
  <c r="C192" i="11"/>
  <c r="D192" i="11"/>
  <c r="F24" i="14"/>
  <c r="M122" i="9"/>
  <c r="H122" i="9"/>
  <c r="G164" i="14"/>
  <c r="I143" i="9"/>
  <c r="F143" i="9"/>
  <c r="D129" i="12"/>
  <c r="H129" i="12"/>
  <c r="E108" i="8"/>
  <c r="S108" i="8"/>
  <c r="J108" i="8"/>
  <c r="E150" i="13"/>
  <c r="E35" i="12"/>
  <c r="B115" i="14"/>
  <c r="G115" i="14"/>
  <c r="Q94" i="7"/>
  <c r="E94" i="7"/>
  <c r="E66" i="13"/>
  <c r="F129" i="5"/>
  <c r="N129" i="5"/>
  <c r="D192" i="2"/>
  <c r="P192" i="2"/>
  <c r="S192" i="6"/>
  <c r="Q192" i="6"/>
  <c r="F101" i="8"/>
  <c r="S101" i="8"/>
  <c r="P101" i="8"/>
  <c r="B38" i="14"/>
  <c r="E38" i="3"/>
  <c r="C38" i="3"/>
  <c r="K178" i="10"/>
  <c r="K31" i="9"/>
  <c r="L122" i="4"/>
  <c r="C122" i="4"/>
  <c r="I31" i="2"/>
  <c r="G31" i="2"/>
  <c r="C38" i="13"/>
  <c r="F213" i="11"/>
  <c r="H136" i="2"/>
  <c r="B136" i="2"/>
  <c r="T164" i="5"/>
  <c r="O164" i="5"/>
  <c r="C157" i="5"/>
  <c r="S157" i="5"/>
  <c r="R157" i="5"/>
  <c r="F122" i="11"/>
  <c r="D164" i="4"/>
  <c r="R164" i="4"/>
  <c r="M185" i="8"/>
  <c r="E185" i="8"/>
  <c r="O185" i="8"/>
  <c r="L185" i="5"/>
  <c r="C185" i="5"/>
  <c r="M185" i="5"/>
  <c r="D150" i="11"/>
  <c r="B38" i="8"/>
  <c r="V38" i="8"/>
  <c r="B80" i="13"/>
  <c r="E73" i="14"/>
  <c r="R143" i="4"/>
  <c r="O143" i="4"/>
  <c r="U143" i="4"/>
  <c r="R101" i="6"/>
  <c r="H52" i="9"/>
  <c r="M52" i="9"/>
  <c r="H185" i="9"/>
  <c r="N185" i="9"/>
  <c r="R31" i="5"/>
  <c r="O66" i="8"/>
  <c r="N66" i="8"/>
  <c r="O150" i="4"/>
  <c r="I150" i="4"/>
  <c r="H129" i="6"/>
  <c r="M129" i="6"/>
  <c r="M101" i="6"/>
  <c r="C101" i="6"/>
  <c r="J52" i="12"/>
  <c r="D52" i="12"/>
  <c r="I178" i="5"/>
  <c r="J178" i="5"/>
  <c r="P178" i="5"/>
  <c r="C122" i="13"/>
  <c r="H45" i="12"/>
  <c r="G45" i="12"/>
  <c r="Q213" i="5"/>
  <c r="S213" i="5"/>
  <c r="T129" i="4"/>
  <c r="D129" i="4"/>
  <c r="C73" i="6"/>
  <c r="P73" i="6"/>
  <c r="C150" i="3"/>
  <c r="D150" i="3"/>
  <c r="C206" i="11"/>
  <c r="F59" i="10"/>
  <c r="C157" i="10"/>
  <c r="J157" i="10"/>
  <c r="O87" i="8"/>
  <c r="K87" i="8"/>
  <c r="P87" i="8"/>
  <c r="B115" i="13"/>
  <c r="G192" i="8"/>
  <c r="K192" i="8"/>
  <c r="M73" i="7"/>
  <c r="P73" i="7"/>
  <c r="J73" i="7"/>
  <c r="M38" i="6"/>
  <c r="O38" i="6"/>
  <c r="D38" i="6"/>
  <c r="M143" i="3"/>
  <c r="J143" i="3"/>
  <c r="S136" i="8"/>
  <c r="R136" i="8"/>
  <c r="M136" i="8"/>
  <c r="K213" i="8"/>
  <c r="T213" i="8"/>
  <c r="B178" i="7"/>
  <c r="G178" i="7"/>
  <c r="D24" i="13"/>
  <c r="M185" i="12"/>
  <c r="J185" i="12"/>
  <c r="C38" i="9"/>
  <c r="I108" i="2"/>
  <c r="C136" i="9"/>
  <c r="J136" i="9"/>
  <c r="F59" i="2"/>
  <c r="L59" i="2"/>
  <c r="E164" i="9"/>
  <c r="I164" i="9"/>
  <c r="C199" i="3"/>
  <c r="M199" i="3"/>
  <c r="F87" i="2"/>
  <c r="M213" i="7"/>
  <c r="C80" i="9"/>
  <c r="B122" i="14"/>
  <c r="O80" i="8"/>
  <c r="O178" i="12"/>
  <c r="E108" i="14"/>
  <c r="S185" i="3"/>
  <c r="Q101" i="4"/>
  <c r="M101" i="4"/>
  <c r="G192" i="14"/>
  <c r="M192" i="12"/>
  <c r="R157" i="7"/>
  <c r="E191" i="12"/>
  <c r="E176" i="12"/>
  <c r="E149" i="12"/>
  <c r="L94" i="12"/>
  <c r="F94" i="14"/>
  <c r="J52" i="10"/>
  <c r="I115" i="12"/>
  <c r="H115" i="12"/>
  <c r="L178" i="14"/>
  <c r="F164" i="2"/>
  <c r="I164" i="2"/>
  <c r="I87" i="2"/>
  <c r="L87" i="2"/>
  <c r="P45" i="3"/>
  <c r="E31" i="5"/>
  <c r="O45" i="8"/>
  <c r="E45" i="8"/>
  <c r="K45" i="8"/>
  <c r="F73" i="9"/>
  <c r="M31" i="3"/>
  <c r="Q31" i="3"/>
  <c r="E31" i="3"/>
  <c r="B192" i="7"/>
  <c r="R129" i="12"/>
  <c r="I129" i="12"/>
  <c r="F192" i="4"/>
  <c r="Q192" i="4"/>
  <c r="B129" i="13"/>
  <c r="D164" i="13"/>
  <c r="L164" i="11"/>
  <c r="K31" i="8"/>
  <c r="P31" i="8"/>
  <c r="C24" i="7"/>
  <c r="T24" i="7"/>
  <c r="E113" i="12"/>
  <c r="M122" i="12"/>
  <c r="L122" i="12"/>
  <c r="I45" i="12"/>
  <c r="B73" i="10"/>
  <c r="C192" i="7"/>
  <c r="I192" i="7"/>
  <c r="Q192" i="7"/>
  <c r="J73" i="4"/>
  <c r="S73" i="4"/>
  <c r="L206" i="2"/>
  <c r="J206" i="2"/>
  <c r="I115" i="9"/>
  <c r="C115" i="9"/>
  <c r="T150" i="6"/>
  <c r="U150" i="6"/>
  <c r="C129" i="14"/>
  <c r="C150" i="5"/>
  <c r="Q150" i="5"/>
  <c r="R150" i="5"/>
  <c r="H115" i="2"/>
  <c r="E79" i="12"/>
  <c r="C171" i="6"/>
  <c r="I171" i="6"/>
  <c r="M80" i="2"/>
  <c r="C80" i="2"/>
  <c r="G143" i="2"/>
  <c r="H101" i="2"/>
  <c r="P157" i="12"/>
  <c r="D157" i="12"/>
  <c r="J45" i="7"/>
  <c r="L45" i="7"/>
  <c r="T45" i="7"/>
  <c r="D73" i="5"/>
  <c r="J73" i="5"/>
  <c r="F73" i="5"/>
  <c r="L178" i="2"/>
  <c r="E107" i="12"/>
  <c r="T80" i="6"/>
  <c r="S80" i="6"/>
  <c r="R80" i="6"/>
  <c r="E73" i="9"/>
  <c r="O150" i="7"/>
  <c r="T150" i="7"/>
  <c r="P164" i="7"/>
  <c r="H59" i="3"/>
  <c r="K59" i="3"/>
  <c r="L157" i="4"/>
  <c r="U157" i="4"/>
  <c r="G171" i="5"/>
  <c r="T171" i="5"/>
  <c r="I136" i="11"/>
  <c r="H136" i="11"/>
  <c r="O38" i="4"/>
  <c r="P38" i="4"/>
  <c r="R38" i="4"/>
  <c r="B73" i="8"/>
  <c r="F73" i="8"/>
  <c r="L73" i="8"/>
  <c r="P213" i="6"/>
  <c r="C213" i="6"/>
  <c r="N213" i="6"/>
  <c r="U94" i="5"/>
  <c r="K94" i="5"/>
  <c r="Q94" i="5"/>
  <c r="E171" i="14"/>
  <c r="E50" i="12"/>
  <c r="C178" i="6"/>
  <c r="P206" i="8"/>
  <c r="R206" i="8"/>
  <c r="O206" i="8"/>
  <c r="J52" i="14"/>
  <c r="D52" i="7"/>
  <c r="E52" i="7"/>
  <c r="N52" i="7"/>
  <c r="L157" i="6"/>
  <c r="O157" i="6"/>
  <c r="O108" i="12"/>
  <c r="Q108" i="12"/>
  <c r="Q122" i="5"/>
  <c r="H45" i="11"/>
  <c r="E140" i="12"/>
  <c r="E94" i="11"/>
  <c r="H185" i="10"/>
  <c r="N101" i="5"/>
  <c r="U101" i="5"/>
  <c r="J66" i="11"/>
  <c r="D66" i="11"/>
  <c r="E51" i="12"/>
  <c r="H66" i="7"/>
  <c r="I66" i="7"/>
  <c r="N213" i="4"/>
  <c r="T213" i="4"/>
  <c r="F52" i="6"/>
  <c r="O52" i="6"/>
  <c r="M52" i="6"/>
  <c r="H136" i="12"/>
  <c r="F136" i="12"/>
  <c r="G213" i="2"/>
  <c r="P213" i="2"/>
  <c r="B129" i="9"/>
  <c r="C80" i="3"/>
  <c r="P80" i="3"/>
  <c r="J80" i="3"/>
  <c r="I101" i="2"/>
  <c r="O101" i="2"/>
  <c r="D150" i="2"/>
  <c r="H24" i="6"/>
  <c r="F24" i="6"/>
  <c r="K199" i="9"/>
  <c r="G199" i="9"/>
  <c r="O122" i="7"/>
  <c r="P122" i="7"/>
  <c r="B157" i="13"/>
  <c r="H185" i="2"/>
  <c r="J185" i="2"/>
  <c r="S115" i="6"/>
  <c r="M66" i="12"/>
  <c r="E62" i="12"/>
  <c r="B66" i="12"/>
  <c r="S206" i="3"/>
  <c r="H206" i="3"/>
  <c r="T185" i="6"/>
  <c r="S185" i="6"/>
  <c r="J185" i="6"/>
  <c r="O178" i="8"/>
  <c r="S178" i="8"/>
  <c r="B136" i="10"/>
  <c r="D129" i="11"/>
  <c r="L206" i="9"/>
  <c r="S94" i="6"/>
  <c r="T94" i="6"/>
  <c r="L59" i="6"/>
  <c r="O59" i="6"/>
  <c r="I59" i="6"/>
  <c r="S143" i="5"/>
  <c r="I143" i="5"/>
  <c r="J164" i="6"/>
  <c r="C164" i="6"/>
  <c r="C171" i="7"/>
  <c r="F171" i="7"/>
  <c r="E171" i="7"/>
  <c r="E64" i="12"/>
  <c r="B73" i="11"/>
  <c r="H136" i="14"/>
  <c r="F136" i="14"/>
  <c r="B171" i="10"/>
  <c r="M24" i="9"/>
  <c r="D66" i="14"/>
  <c r="G66" i="14"/>
  <c r="D31" i="10"/>
  <c r="R31" i="6"/>
  <c r="I31" i="6"/>
  <c r="M185" i="4"/>
  <c r="F185" i="4"/>
  <c r="O185" i="4"/>
  <c r="F45" i="2"/>
  <c r="O45" i="2"/>
  <c r="P129" i="2"/>
  <c r="L94" i="2"/>
  <c r="G94" i="2"/>
  <c r="Q52" i="8"/>
  <c r="S52" i="8"/>
  <c r="B24" i="3"/>
  <c r="H24" i="3"/>
  <c r="H87" i="6"/>
  <c r="Q87" i="6"/>
  <c r="O87" i="6"/>
  <c r="N38" i="12"/>
  <c r="D38" i="12"/>
  <c r="Q80" i="5"/>
  <c r="K80" i="5"/>
  <c r="R80" i="5"/>
  <c r="G24" i="10"/>
  <c r="I150" i="8"/>
  <c r="V150" i="8"/>
  <c r="E195" i="12"/>
  <c r="B199" i="12"/>
  <c r="R199" i="12"/>
  <c r="K185" i="14"/>
  <c r="U143" i="7"/>
  <c r="O143" i="7"/>
  <c r="B66" i="5"/>
  <c r="S66" i="5"/>
  <c r="B52" i="5"/>
  <c r="N171" i="8"/>
  <c r="J171" i="8"/>
  <c r="S171" i="8"/>
  <c r="G45" i="5"/>
  <c r="R45" i="5"/>
  <c r="Q45" i="5"/>
  <c r="B206" i="10"/>
  <c r="B24" i="4"/>
  <c r="M24" i="4"/>
  <c r="F136" i="3"/>
  <c r="T136" i="3"/>
  <c r="N115" i="5"/>
  <c r="J115" i="5"/>
  <c r="C115" i="5"/>
  <c r="E80" i="11"/>
  <c r="R87" i="5"/>
  <c r="L87" i="5"/>
  <c r="H87" i="5"/>
  <c r="N87" i="12"/>
  <c r="P87" i="12"/>
  <c r="S38" i="5"/>
  <c r="B38" i="5"/>
  <c r="H38" i="5"/>
  <c r="S199" i="8"/>
  <c r="F199" i="8"/>
  <c r="J52" i="11"/>
  <c r="H136" i="4"/>
  <c r="F136" i="4"/>
  <c r="F185" i="7"/>
  <c r="T185" i="7"/>
  <c r="H185" i="7"/>
  <c r="N178" i="4"/>
  <c r="C178" i="4"/>
  <c r="D178" i="4"/>
  <c r="M24" i="5"/>
  <c r="R24" i="5"/>
  <c r="D24" i="5"/>
  <c r="I80" i="10"/>
  <c r="G143" i="10"/>
  <c r="D122" i="10"/>
  <c r="G108" i="11"/>
  <c r="G129" i="9"/>
  <c r="D129" i="9"/>
  <c r="E157" i="2"/>
  <c r="C157" i="2"/>
  <c r="F24" i="2"/>
  <c r="H136" i="5"/>
  <c r="B136" i="5"/>
  <c r="E38" i="2"/>
  <c r="G38" i="2"/>
  <c r="B199" i="7"/>
  <c r="L199" i="7"/>
  <c r="M66" i="2"/>
  <c r="P66" i="2"/>
  <c r="L73" i="2"/>
  <c r="G73" i="2"/>
  <c r="H157" i="9"/>
  <c r="G157" i="9"/>
  <c r="C87" i="3"/>
  <c r="S87" i="3"/>
  <c r="J87" i="3"/>
  <c r="L213" i="3"/>
  <c r="M213" i="3"/>
  <c r="O213" i="3"/>
  <c r="I199" i="10"/>
  <c r="C101" i="11"/>
  <c r="E101" i="11"/>
  <c r="J199" i="11"/>
  <c r="K192" i="9"/>
  <c r="I192" i="9"/>
  <c r="B31" i="13"/>
  <c r="B199" i="4"/>
  <c r="S199" i="4"/>
  <c r="C136" i="6"/>
  <c r="J136" i="6"/>
  <c r="E203" i="12"/>
  <c r="E115" i="7"/>
  <c r="O115" i="7"/>
  <c r="F115" i="7"/>
  <c r="O108" i="6"/>
  <c r="Q108" i="6"/>
  <c r="N108" i="6"/>
  <c r="E150" i="14"/>
  <c r="B150" i="14"/>
  <c r="F59" i="12"/>
  <c r="O59" i="12"/>
  <c r="J178" i="9"/>
  <c r="H178" i="9"/>
  <c r="M171" i="9"/>
  <c r="J171" i="9"/>
  <c r="R164" i="8"/>
  <c r="V164" i="8"/>
  <c r="B31" i="14"/>
  <c r="B178" i="13"/>
  <c r="G87" i="7"/>
  <c r="R87" i="7"/>
  <c r="T129" i="8"/>
  <c r="H129" i="8"/>
  <c r="S129" i="8"/>
  <c r="L80" i="7"/>
  <c r="C80" i="7"/>
  <c r="S206" i="4"/>
  <c r="B206" i="4"/>
  <c r="K101" i="9"/>
  <c r="G101" i="9"/>
  <c r="D164" i="3"/>
  <c r="H164" i="3"/>
  <c r="I66" i="10"/>
  <c r="D199" i="11"/>
  <c r="H94" i="9"/>
  <c r="D80" i="12"/>
  <c r="B87" i="4"/>
  <c r="K87" i="4"/>
  <c r="Q87" i="4"/>
  <c r="I87" i="11"/>
  <c r="K45" i="4"/>
  <c r="S45" i="4"/>
  <c r="T45" i="4"/>
  <c r="E206" i="6"/>
  <c r="N206" i="6"/>
  <c r="D31" i="4"/>
  <c r="M31" i="4"/>
  <c r="E31" i="4"/>
  <c r="I192" i="3"/>
  <c r="C192" i="3"/>
  <c r="G157" i="8"/>
  <c r="Q157" i="8"/>
  <c r="U157" i="8"/>
  <c r="D38" i="7"/>
  <c r="O38" i="7"/>
  <c r="U38" i="7"/>
  <c r="E94" i="3"/>
  <c r="T94" i="3"/>
  <c r="K94" i="3"/>
  <c r="E101" i="14"/>
  <c r="I101" i="14"/>
  <c r="M66" i="4"/>
  <c r="Q66" i="4"/>
  <c r="D66" i="4"/>
  <c r="Q31" i="12"/>
  <c r="M31" i="12"/>
  <c r="N59" i="5"/>
  <c r="T59" i="5"/>
  <c r="I24" i="11"/>
  <c r="C24" i="11"/>
  <c r="D122" i="3"/>
  <c r="S122" i="3"/>
  <c r="T122" i="3"/>
  <c r="K108" i="9"/>
  <c r="B108" i="9"/>
  <c r="E206" i="14"/>
  <c r="H206" i="14"/>
  <c r="J143" i="8"/>
  <c r="H136" i="7"/>
  <c r="P136" i="7"/>
  <c r="M136" i="7"/>
  <c r="C59" i="14"/>
  <c r="I59" i="14"/>
  <c r="M80" i="12"/>
  <c r="C80" i="12"/>
  <c r="F52" i="4"/>
  <c r="Q52" i="4"/>
  <c r="B52" i="4"/>
  <c r="L101" i="3"/>
  <c r="K101" i="3"/>
  <c r="Q101" i="3"/>
  <c r="J213" i="9"/>
  <c r="N129" i="7"/>
  <c r="B129" i="7"/>
  <c r="R206" i="5"/>
  <c r="P206" i="5"/>
  <c r="O206" i="5"/>
  <c r="C66" i="3"/>
  <c r="D66" i="3"/>
  <c r="J66" i="3"/>
  <c r="R129" i="3"/>
  <c r="P129" i="3"/>
  <c r="T108" i="5"/>
  <c r="G108" i="5"/>
  <c r="B45" i="6"/>
  <c r="C45" i="6"/>
  <c r="K192" i="11"/>
  <c r="I192" i="11"/>
  <c r="C24" i="14"/>
  <c r="J122" i="9"/>
  <c r="L164" i="14"/>
  <c r="B164" i="14"/>
  <c r="J143" i="9"/>
  <c r="N143" i="9"/>
  <c r="M129" i="12"/>
  <c r="C129" i="12"/>
  <c r="U108" i="8"/>
  <c r="N108" i="8"/>
  <c r="T108" i="8"/>
  <c r="C171" i="13"/>
  <c r="J115" i="14"/>
  <c r="L115" i="14"/>
  <c r="S94" i="7"/>
  <c r="I94" i="7"/>
  <c r="C66" i="13"/>
  <c r="H129" i="5"/>
  <c r="K129" i="5"/>
  <c r="E192" i="2"/>
  <c r="N192" i="2"/>
  <c r="T192" i="6"/>
  <c r="L192" i="6"/>
  <c r="Q101" i="8"/>
  <c r="N101" i="8"/>
  <c r="T101" i="8"/>
  <c r="M38" i="14"/>
  <c r="I38" i="3"/>
  <c r="H38" i="3"/>
  <c r="E178" i="10"/>
  <c r="D31" i="9"/>
  <c r="H31" i="9"/>
  <c r="N122" i="4"/>
  <c r="H122" i="4"/>
  <c r="B31" i="2"/>
  <c r="K31" i="2"/>
  <c r="D38" i="13"/>
  <c r="G213" i="11"/>
  <c r="L136" i="2"/>
  <c r="M136" i="2"/>
  <c r="U164" i="5"/>
  <c r="C164" i="5"/>
  <c r="I157" i="5"/>
  <c r="N157" i="5"/>
  <c r="T157" i="5"/>
  <c r="J122" i="11"/>
  <c r="N164" i="4"/>
  <c r="L164" i="4"/>
  <c r="D178" i="6"/>
  <c r="H185" i="8"/>
  <c r="J185" i="8"/>
  <c r="L185" i="8"/>
  <c r="T185" i="5"/>
  <c r="O185" i="5"/>
  <c r="S185" i="5"/>
  <c r="E150" i="11"/>
  <c r="K38" i="8"/>
  <c r="J38" i="8"/>
  <c r="D80" i="13"/>
  <c r="C73" i="14"/>
  <c r="S143" i="4"/>
  <c r="J143" i="4"/>
  <c r="K143" i="4"/>
  <c r="J52" i="9"/>
  <c r="I52" i="9"/>
  <c r="C185" i="9"/>
  <c r="L31" i="5"/>
  <c r="C31" i="5"/>
  <c r="Q66" i="8"/>
  <c r="B66" i="8"/>
  <c r="P66" i="8"/>
  <c r="C150" i="4"/>
  <c r="D150" i="4"/>
  <c r="P171" i="3"/>
  <c r="D171" i="3"/>
  <c r="J129" i="6"/>
  <c r="Q129" i="6"/>
  <c r="F101" i="6"/>
  <c r="H101" i="6"/>
  <c r="E101" i="6"/>
  <c r="Q52" i="12"/>
  <c r="N52" i="12"/>
  <c r="Q178" i="5"/>
  <c r="G178" i="5"/>
  <c r="S178" i="5"/>
  <c r="B45" i="12"/>
  <c r="E41" i="12"/>
  <c r="P45" i="12"/>
  <c r="L213" i="5"/>
  <c r="G213" i="5"/>
  <c r="N213" i="5"/>
  <c r="O129" i="4"/>
  <c r="U129" i="4"/>
  <c r="G129" i="4"/>
  <c r="U73" i="6"/>
  <c r="D73" i="6"/>
  <c r="H150" i="3"/>
  <c r="F150" i="3"/>
  <c r="K206" i="11"/>
  <c r="D59" i="10"/>
  <c r="E105" i="12"/>
  <c r="K157" i="10"/>
  <c r="R87" i="8"/>
  <c r="F87" i="8"/>
  <c r="L87" i="8"/>
  <c r="C115" i="13"/>
  <c r="M192" i="8"/>
  <c r="R192" i="8"/>
  <c r="E192" i="8"/>
  <c r="D73" i="7"/>
  <c r="S73" i="7"/>
  <c r="L73" i="7"/>
  <c r="E38" i="6"/>
  <c r="J38" i="6"/>
  <c r="S143" i="3"/>
  <c r="I143" i="3"/>
  <c r="T143" i="3"/>
  <c r="E85" i="12"/>
  <c r="D136" i="8"/>
  <c r="N136" i="8"/>
  <c r="C136" i="8"/>
  <c r="R213" i="8"/>
  <c r="I213" i="8"/>
  <c r="K178" i="7"/>
  <c r="J178" i="7"/>
  <c r="C24" i="13"/>
  <c r="H185" i="12"/>
  <c r="N185" i="12"/>
  <c r="N17" i="12" s="1"/>
  <c r="K38" i="9"/>
  <c r="H38" i="9"/>
  <c r="O108" i="2"/>
  <c r="F108" i="2"/>
  <c r="E136" i="9"/>
  <c r="M136" i="9"/>
  <c r="M59" i="2"/>
  <c r="P59" i="2"/>
  <c r="M164" i="9"/>
  <c r="B164" i="9"/>
  <c r="L199" i="3"/>
  <c r="K199" i="3"/>
  <c r="D157" i="7"/>
  <c r="B94" i="12"/>
  <c r="E90" i="12"/>
  <c r="C52" i="14"/>
  <c r="I171" i="2"/>
  <c r="H87" i="2"/>
  <c r="I45" i="2"/>
  <c r="L31" i="3"/>
  <c r="S192" i="4"/>
  <c r="M192" i="4"/>
  <c r="E164" i="13"/>
  <c r="F164" i="11"/>
  <c r="L31" i="8"/>
  <c r="E24" i="7"/>
  <c r="H45" i="14"/>
  <c r="K199" i="2"/>
  <c r="F52" i="8"/>
  <c r="F122" i="12"/>
  <c r="J73" i="10"/>
  <c r="U192" i="7"/>
  <c r="T73" i="4"/>
  <c r="E206" i="2"/>
  <c r="B115" i="9"/>
  <c r="G115" i="9"/>
  <c r="F150" i="6"/>
  <c r="B150" i="6"/>
  <c r="L59" i="11"/>
  <c r="L150" i="5"/>
  <c r="N171" i="6"/>
  <c r="T171" i="6"/>
  <c r="G80" i="2"/>
  <c r="I143" i="2"/>
  <c r="B157" i="12"/>
  <c r="E153" i="12"/>
  <c r="G73" i="5"/>
  <c r="E73" i="5"/>
  <c r="S73" i="5"/>
  <c r="G115" i="3"/>
  <c r="M80" i="6"/>
  <c r="C80" i="6"/>
  <c r="J150" i="7"/>
  <c r="H150" i="7"/>
  <c r="K171" i="5"/>
  <c r="H171" i="5"/>
  <c r="C136" i="11"/>
  <c r="K38" i="4"/>
  <c r="L38" i="4"/>
  <c r="N38" i="4"/>
  <c r="I213" i="6"/>
  <c r="T213" i="6"/>
  <c r="R213" i="6"/>
  <c r="O94" i="5"/>
  <c r="M94" i="5"/>
  <c r="L94" i="5"/>
  <c r="D171" i="14"/>
  <c r="E210" i="12"/>
  <c r="F178" i="6"/>
  <c r="T206" i="8"/>
  <c r="D206" i="8"/>
  <c r="K206" i="8"/>
  <c r="D52" i="14"/>
  <c r="G52" i="7"/>
  <c r="R52" i="7"/>
  <c r="E157" i="6"/>
  <c r="C157" i="6"/>
  <c r="C108" i="12"/>
  <c r="J108" i="12"/>
  <c r="B122" i="5"/>
  <c r="F122" i="5"/>
  <c r="B45" i="11"/>
  <c r="P108" i="4"/>
  <c r="K94" i="11"/>
  <c r="E185" i="10"/>
  <c r="Q101" i="5"/>
  <c r="K101" i="5"/>
  <c r="G66" i="11"/>
  <c r="E66" i="11"/>
  <c r="F213" i="4"/>
  <c r="B213" i="4"/>
  <c r="H213" i="4"/>
  <c r="C52" i="6"/>
  <c r="J52" i="6"/>
  <c r="B213" i="13"/>
  <c r="E132" i="12"/>
  <c r="B136" i="12"/>
  <c r="K213" i="2"/>
  <c r="E213" i="2"/>
  <c r="F80" i="3"/>
  <c r="I80" i="3"/>
  <c r="G80" i="3"/>
  <c r="N73" i="3"/>
  <c r="K24" i="6"/>
  <c r="Q24" i="6"/>
  <c r="E199" i="9"/>
  <c r="L199" i="9"/>
  <c r="D122" i="7"/>
  <c r="U122" i="7"/>
  <c r="L185" i="2"/>
  <c r="N185" i="2"/>
  <c r="H66" i="12"/>
  <c r="F66" i="12"/>
  <c r="T206" i="3"/>
  <c r="K206" i="3"/>
  <c r="D185" i="6"/>
  <c r="F185" i="6"/>
  <c r="U185" i="6"/>
  <c r="J178" i="8"/>
  <c r="E178" i="8"/>
  <c r="F178" i="8"/>
  <c r="H136" i="10"/>
  <c r="H206" i="9"/>
  <c r="E94" i="6"/>
  <c r="J94" i="6"/>
  <c r="N59" i="6"/>
  <c r="C59" i="6"/>
  <c r="D59" i="6"/>
  <c r="N143" i="5"/>
  <c r="T143" i="5"/>
  <c r="T164" i="6"/>
  <c r="U164" i="6"/>
  <c r="G171" i="7"/>
  <c r="B171" i="7"/>
  <c r="H171" i="7"/>
  <c r="K73" i="11"/>
  <c r="J136" i="14"/>
  <c r="I38" i="10"/>
  <c r="J171" i="10"/>
  <c r="F24" i="9"/>
  <c r="H24" i="9"/>
  <c r="M66" i="14"/>
  <c r="L66" i="14"/>
  <c r="F31" i="10"/>
  <c r="R171" i="3"/>
  <c r="I171" i="3"/>
  <c r="G31" i="6"/>
  <c r="L31" i="6"/>
  <c r="P185" i="4"/>
  <c r="S185" i="4"/>
  <c r="D45" i="2"/>
  <c r="P52" i="2"/>
  <c r="H129" i="2"/>
  <c r="I129" i="2"/>
  <c r="E94" i="2"/>
  <c r="H94" i="2"/>
  <c r="B52" i="8"/>
  <c r="F24" i="3"/>
  <c r="U24" i="3"/>
  <c r="K24" i="3"/>
  <c r="S87" i="6"/>
  <c r="T87" i="6"/>
  <c r="K87" i="6"/>
  <c r="I38" i="12"/>
  <c r="F38" i="12"/>
  <c r="M80" i="5"/>
  <c r="O80" i="5"/>
  <c r="U80" i="5"/>
  <c r="H24" i="10"/>
  <c r="C150" i="8"/>
  <c r="E150" i="8"/>
  <c r="J150" i="8"/>
  <c r="G199" i="12"/>
  <c r="M199" i="12"/>
  <c r="B185" i="14"/>
  <c r="M185" i="14"/>
  <c r="P143" i="7"/>
  <c r="B143" i="7"/>
  <c r="C143" i="7"/>
  <c r="J66" i="5"/>
  <c r="U66" i="5"/>
  <c r="P171" i="8"/>
  <c r="D171" i="8"/>
  <c r="P45" i="5"/>
  <c r="U45" i="5"/>
  <c r="T45" i="5"/>
  <c r="C206" i="10"/>
  <c r="O24" i="4"/>
  <c r="U24" i="4"/>
  <c r="I24" i="4"/>
  <c r="C136" i="3"/>
  <c r="I136" i="3"/>
  <c r="U136" i="3"/>
  <c r="T115" i="5"/>
  <c r="U115" i="5"/>
  <c r="K80" i="11"/>
  <c r="F87" i="5"/>
  <c r="E87" i="5"/>
  <c r="S87" i="5"/>
  <c r="K87" i="12"/>
  <c r="Q87" i="12"/>
  <c r="D73" i="13"/>
  <c r="F38" i="5"/>
  <c r="T38" i="5"/>
  <c r="K38" i="5"/>
  <c r="H199" i="8"/>
  <c r="R199" i="8"/>
  <c r="K136" i="4"/>
  <c r="Q136" i="4"/>
  <c r="I185" i="7"/>
  <c r="R185" i="7"/>
  <c r="B178" i="4"/>
  <c r="H178" i="4"/>
  <c r="H24" i="5"/>
  <c r="O24" i="5"/>
  <c r="D80" i="10"/>
  <c r="I143" i="10"/>
  <c r="E112" i="12"/>
  <c r="C122" i="10"/>
  <c r="J108" i="11"/>
  <c r="L129" i="9"/>
  <c r="F157" i="2"/>
  <c r="G157" i="2"/>
  <c r="P136" i="5"/>
  <c r="T136" i="5"/>
  <c r="I38" i="2"/>
  <c r="K38" i="2"/>
  <c r="J199" i="7"/>
  <c r="H199" i="7"/>
  <c r="G66" i="2"/>
  <c r="E66" i="2"/>
  <c r="E73" i="2"/>
  <c r="K73" i="2"/>
  <c r="E157" i="9"/>
  <c r="C157" i="9"/>
  <c r="R87" i="3"/>
  <c r="N87" i="3"/>
  <c r="T87" i="3"/>
  <c r="H213" i="3"/>
  <c r="R213" i="3"/>
  <c r="S213" i="3"/>
  <c r="B199" i="10"/>
  <c r="F101" i="11"/>
  <c r="C199" i="11"/>
  <c r="E192" i="9"/>
  <c r="R199" i="4"/>
  <c r="M199" i="4"/>
  <c r="N199" i="4"/>
  <c r="D136" i="6"/>
  <c r="L136" i="6"/>
  <c r="M115" i="7"/>
  <c r="C115" i="7"/>
  <c r="I108" i="6"/>
  <c r="E108" i="6"/>
  <c r="B108" i="6"/>
  <c r="J150" i="14"/>
  <c r="H150" i="14"/>
  <c r="Q59" i="12"/>
  <c r="K59" i="12"/>
  <c r="B178" i="9"/>
  <c r="C178" i="9"/>
  <c r="N171" i="9"/>
  <c r="G171" i="9"/>
  <c r="G164" i="8"/>
  <c r="D164" i="8"/>
  <c r="K31" i="14"/>
  <c r="C178" i="13"/>
  <c r="H87" i="7"/>
  <c r="U87" i="7"/>
  <c r="E129" i="8"/>
  <c r="K129" i="8"/>
  <c r="N129" i="8"/>
  <c r="F80" i="7"/>
  <c r="O80" i="7"/>
  <c r="U80" i="7"/>
  <c r="N206" i="4"/>
  <c r="T206" i="4"/>
  <c r="B101" i="9"/>
  <c r="T164" i="3"/>
  <c r="K164" i="3"/>
  <c r="D66" i="10"/>
  <c r="H101" i="12"/>
  <c r="E199" i="11"/>
  <c r="D94" i="9"/>
  <c r="K80" i="12"/>
  <c r="N87" i="4"/>
  <c r="O87" i="4"/>
  <c r="L87" i="4"/>
  <c r="F87" i="11"/>
  <c r="O45" i="4"/>
  <c r="H45" i="4"/>
  <c r="M45" i="4"/>
  <c r="R206" i="6"/>
  <c r="J206" i="6"/>
  <c r="O31" i="4"/>
  <c r="R31" i="4"/>
  <c r="P31" i="4"/>
  <c r="T192" i="3"/>
  <c r="G192" i="3"/>
  <c r="E157" i="8"/>
  <c r="S157" i="8"/>
  <c r="V157" i="8"/>
  <c r="L38" i="7"/>
  <c r="R38" i="7"/>
  <c r="B38" i="7"/>
  <c r="I94" i="3"/>
  <c r="N94" i="3"/>
  <c r="U94" i="3"/>
  <c r="F101" i="14"/>
  <c r="J101" i="14"/>
  <c r="O66" i="4"/>
  <c r="R66" i="4"/>
  <c r="I66" i="4"/>
  <c r="B31" i="12"/>
  <c r="E27" i="12"/>
  <c r="P31" i="12"/>
  <c r="I59" i="5"/>
  <c r="H59" i="5"/>
  <c r="E24" i="11"/>
  <c r="U122" i="3"/>
  <c r="E122" i="3"/>
  <c r="M108" i="9"/>
  <c r="D108" i="9"/>
  <c r="C206" i="14"/>
  <c r="H143" i="8"/>
  <c r="D143" i="8"/>
  <c r="S143" i="8"/>
  <c r="K136" i="7"/>
  <c r="L136" i="7"/>
  <c r="C136" i="7"/>
  <c r="E59" i="14"/>
  <c r="B59" i="14"/>
  <c r="N80" i="12"/>
  <c r="M52" i="4"/>
  <c r="C52" i="4"/>
  <c r="T52" i="4"/>
  <c r="M101" i="3"/>
  <c r="O101" i="3"/>
  <c r="E101" i="3"/>
  <c r="G213" i="9"/>
  <c r="S129" i="7"/>
  <c r="T129" i="7"/>
  <c r="G206" i="5"/>
  <c r="S206" i="5"/>
  <c r="C206" i="5"/>
  <c r="H66" i="3"/>
  <c r="F66" i="3"/>
  <c r="G66" i="3"/>
  <c r="L129" i="3"/>
  <c r="J129" i="3"/>
  <c r="Q108" i="5"/>
  <c r="K108" i="5"/>
  <c r="S45" i="6"/>
  <c r="G45" i="6"/>
  <c r="J192" i="11"/>
  <c r="D24" i="14"/>
  <c r="G24" i="14"/>
  <c r="C122" i="9"/>
  <c r="E164" i="14"/>
  <c r="H164" i="14"/>
  <c r="K143" i="9"/>
  <c r="M143" i="9"/>
  <c r="F129" i="12"/>
  <c r="P108" i="8"/>
  <c r="H108" i="8"/>
  <c r="O108" i="8"/>
  <c r="D171" i="13"/>
  <c r="C115" i="14"/>
  <c r="H115" i="14"/>
  <c r="R94" i="7"/>
  <c r="M94" i="7"/>
  <c r="D66" i="13"/>
  <c r="I129" i="5"/>
  <c r="G129" i="5"/>
  <c r="F192" i="2"/>
  <c r="C192" i="2"/>
  <c r="H192" i="6"/>
  <c r="E192" i="6"/>
  <c r="N192" i="6"/>
  <c r="E101" i="8"/>
  <c r="I101" i="8"/>
  <c r="O101" i="8"/>
  <c r="J38" i="14"/>
  <c r="C38" i="14"/>
  <c r="F38" i="3"/>
  <c r="D38" i="3"/>
  <c r="K38" i="3"/>
  <c r="B178" i="10"/>
  <c r="F178" i="10"/>
  <c r="C31" i="9"/>
  <c r="L31" i="9"/>
  <c r="Q122" i="4"/>
  <c r="T122" i="4"/>
  <c r="K122" i="4"/>
  <c r="J31" i="2"/>
  <c r="O31" i="2"/>
  <c r="C213" i="11"/>
  <c r="O136" i="2"/>
  <c r="J136" i="2"/>
  <c r="I164" i="5"/>
  <c r="H164" i="5"/>
  <c r="E157" i="5"/>
  <c r="B157" i="5"/>
  <c r="H157" i="5"/>
  <c r="L122" i="11"/>
  <c r="B164" i="4"/>
  <c r="O164" i="4"/>
  <c r="S185" i="8"/>
  <c r="F185" i="8"/>
  <c r="K185" i="8"/>
  <c r="R185" i="5"/>
  <c r="K185" i="5"/>
  <c r="N185" i="5"/>
  <c r="B150" i="11"/>
  <c r="Q38" i="8"/>
  <c r="F38" i="8"/>
  <c r="L38" i="8"/>
  <c r="E80" i="13"/>
  <c r="L73" i="14"/>
  <c r="M73" i="14"/>
  <c r="M143" i="4"/>
  <c r="T143" i="4"/>
  <c r="F143" i="4"/>
  <c r="L52" i="9"/>
  <c r="C52" i="9"/>
  <c r="I185" i="9"/>
  <c r="M31" i="5"/>
  <c r="O31" i="5"/>
  <c r="U31" i="5"/>
  <c r="J66" i="8"/>
  <c r="T66" i="8"/>
  <c r="S66" i="8"/>
  <c r="H150" i="4"/>
  <c r="U150" i="4"/>
  <c r="T171" i="3"/>
  <c r="G171" i="3"/>
  <c r="E129" i="6"/>
  <c r="L129" i="6"/>
  <c r="I101" i="6"/>
  <c r="K101" i="6"/>
  <c r="B101" i="6"/>
  <c r="C52" i="12"/>
  <c r="I52" i="12"/>
  <c r="D178" i="5"/>
  <c r="R178" i="5"/>
  <c r="F45" i="12"/>
  <c r="Q45" i="12"/>
  <c r="D213" i="5"/>
  <c r="J213" i="5"/>
  <c r="I213" i="5"/>
  <c r="J129" i="4"/>
  <c r="K129" i="4"/>
  <c r="R129" i="4"/>
  <c r="G73" i="6"/>
  <c r="K150" i="3"/>
  <c r="Q150" i="3"/>
  <c r="D206" i="11"/>
  <c r="H59" i="10"/>
  <c r="F157" i="10"/>
  <c r="E87" i="8"/>
  <c r="I87" i="8"/>
  <c r="G87" i="8"/>
  <c r="D115" i="13"/>
  <c r="N192" i="8"/>
  <c r="C192" i="8"/>
  <c r="I192" i="8"/>
  <c r="G73" i="7"/>
  <c r="T73" i="7"/>
  <c r="O73" i="7"/>
  <c r="L38" i="6"/>
  <c r="P38" i="6"/>
  <c r="B143" i="3"/>
  <c r="U143" i="3"/>
  <c r="H143" i="3"/>
  <c r="I136" i="8"/>
  <c r="B136" i="8"/>
  <c r="U136" i="8"/>
  <c r="L213" i="8"/>
  <c r="D213" i="8"/>
  <c r="C178" i="7"/>
  <c r="F178" i="7"/>
  <c r="L178" i="7"/>
  <c r="F185" i="12"/>
  <c r="L38" i="9"/>
  <c r="D38" i="9"/>
  <c r="C108" i="2"/>
  <c r="B108" i="2"/>
  <c r="K136" i="9"/>
  <c r="F136" i="9"/>
  <c r="N59" i="2"/>
  <c r="D101" i="13"/>
  <c r="N164" i="9"/>
  <c r="F164" i="9"/>
  <c r="T199" i="3"/>
  <c r="F199" i="3"/>
  <c r="L73" i="6"/>
  <c r="L185" i="3"/>
  <c r="N185" i="3"/>
  <c r="R192" i="12"/>
  <c r="H73" i="6"/>
  <c r="L122" i="14"/>
  <c r="B80" i="8"/>
  <c r="E69" i="12"/>
  <c r="B73" i="12"/>
  <c r="M108" i="14"/>
  <c r="B213" i="12"/>
  <c r="E209" i="12"/>
  <c r="O157" i="7"/>
  <c r="E73" i="6"/>
  <c r="K73" i="6"/>
  <c r="T122" i="8"/>
  <c r="J115" i="12"/>
  <c r="N171" i="2"/>
  <c r="M171" i="2"/>
  <c r="K87" i="2"/>
  <c r="N87" i="2"/>
  <c r="G45" i="3"/>
  <c r="M45" i="3"/>
  <c r="G157" i="11"/>
  <c r="U31" i="3"/>
  <c r="O31" i="3"/>
  <c r="K129" i="12"/>
  <c r="G192" i="4"/>
  <c r="B192" i="4"/>
  <c r="E36" i="12"/>
  <c r="B164" i="11"/>
  <c r="D143" i="11"/>
  <c r="I31" i="8"/>
  <c r="G31" i="8"/>
  <c r="U24" i="7"/>
  <c r="H24" i="7"/>
  <c r="T59" i="8"/>
  <c r="G122" i="12"/>
  <c r="J122" i="12"/>
  <c r="F73" i="10"/>
  <c r="C73" i="10"/>
  <c r="R192" i="7"/>
  <c r="M73" i="4"/>
  <c r="G206" i="2"/>
  <c r="C206" i="2"/>
  <c r="E115" i="9"/>
  <c r="Q150" i="6"/>
  <c r="D150" i="6"/>
  <c r="H129" i="14"/>
  <c r="P150" i="5"/>
  <c r="N150" i="5"/>
  <c r="G171" i="6"/>
  <c r="Q171" i="6"/>
  <c r="H24" i="2"/>
  <c r="H80" i="2"/>
  <c r="D80" i="2"/>
  <c r="C143" i="2"/>
  <c r="E178" i="5"/>
  <c r="D45" i="7"/>
  <c r="S45" i="7"/>
  <c r="R73" i="5"/>
  <c r="P73" i="5"/>
  <c r="N73" i="5"/>
  <c r="L38" i="11"/>
  <c r="N80" i="6"/>
  <c r="P80" i="6"/>
  <c r="I73" i="9"/>
  <c r="S150" i="7"/>
  <c r="E150" i="7"/>
  <c r="E59" i="3"/>
  <c r="E171" i="5"/>
  <c r="O171" i="5"/>
  <c r="B171" i="5"/>
  <c r="E136" i="11"/>
  <c r="S38" i="4"/>
  <c r="F38" i="4"/>
  <c r="C38" i="4"/>
  <c r="L59" i="4"/>
  <c r="C59" i="4"/>
  <c r="I73" i="8"/>
  <c r="Q213" i="6"/>
  <c r="G213" i="6"/>
  <c r="E135" i="12"/>
  <c r="B94" i="5"/>
  <c r="P94" i="5"/>
  <c r="G94" i="5"/>
  <c r="G171" i="14"/>
  <c r="G17" i="14" s="1"/>
  <c r="E58" i="12"/>
  <c r="M178" i="6"/>
  <c r="S178" i="6"/>
  <c r="E108" i="13"/>
  <c r="I206" i="8"/>
  <c r="V206" i="8"/>
  <c r="N206" i="8"/>
  <c r="L52" i="14"/>
  <c r="J52" i="7"/>
  <c r="M52" i="7"/>
  <c r="B157" i="6"/>
  <c r="H157" i="6"/>
  <c r="H108" i="12"/>
  <c r="F108" i="12"/>
  <c r="R122" i="5"/>
  <c r="P122" i="5"/>
  <c r="D45" i="11"/>
  <c r="L108" i="4"/>
  <c r="N108" i="4"/>
  <c r="F94" i="11"/>
  <c r="C185" i="10"/>
  <c r="G185" i="10"/>
  <c r="G101" i="5"/>
  <c r="F101" i="5"/>
  <c r="C66" i="11"/>
  <c r="H66" i="11"/>
  <c r="C213" i="4"/>
  <c r="D213" i="4"/>
  <c r="Q213" i="4"/>
  <c r="U52" i="6"/>
  <c r="T52" i="6"/>
  <c r="E213" i="13"/>
  <c r="P136" i="12"/>
  <c r="N136" i="12"/>
  <c r="N213" i="2"/>
  <c r="I213" i="2"/>
  <c r="K80" i="3"/>
  <c r="Q80" i="3"/>
  <c r="R80" i="3"/>
  <c r="M101" i="2"/>
  <c r="L73" i="3"/>
  <c r="B73" i="3"/>
  <c r="O24" i="6"/>
  <c r="E24" i="6"/>
  <c r="L24" i="6"/>
  <c r="M199" i="9"/>
  <c r="H199" i="9"/>
  <c r="B122" i="7"/>
  <c r="R122" i="7"/>
  <c r="P185" i="2"/>
  <c r="C185" i="2"/>
  <c r="Q66" i="12"/>
  <c r="J66" i="12"/>
  <c r="N206" i="3"/>
  <c r="E206" i="3"/>
  <c r="E20" i="12"/>
  <c r="B24" i="12"/>
  <c r="P185" i="6"/>
  <c r="I185" i="6"/>
  <c r="N185" i="6"/>
  <c r="R178" i="8"/>
  <c r="H178" i="8"/>
  <c r="Q178" i="8"/>
  <c r="D136" i="10"/>
  <c r="C206" i="9"/>
  <c r="F94" i="6"/>
  <c r="M94" i="6"/>
  <c r="B59" i="6"/>
  <c r="H59" i="6"/>
  <c r="R143" i="5"/>
  <c r="J143" i="5"/>
  <c r="H143" i="5"/>
  <c r="B164" i="6"/>
  <c r="H164" i="6"/>
  <c r="K164" i="6"/>
  <c r="S171" i="7"/>
  <c r="L171" i="7"/>
  <c r="K171" i="7"/>
  <c r="G59" i="8"/>
  <c r="L73" i="11"/>
  <c r="D136" i="14"/>
  <c r="C171" i="10"/>
  <c r="N24" i="9"/>
  <c r="E24" i="9"/>
  <c r="I31" i="10"/>
  <c r="K31" i="6"/>
  <c r="O31" i="6"/>
  <c r="Q185" i="4"/>
  <c r="N185" i="4"/>
  <c r="H45" i="2"/>
  <c r="E52" i="2"/>
  <c r="J129" i="2"/>
  <c r="E129" i="2"/>
  <c r="N94" i="2"/>
  <c r="I94" i="2"/>
  <c r="C52" i="8"/>
  <c r="I24" i="3"/>
  <c r="J24" i="3"/>
  <c r="E24" i="3"/>
  <c r="P87" i="6"/>
  <c r="F87" i="6"/>
  <c r="G87" i="6"/>
  <c r="G38" i="12"/>
  <c r="Q38" i="12"/>
  <c r="B80" i="5"/>
  <c r="D80" i="5"/>
  <c r="P80" i="5"/>
  <c r="I24" i="10"/>
  <c r="G150" i="8"/>
  <c r="F150" i="8"/>
  <c r="S150" i="8"/>
  <c r="P199" i="12"/>
  <c r="K199" i="12"/>
  <c r="L185" i="14"/>
  <c r="D185" i="14"/>
  <c r="E77" i="12"/>
  <c r="I143" i="7"/>
  <c r="D143" i="7"/>
  <c r="M143" i="7"/>
  <c r="R66" i="5"/>
  <c r="I66" i="5"/>
  <c r="L52" i="5"/>
  <c r="O52" i="5"/>
  <c r="I52" i="5"/>
  <c r="I171" i="8"/>
  <c r="G171" i="8"/>
  <c r="Q171" i="8"/>
  <c r="J45" i="5"/>
  <c r="B45" i="5"/>
  <c r="H45" i="5"/>
  <c r="E206" i="10"/>
  <c r="H24" i="4"/>
  <c r="K24" i="4"/>
  <c r="D24" i="4"/>
  <c r="O136" i="3"/>
  <c r="D136" i="3"/>
  <c r="J136" i="3"/>
  <c r="Q115" i="5"/>
  <c r="H115" i="5"/>
  <c r="K115" i="5"/>
  <c r="B80" i="11"/>
  <c r="C87" i="5"/>
  <c r="B87" i="5"/>
  <c r="N87" i="5"/>
  <c r="F87" i="12"/>
  <c r="O87" i="12"/>
  <c r="E73" i="13"/>
  <c r="E87" i="13"/>
  <c r="I38" i="5"/>
  <c r="U38" i="5"/>
  <c r="T199" i="8"/>
  <c r="L199" i="8"/>
  <c r="G52" i="11"/>
  <c r="U136" i="4"/>
  <c r="L136" i="4"/>
  <c r="L185" i="7"/>
  <c r="G185" i="7"/>
  <c r="U185" i="7"/>
  <c r="T178" i="4"/>
  <c r="K178" i="4"/>
  <c r="N24" i="5"/>
  <c r="C24" i="5"/>
  <c r="K80" i="10"/>
  <c r="J143" i="10"/>
  <c r="E122" i="10"/>
  <c r="F122" i="10"/>
  <c r="L108" i="11"/>
  <c r="N129" i="9"/>
  <c r="E129" i="9"/>
  <c r="P157" i="2"/>
  <c r="K157" i="2"/>
  <c r="K136" i="5"/>
  <c r="Q136" i="5"/>
  <c r="F136" i="5"/>
  <c r="F38" i="2"/>
  <c r="H38" i="2"/>
  <c r="F199" i="7"/>
  <c r="K199" i="7"/>
  <c r="J66" i="2"/>
  <c r="I66" i="2"/>
  <c r="F73" i="2"/>
  <c r="M157" i="9"/>
  <c r="I157" i="9"/>
  <c r="E87" i="3"/>
  <c r="Q87" i="3"/>
  <c r="H87" i="3"/>
  <c r="E162" i="12"/>
  <c r="B213" i="3"/>
  <c r="U213" i="3"/>
  <c r="N213" i="3"/>
  <c r="C199" i="10"/>
  <c r="G101" i="11"/>
  <c r="K199" i="11"/>
  <c r="L199" i="11"/>
  <c r="M192" i="9"/>
  <c r="O199" i="4"/>
  <c r="I199" i="4"/>
  <c r="J199" i="4"/>
  <c r="T136" i="6"/>
  <c r="O136" i="6"/>
  <c r="I115" i="7"/>
  <c r="U115" i="7"/>
  <c r="L115" i="7"/>
  <c r="K108" i="6"/>
  <c r="P108" i="6"/>
  <c r="D108" i="6"/>
  <c r="C150" i="14"/>
  <c r="D150" i="14"/>
  <c r="E148" i="12"/>
  <c r="J59" i="12"/>
  <c r="H59" i="12"/>
  <c r="D178" i="9"/>
  <c r="I178" i="9"/>
  <c r="H171" i="9"/>
  <c r="P164" i="8"/>
  <c r="H164" i="8"/>
  <c r="E31" i="14"/>
  <c r="E91" i="12"/>
  <c r="D178" i="13"/>
  <c r="P87" i="7"/>
  <c r="I87" i="7"/>
  <c r="J129" i="8"/>
  <c r="D129" i="8"/>
  <c r="R129" i="8"/>
  <c r="G80" i="7"/>
  <c r="R80" i="7"/>
  <c r="J80" i="7"/>
  <c r="O206" i="4"/>
  <c r="I206" i="4"/>
  <c r="F206" i="4"/>
  <c r="L101" i="9"/>
  <c r="H101" i="9"/>
  <c r="F164" i="3"/>
  <c r="U164" i="3"/>
  <c r="C66" i="10"/>
  <c r="L101" i="12"/>
  <c r="O80" i="12"/>
  <c r="E72" i="12"/>
  <c r="U87" i="4"/>
  <c r="J87" i="4"/>
  <c r="R87" i="4"/>
  <c r="H87" i="11"/>
  <c r="Q45" i="4"/>
  <c r="E45" i="4"/>
  <c r="F45" i="4"/>
  <c r="U206" i="6"/>
  <c r="C206" i="6"/>
  <c r="B31" i="4"/>
  <c r="U31" i="4"/>
  <c r="E175" i="12"/>
  <c r="K192" i="3"/>
  <c r="Q192" i="3"/>
  <c r="R192" i="3"/>
  <c r="O157" i="8"/>
  <c r="B157" i="8"/>
  <c r="J157" i="8"/>
  <c r="M38" i="7"/>
  <c r="S38" i="7"/>
  <c r="K38" i="7"/>
  <c r="D94" i="3"/>
  <c r="J94" i="3"/>
  <c r="P94" i="3"/>
  <c r="G101" i="14"/>
  <c r="M101" i="14"/>
  <c r="B66" i="4"/>
  <c r="U66" i="4"/>
  <c r="P66" i="4"/>
  <c r="D31" i="12"/>
  <c r="I31" i="12"/>
  <c r="U143" i="8"/>
  <c r="R59" i="5"/>
  <c r="D59" i="5"/>
  <c r="B59" i="5"/>
  <c r="F24" i="11"/>
  <c r="R122" i="3"/>
  <c r="I122" i="3"/>
  <c r="N108" i="9"/>
  <c r="J108" i="9"/>
  <c r="M206" i="14"/>
  <c r="P143" i="8"/>
  <c r="F143" i="8"/>
  <c r="G143" i="8"/>
  <c r="I136" i="7"/>
  <c r="O136" i="7"/>
  <c r="U136" i="7"/>
  <c r="K59" i="14"/>
  <c r="L80" i="12"/>
  <c r="H52" i="4"/>
  <c r="G52" i="4"/>
  <c r="U101" i="3"/>
  <c r="D101" i="3"/>
  <c r="P101" i="3"/>
  <c r="B213" i="9"/>
  <c r="L213" i="9"/>
  <c r="P129" i="7"/>
  <c r="R129" i="7"/>
  <c r="I206" i="5"/>
  <c r="F206" i="5"/>
  <c r="K66" i="3"/>
  <c r="Q66" i="3"/>
  <c r="R66" i="3"/>
  <c r="E21" i="12"/>
  <c r="O129" i="3"/>
  <c r="M129" i="3"/>
  <c r="E108" i="5"/>
  <c r="U108" i="5"/>
  <c r="N45" i="6"/>
  <c r="L45" i="6"/>
  <c r="K45" i="6"/>
  <c r="E192" i="11"/>
  <c r="L24" i="14"/>
  <c r="I24" i="14"/>
  <c r="F122" i="9"/>
  <c r="C164" i="14"/>
  <c r="J164" i="14"/>
  <c r="L143" i="9"/>
  <c r="B143" i="9"/>
  <c r="P129" i="12"/>
  <c r="J129" i="12"/>
  <c r="C108" i="8"/>
  <c r="D108" i="8"/>
  <c r="Q108" i="8"/>
  <c r="E171" i="13"/>
  <c r="M115" i="14"/>
  <c r="I115" i="14"/>
  <c r="L94" i="7"/>
  <c r="C94" i="7"/>
  <c r="B66" i="13"/>
  <c r="P129" i="5"/>
  <c r="C129" i="5"/>
  <c r="M192" i="2"/>
  <c r="G192" i="2"/>
  <c r="M192" i="6"/>
  <c r="I192" i="6"/>
  <c r="B192" i="6"/>
  <c r="R101" i="8"/>
  <c r="D101" i="8"/>
  <c r="E171" i="9"/>
  <c r="K38" i="14"/>
  <c r="F38" i="14"/>
  <c r="M38" i="3"/>
  <c r="N38" i="3"/>
  <c r="U38" i="3"/>
  <c r="D178" i="10"/>
  <c r="G178" i="10"/>
  <c r="J31" i="9"/>
  <c r="I31" i="9"/>
  <c r="B122" i="4"/>
  <c r="G122" i="4"/>
  <c r="E122" i="4"/>
  <c r="E31" i="2"/>
  <c r="D31" i="2"/>
  <c r="D213" i="11"/>
  <c r="K213" i="11"/>
  <c r="D136" i="2"/>
  <c r="N136" i="2"/>
  <c r="E164" i="5"/>
  <c r="Q164" i="5"/>
  <c r="K164" i="5"/>
  <c r="P157" i="5"/>
  <c r="D157" i="5"/>
  <c r="H122" i="11"/>
  <c r="I122" i="11"/>
  <c r="E164" i="4"/>
  <c r="T164" i="4"/>
  <c r="C164" i="4"/>
  <c r="E178" i="6"/>
  <c r="P185" i="8"/>
  <c r="N185" i="8"/>
  <c r="I185" i="8"/>
  <c r="U185" i="5"/>
  <c r="H185" i="5"/>
  <c r="C150" i="11"/>
  <c r="F150" i="11"/>
  <c r="E38" i="8"/>
  <c r="H38" i="8"/>
  <c r="G38" i="8"/>
  <c r="F73" i="14"/>
  <c r="D73" i="14"/>
  <c r="B143" i="4"/>
  <c r="H143" i="4"/>
  <c r="E52" i="9"/>
  <c r="B52" i="9"/>
  <c r="K185" i="9"/>
  <c r="N31" i="5"/>
  <c r="B31" i="5"/>
  <c r="K31" i="5"/>
  <c r="D66" i="8"/>
  <c r="H66" i="8"/>
  <c r="V66" i="8"/>
  <c r="B150" i="4"/>
  <c r="K150" i="4"/>
  <c r="Q150" i="4"/>
  <c r="C171" i="3"/>
  <c r="P129" i="6"/>
  <c r="N129" i="6"/>
  <c r="J101" i="6"/>
  <c r="N101" i="6"/>
  <c r="T101" i="6"/>
  <c r="P52" i="12"/>
  <c r="G52" i="12"/>
  <c r="E56" i="12"/>
  <c r="L178" i="5"/>
  <c r="O178" i="5"/>
  <c r="J45" i="12"/>
  <c r="K45" i="12"/>
  <c r="F213" i="5"/>
  <c r="O213" i="5"/>
  <c r="E213" i="5"/>
  <c r="Q129" i="4"/>
  <c r="B129" i="4"/>
  <c r="E129" i="4"/>
  <c r="T73" i="6"/>
  <c r="N150" i="3"/>
  <c r="U150" i="3"/>
  <c r="L150" i="3"/>
  <c r="H206" i="11"/>
  <c r="E206" i="11"/>
  <c r="I59" i="10"/>
  <c r="E59" i="10"/>
  <c r="D157" i="10"/>
  <c r="B87" i="8"/>
  <c r="S87" i="8"/>
  <c r="O192" i="8"/>
  <c r="L192" i="8"/>
  <c r="H73" i="7"/>
  <c r="I73" i="7"/>
  <c r="C73" i="7"/>
  <c r="N38" i="6"/>
  <c r="G38" i="6"/>
  <c r="G143" i="3"/>
  <c r="R143" i="3"/>
  <c r="K143" i="3"/>
  <c r="D206" i="9"/>
  <c r="T136" i="8"/>
  <c r="V136" i="8"/>
  <c r="G213" i="8"/>
  <c r="S213" i="8"/>
  <c r="F213" i="8"/>
  <c r="M178" i="7"/>
  <c r="H178" i="7"/>
  <c r="O178" i="7"/>
  <c r="I185" i="12"/>
  <c r="O185" i="12"/>
  <c r="F38" i="9"/>
  <c r="I38" i="9"/>
  <c r="D108" i="2"/>
  <c r="M108" i="2"/>
  <c r="G136" i="9"/>
  <c r="N136" i="9"/>
  <c r="I59" i="2"/>
  <c r="G59" i="2"/>
  <c r="E101" i="13"/>
  <c r="D164" i="9"/>
  <c r="E199" i="3"/>
  <c r="S199" i="3"/>
  <c r="L192" i="5"/>
  <c r="E174" i="12"/>
  <c r="B178" i="12"/>
  <c r="T185" i="3"/>
  <c r="J185" i="3"/>
  <c r="Q185" i="3"/>
  <c r="E101" i="4"/>
  <c r="L192" i="14"/>
  <c r="U108" i="3"/>
  <c r="L185" i="11"/>
  <c r="E196" i="12"/>
  <c r="B52" i="10"/>
  <c r="G115" i="12"/>
  <c r="U213" i="7"/>
  <c r="C80" i="8"/>
  <c r="J80" i="8"/>
  <c r="E80" i="8"/>
  <c r="M150" i="12"/>
  <c r="J150" i="12"/>
  <c r="F31" i="7"/>
  <c r="C178" i="12"/>
  <c r="G178" i="12"/>
  <c r="C108" i="14"/>
  <c r="E185" i="3"/>
  <c r="H185" i="3"/>
  <c r="D185" i="3"/>
  <c r="I45" i="9"/>
  <c r="D101" i="4"/>
  <c r="K101" i="4"/>
  <c r="R101" i="4"/>
  <c r="E192" i="14"/>
  <c r="P192" i="12"/>
  <c r="B192" i="12"/>
  <c r="E188" i="12"/>
  <c r="E192" i="12" s="1"/>
  <c r="B157" i="7"/>
  <c r="C157" i="7"/>
  <c r="I157" i="7"/>
  <c r="C185" i="11"/>
  <c r="J185" i="11"/>
  <c r="Q73" i="6"/>
  <c r="B73" i="6"/>
  <c r="F73" i="6"/>
  <c r="L171" i="4"/>
  <c r="E44" i="12"/>
  <c r="O122" i="8"/>
  <c r="G122" i="8"/>
  <c r="C94" i="14"/>
  <c r="C52" i="10"/>
  <c r="I52" i="10"/>
  <c r="C115" i="12"/>
  <c r="R115" i="12"/>
  <c r="O171" i="2"/>
  <c r="J171" i="2"/>
  <c r="I178" i="14"/>
  <c r="B164" i="2"/>
  <c r="M164" i="2"/>
  <c r="E87" i="2"/>
  <c r="C87" i="2"/>
  <c r="J45" i="2"/>
  <c r="O45" i="3"/>
  <c r="J45" i="3"/>
  <c r="C45" i="3"/>
  <c r="J157" i="11"/>
  <c r="V45" i="8"/>
  <c r="M45" i="8"/>
  <c r="S45" i="8"/>
  <c r="S31" i="3"/>
  <c r="J31" i="3"/>
  <c r="C122" i="6"/>
  <c r="G122" i="6"/>
  <c r="N129" i="12"/>
  <c r="D192" i="4"/>
  <c r="T192" i="4"/>
  <c r="D129" i="13"/>
  <c r="J115" i="11"/>
  <c r="G164" i="11"/>
  <c r="E31" i="8"/>
  <c r="S31" i="8"/>
  <c r="Q31" i="8"/>
  <c r="U73" i="3"/>
  <c r="B24" i="7"/>
  <c r="Q24" i="7"/>
  <c r="M24" i="7"/>
  <c r="B45" i="14"/>
  <c r="K59" i="8"/>
  <c r="D199" i="2"/>
  <c r="M199" i="2"/>
  <c r="B94" i="13"/>
  <c r="E42" i="12"/>
  <c r="O122" i="12"/>
  <c r="N122" i="12"/>
  <c r="D73" i="10"/>
  <c r="K73" i="10"/>
  <c r="K192" i="7"/>
  <c r="J192" i="7"/>
  <c r="M192" i="7"/>
  <c r="C73" i="4"/>
  <c r="F73" i="4"/>
  <c r="E73" i="4"/>
  <c r="P206" i="2"/>
  <c r="O206" i="2"/>
  <c r="K115" i="9"/>
  <c r="C52" i="13"/>
  <c r="N150" i="6"/>
  <c r="E150" i="6"/>
  <c r="G150" i="6"/>
  <c r="I150" i="9"/>
  <c r="F129" i="14"/>
  <c r="M129" i="14"/>
  <c r="S150" i="5"/>
  <c r="B150" i="5"/>
  <c r="C115" i="2"/>
  <c r="E115" i="2"/>
  <c r="K171" i="6"/>
  <c r="U171" i="6"/>
  <c r="P80" i="2"/>
  <c r="K143" i="2"/>
  <c r="P143" i="2"/>
  <c r="K157" i="12"/>
  <c r="F157" i="12"/>
  <c r="G45" i="7"/>
  <c r="M45" i="7"/>
  <c r="L73" i="5"/>
  <c r="Q73" i="5"/>
  <c r="F38" i="11"/>
  <c r="C38" i="11"/>
  <c r="F178" i="2"/>
  <c r="P178" i="2"/>
  <c r="M178" i="14"/>
  <c r="I80" i="6"/>
  <c r="K80" i="6"/>
  <c r="D73" i="9"/>
  <c r="I150" i="7"/>
  <c r="N150" i="7"/>
  <c r="B150" i="7"/>
  <c r="C164" i="7"/>
  <c r="Q164" i="7"/>
  <c r="B59" i="3"/>
  <c r="P59" i="3"/>
  <c r="N59" i="3"/>
  <c r="I157" i="4"/>
  <c r="S157" i="4"/>
  <c r="Q171" i="5"/>
  <c r="S171" i="5"/>
  <c r="M171" i="5"/>
  <c r="K136" i="11"/>
  <c r="Q38" i="4"/>
  <c r="B38" i="4"/>
  <c r="N59" i="4"/>
  <c r="M73" i="8"/>
  <c r="N73" i="8"/>
  <c r="E213" i="6"/>
  <c r="K213" i="6"/>
  <c r="J94" i="5"/>
  <c r="S94" i="5"/>
  <c r="R94" i="5"/>
  <c r="H171" i="14"/>
  <c r="M171" i="14"/>
  <c r="I178" i="6"/>
  <c r="Q178" i="6"/>
  <c r="B108" i="13"/>
  <c r="C206" i="8"/>
  <c r="E206" i="8"/>
  <c r="B206" i="8"/>
  <c r="F52" i="14"/>
  <c r="E147" i="12"/>
  <c r="L52" i="7"/>
  <c r="C52" i="7"/>
  <c r="N157" i="6"/>
  <c r="T157" i="6"/>
  <c r="K157" i="6"/>
  <c r="L108" i="12"/>
  <c r="B108" i="12"/>
  <c r="E104" i="12"/>
  <c r="B143" i="14"/>
  <c r="F143" i="14"/>
  <c r="S122" i="5"/>
  <c r="J45" i="11"/>
  <c r="C45" i="11"/>
  <c r="B94" i="11"/>
  <c r="H94" i="11"/>
  <c r="B185" i="10"/>
  <c r="I185" i="10"/>
  <c r="I101" i="5"/>
  <c r="R101" i="5"/>
  <c r="I66" i="11"/>
  <c r="U66" i="7"/>
  <c r="Q66" i="7"/>
  <c r="K213" i="4"/>
  <c r="G213" i="4"/>
  <c r="E213" i="4"/>
  <c r="B52" i="6"/>
  <c r="H52" i="6"/>
  <c r="C213" i="13"/>
  <c r="D136" i="12"/>
  <c r="J136" i="12"/>
  <c r="C213" i="2"/>
  <c r="F213" i="2"/>
  <c r="M80" i="3"/>
  <c r="L80" i="3"/>
  <c r="L101" i="2"/>
  <c r="O150" i="2"/>
  <c r="E133" i="12"/>
  <c r="N52" i="2"/>
  <c r="M73" i="3"/>
  <c r="C24" i="6"/>
  <c r="P24" i="6"/>
  <c r="M24" i="6"/>
  <c r="B199" i="9"/>
  <c r="Q122" i="7"/>
  <c r="L122" i="7"/>
  <c r="M122" i="7"/>
  <c r="E185" i="2"/>
  <c r="M115" i="6"/>
  <c r="N115" i="6"/>
  <c r="C66" i="12"/>
  <c r="N66" i="12"/>
  <c r="J206" i="3"/>
  <c r="I206" i="3"/>
  <c r="G185" i="6"/>
  <c r="H185" i="6"/>
  <c r="R185" i="6"/>
  <c r="C178" i="8"/>
  <c r="K178" i="8"/>
  <c r="T178" i="8"/>
  <c r="E143" i="13"/>
  <c r="I136" i="10"/>
  <c r="I129" i="11"/>
  <c r="M206" i="9"/>
  <c r="I206" i="9"/>
  <c r="N94" i="6"/>
  <c r="I94" i="6"/>
  <c r="T59" i="6"/>
  <c r="K59" i="6"/>
  <c r="M143" i="5"/>
  <c r="D143" i="5"/>
  <c r="Q143" i="5"/>
  <c r="D164" i="6"/>
  <c r="Q164" i="6"/>
  <c r="F164" i="6"/>
  <c r="O171" i="7"/>
  <c r="J171" i="7"/>
  <c r="F73" i="11"/>
  <c r="L136" i="14"/>
  <c r="C38" i="10"/>
  <c r="K171" i="10"/>
  <c r="I24" i="9"/>
  <c r="B24" i="9"/>
  <c r="H66" i="14"/>
  <c r="H31" i="10"/>
  <c r="Q171" i="3"/>
  <c r="O171" i="3"/>
  <c r="E31" i="6"/>
  <c r="H31" i="6"/>
  <c r="B31" i="6"/>
  <c r="T185" i="4"/>
  <c r="I185" i="4"/>
  <c r="N38" i="2"/>
  <c r="C45" i="2"/>
  <c r="L45" i="2"/>
  <c r="K129" i="2"/>
  <c r="C129" i="2"/>
  <c r="P94" i="2"/>
  <c r="O94" i="2"/>
  <c r="D24" i="3"/>
  <c r="G24" i="3"/>
  <c r="P24" i="3"/>
  <c r="D87" i="6"/>
  <c r="B87" i="6"/>
  <c r="R87" i="6"/>
  <c r="K38" i="12"/>
  <c r="O38" i="12"/>
  <c r="N80" i="5"/>
  <c r="H80" i="5"/>
  <c r="S80" i="5"/>
  <c r="B24" i="10"/>
  <c r="P150" i="8"/>
  <c r="Q150" i="8"/>
  <c r="O150" i="8"/>
  <c r="H199" i="12"/>
  <c r="H17" i="12" s="1"/>
  <c r="O199" i="12"/>
  <c r="F185" i="14"/>
  <c r="H185" i="14"/>
  <c r="S143" i="7"/>
  <c r="J143" i="7"/>
  <c r="H143" i="7"/>
  <c r="M66" i="5"/>
  <c r="C66" i="5"/>
  <c r="D66" i="5"/>
  <c r="B171" i="8"/>
  <c r="R171" i="8"/>
  <c r="C45" i="5"/>
  <c r="N45" i="5"/>
  <c r="J206" i="10"/>
  <c r="D206" i="10"/>
  <c r="P24" i="4"/>
  <c r="E24" i="4"/>
  <c r="G24" i="4"/>
  <c r="H136" i="3"/>
  <c r="M136" i="3"/>
  <c r="G136" i="3"/>
  <c r="M94" i="4"/>
  <c r="D115" i="5"/>
  <c r="F115" i="5"/>
  <c r="F80" i="11"/>
  <c r="G87" i="5"/>
  <c r="M87" i="5"/>
  <c r="C87" i="12"/>
  <c r="R87" i="12"/>
  <c r="B73" i="13"/>
  <c r="B87" i="13"/>
  <c r="D38" i="5"/>
  <c r="J38" i="5"/>
  <c r="V199" i="8"/>
  <c r="P199" i="8"/>
  <c r="N199" i="8"/>
  <c r="F52" i="11"/>
  <c r="C52" i="11"/>
  <c r="P136" i="4"/>
  <c r="M136" i="4"/>
  <c r="P185" i="7"/>
  <c r="C185" i="7"/>
  <c r="J185" i="7"/>
  <c r="U178" i="4"/>
  <c r="E178" i="4"/>
  <c r="B24" i="5"/>
  <c r="E24" i="5"/>
  <c r="J80" i="10"/>
  <c r="B80" i="10"/>
  <c r="F143" i="10"/>
  <c r="G122" i="10"/>
  <c r="K122" i="10"/>
  <c r="C108" i="11"/>
  <c r="F129" i="9"/>
  <c r="J129" i="9"/>
  <c r="I157" i="2"/>
  <c r="O157" i="2"/>
  <c r="U136" i="5"/>
  <c r="C136" i="5"/>
  <c r="J136" i="5"/>
  <c r="B38" i="2"/>
  <c r="L38" i="2"/>
  <c r="C199" i="7"/>
  <c r="M199" i="7"/>
  <c r="K66" i="2"/>
  <c r="F66" i="2"/>
  <c r="O73" i="2"/>
  <c r="B73" i="2"/>
  <c r="L157" i="9"/>
  <c r="P87" i="3"/>
  <c r="D87" i="3"/>
  <c r="F101" i="12"/>
  <c r="T213" i="3"/>
  <c r="C213" i="3"/>
  <c r="J199" i="10"/>
  <c r="H199" i="10"/>
  <c r="B101" i="11"/>
  <c r="I199" i="11"/>
  <c r="F192" i="9"/>
  <c r="C199" i="4"/>
  <c r="U199" i="4"/>
  <c r="T199" i="4"/>
  <c r="E128" i="12"/>
  <c r="U136" i="6"/>
  <c r="R136" i="6"/>
  <c r="J115" i="7"/>
  <c r="H115" i="7"/>
  <c r="B115" i="7"/>
  <c r="L108" i="6"/>
  <c r="R108" i="6"/>
  <c r="G108" i="6"/>
  <c r="M150" i="14"/>
  <c r="L150" i="14"/>
  <c r="M59" i="12"/>
  <c r="C59" i="12"/>
  <c r="M178" i="9"/>
  <c r="K178" i="9"/>
  <c r="D171" i="9"/>
  <c r="M164" i="8"/>
  <c r="L164" i="8"/>
  <c r="K164" i="8"/>
  <c r="J31" i="14"/>
  <c r="E178" i="13"/>
  <c r="F66" i="14"/>
  <c r="L87" i="7"/>
  <c r="D87" i="7"/>
  <c r="F129" i="8"/>
  <c r="I129" i="8"/>
  <c r="L129" i="8"/>
  <c r="I80" i="7"/>
  <c r="T80" i="7"/>
  <c r="S80" i="7"/>
  <c r="C206" i="4"/>
  <c r="D206" i="4"/>
  <c r="J206" i="4"/>
  <c r="J101" i="9"/>
  <c r="J164" i="3"/>
  <c r="P164" i="3"/>
  <c r="K66" i="10"/>
  <c r="P101" i="12"/>
  <c r="G199" i="11"/>
  <c r="F199" i="11"/>
  <c r="F94" i="9"/>
  <c r="E94" i="9"/>
  <c r="F87" i="4"/>
  <c r="S87" i="4"/>
  <c r="T87" i="4"/>
  <c r="G87" i="11"/>
  <c r="N45" i="4"/>
  <c r="D45" i="4"/>
  <c r="B206" i="6"/>
  <c r="H206" i="6"/>
  <c r="G206" i="6"/>
  <c r="L31" i="4"/>
  <c r="C31" i="4"/>
  <c r="U192" i="3"/>
  <c r="F192" i="3"/>
  <c r="E192" i="3"/>
  <c r="K157" i="8"/>
  <c r="F157" i="8"/>
  <c r="H38" i="7"/>
  <c r="P38" i="7"/>
  <c r="F38" i="7"/>
  <c r="F94" i="3"/>
  <c r="G94" i="3"/>
  <c r="S94" i="3"/>
  <c r="B101" i="14"/>
  <c r="D101" i="14"/>
  <c r="S66" i="4"/>
  <c r="C66" i="4"/>
  <c r="L66" i="4"/>
  <c r="K31" i="12"/>
  <c r="J31" i="12"/>
  <c r="C94" i="9"/>
  <c r="K59" i="5"/>
  <c r="G59" i="5"/>
  <c r="M59" i="5"/>
  <c r="B24" i="11"/>
  <c r="G122" i="3"/>
  <c r="L122" i="3"/>
  <c r="G108" i="9"/>
  <c r="E108" i="9"/>
  <c r="I206" i="14"/>
  <c r="E143" i="8"/>
  <c r="L143" i="8"/>
  <c r="R143" i="8"/>
  <c r="S136" i="7"/>
  <c r="Q136" i="7"/>
  <c r="F59" i="14"/>
  <c r="Q80" i="12"/>
  <c r="P80" i="12"/>
  <c r="P52" i="4"/>
  <c r="K52" i="4"/>
  <c r="G101" i="3"/>
  <c r="H101" i="3"/>
  <c r="K213" i="9"/>
  <c r="I213" i="9"/>
  <c r="E129" i="7"/>
  <c r="D129" i="7"/>
  <c r="J206" i="5"/>
  <c r="Q206" i="5"/>
  <c r="M66" i="3"/>
  <c r="L66" i="3"/>
  <c r="S129" i="3"/>
  <c r="B129" i="3"/>
  <c r="C129" i="3"/>
  <c r="S108" i="5"/>
  <c r="B108" i="5"/>
  <c r="J108" i="5"/>
  <c r="T45" i="6"/>
  <c r="F45" i="6"/>
  <c r="Q45" i="6"/>
  <c r="L192" i="11"/>
  <c r="E24" i="14"/>
  <c r="H24" i="14"/>
  <c r="D122" i="9"/>
  <c r="N122" i="9"/>
  <c r="M164" i="14"/>
  <c r="D164" i="14"/>
  <c r="E143" i="9"/>
  <c r="R108" i="8"/>
  <c r="V108" i="8"/>
  <c r="M108" i="8"/>
  <c r="B171" i="13"/>
  <c r="B17" i="13" s="1"/>
  <c r="E115" i="14"/>
  <c r="P94" i="7"/>
  <c r="O94" i="7"/>
  <c r="U94" i="7"/>
  <c r="S129" i="5"/>
  <c r="J129" i="5"/>
  <c r="U129" i="5"/>
  <c r="O192" i="2"/>
  <c r="K192" i="2"/>
  <c r="R192" i="6"/>
  <c r="U192" i="6"/>
  <c r="C192" i="6"/>
  <c r="M101" i="8"/>
  <c r="V101" i="8"/>
  <c r="D38" i="14"/>
  <c r="I38" i="14"/>
  <c r="Q38" i="3"/>
  <c r="J38" i="3"/>
  <c r="P38" i="3"/>
  <c r="I178" i="10"/>
  <c r="F31" i="9"/>
  <c r="M31" i="9"/>
  <c r="R122" i="4"/>
  <c r="I122" i="4"/>
  <c r="P122" i="4"/>
  <c r="F31" i="2"/>
  <c r="H31" i="2"/>
  <c r="H213" i="11"/>
  <c r="B213" i="11"/>
  <c r="P136" i="2"/>
  <c r="C136" i="2"/>
  <c r="D164" i="5"/>
  <c r="B164" i="5"/>
  <c r="N164" i="5"/>
  <c r="J157" i="5"/>
  <c r="G157" i="5"/>
  <c r="G122" i="11"/>
  <c r="C122" i="11"/>
  <c r="P164" i="4"/>
  <c r="U164" i="4"/>
  <c r="Q164" i="4"/>
  <c r="O178" i="6"/>
  <c r="T185" i="8"/>
  <c r="C185" i="8"/>
  <c r="I185" i="5"/>
  <c r="J185" i="5"/>
  <c r="K150" i="11"/>
  <c r="J150" i="11"/>
  <c r="R38" i="8"/>
  <c r="S38" i="8"/>
  <c r="P38" i="8"/>
  <c r="G73" i="14"/>
  <c r="H73" i="14"/>
  <c r="D143" i="4"/>
  <c r="Q143" i="4"/>
  <c r="F52" i="9"/>
  <c r="B185" i="9"/>
  <c r="E185" i="9"/>
  <c r="J31" i="5"/>
  <c r="T31" i="5"/>
  <c r="F66" i="8"/>
  <c r="E66" i="8"/>
  <c r="C66" i="8"/>
  <c r="R150" i="4"/>
  <c r="M150" i="4"/>
  <c r="L150" i="4"/>
  <c r="M171" i="3"/>
  <c r="K171" i="3"/>
  <c r="L171" i="3"/>
  <c r="L17" i="3" s="1"/>
  <c r="R129" i="6"/>
  <c r="S129" i="6"/>
  <c r="B129" i="6"/>
  <c r="E211" i="12"/>
  <c r="D101" i="6"/>
  <c r="P101" i="6"/>
  <c r="K52" i="12"/>
  <c r="R52" i="12"/>
  <c r="M178" i="5"/>
  <c r="C178" i="5"/>
  <c r="C45" i="12"/>
  <c r="R45" i="12"/>
  <c r="C213" i="5"/>
  <c r="B213" i="5"/>
  <c r="P213" i="5"/>
  <c r="C129" i="4"/>
  <c r="M129" i="4"/>
  <c r="P129" i="4"/>
  <c r="J150" i="3"/>
  <c r="P150" i="3"/>
  <c r="M150" i="3"/>
  <c r="G206" i="11"/>
  <c r="B206" i="11"/>
  <c r="B59" i="10"/>
  <c r="G59" i="10"/>
  <c r="H157" i="10"/>
  <c r="M87" i="8"/>
  <c r="N87" i="8"/>
  <c r="E65" i="12"/>
  <c r="S192" i="8"/>
  <c r="U192" i="8"/>
  <c r="F192" i="8"/>
  <c r="R73" i="7"/>
  <c r="U73" i="7"/>
  <c r="G108" i="14"/>
  <c r="T38" i="6"/>
  <c r="U38" i="6"/>
  <c r="C143" i="3"/>
  <c r="N143" i="3"/>
  <c r="F143" i="3"/>
  <c r="J136" i="8"/>
  <c r="Q136" i="8"/>
  <c r="O213" i="8"/>
  <c r="V213" i="8"/>
  <c r="Q213" i="8"/>
  <c r="U178" i="7"/>
  <c r="S178" i="7"/>
  <c r="P178" i="7"/>
  <c r="Q185" i="12"/>
  <c r="Q17" i="12" s="1"/>
  <c r="K185" i="12"/>
  <c r="N38" i="9"/>
  <c r="E38" i="9"/>
  <c r="H108" i="2"/>
  <c r="J108" i="2"/>
  <c r="H136" i="9"/>
  <c r="B59" i="2"/>
  <c r="K59" i="2"/>
  <c r="B101" i="13"/>
  <c r="H164" i="9"/>
  <c r="J199" i="3"/>
  <c r="U199" i="3"/>
  <c r="N199" i="3"/>
  <c r="B185" i="3"/>
  <c r="J108" i="3"/>
  <c r="K213" i="7"/>
  <c r="E80" i="9"/>
  <c r="R31" i="7"/>
  <c r="R185" i="3"/>
  <c r="K185" i="3"/>
  <c r="G185" i="3"/>
  <c r="M108" i="3"/>
  <c r="H108" i="3"/>
  <c r="U80" i="4"/>
  <c r="O192" i="12"/>
  <c r="C136" i="13"/>
  <c r="N157" i="7"/>
  <c r="E126" i="12"/>
  <c r="S73" i="6"/>
  <c r="K52" i="10"/>
  <c r="F115" i="12"/>
  <c r="E111" i="12"/>
  <c r="B115" i="12"/>
  <c r="H171" i="2"/>
  <c r="K164" i="2"/>
  <c r="J164" i="2"/>
  <c r="T45" i="3"/>
  <c r="U45" i="3"/>
  <c r="L157" i="11"/>
  <c r="J45" i="8"/>
  <c r="C45" i="8"/>
  <c r="N45" i="8"/>
  <c r="H73" i="9"/>
  <c r="N31" i="3"/>
  <c r="T31" i="3"/>
  <c r="U192" i="4"/>
  <c r="O192" i="4"/>
  <c r="N192" i="4"/>
  <c r="N17" i="4" s="1"/>
  <c r="L115" i="11"/>
  <c r="F115" i="11"/>
  <c r="H164" i="11"/>
  <c r="D164" i="11"/>
  <c r="K143" i="11"/>
  <c r="U31" i="8"/>
  <c r="N31" i="8"/>
  <c r="T31" i="8"/>
  <c r="G24" i="7"/>
  <c r="N24" i="7"/>
  <c r="P24" i="7"/>
  <c r="M45" i="14"/>
  <c r="R199" i="5"/>
  <c r="J199" i="5"/>
  <c r="K122" i="12"/>
  <c r="B122" i="12"/>
  <c r="E118" i="12"/>
  <c r="H73" i="10"/>
  <c r="D73" i="4"/>
  <c r="Q73" i="4"/>
  <c r="K73" i="4"/>
  <c r="I206" i="2"/>
  <c r="D206" i="2"/>
  <c r="L115" i="9"/>
  <c r="D52" i="13"/>
  <c r="H150" i="6"/>
  <c r="P150" i="6"/>
  <c r="I150" i="6"/>
  <c r="E199" i="14"/>
  <c r="D129" i="14"/>
  <c r="E150" i="5"/>
  <c r="G115" i="2"/>
  <c r="I115" i="2"/>
  <c r="M171" i="6"/>
  <c r="P171" i="6"/>
  <c r="J171" i="6"/>
  <c r="I80" i="2"/>
  <c r="J80" i="2"/>
  <c r="I157" i="12"/>
  <c r="M157" i="12"/>
  <c r="R45" i="7"/>
  <c r="O73" i="5"/>
  <c r="M73" i="5"/>
  <c r="B38" i="11"/>
  <c r="C178" i="2"/>
  <c r="O80" i="6"/>
  <c r="F80" i="6"/>
  <c r="N73" i="9"/>
  <c r="B73" i="9"/>
  <c r="Q150" i="7"/>
  <c r="P150" i="7"/>
  <c r="M150" i="7"/>
  <c r="J59" i="3"/>
  <c r="R59" i="3"/>
  <c r="I59" i="3"/>
  <c r="C143" i="12"/>
  <c r="N157" i="4"/>
  <c r="F171" i="5"/>
  <c r="P171" i="5"/>
  <c r="C171" i="5"/>
  <c r="L136" i="11"/>
  <c r="U38" i="4"/>
  <c r="T38" i="4"/>
  <c r="Q73" i="8"/>
  <c r="B213" i="6"/>
  <c r="U213" i="6"/>
  <c r="C94" i="5"/>
  <c r="E94" i="5"/>
  <c r="I171" i="14"/>
  <c r="J171" i="14"/>
  <c r="N178" i="6"/>
  <c r="C108" i="13"/>
  <c r="Q206" i="8"/>
  <c r="G206" i="8"/>
  <c r="G52" i="14"/>
  <c r="E52" i="14"/>
  <c r="O52" i="7"/>
  <c r="U52" i="7"/>
  <c r="I157" i="6"/>
  <c r="F157" i="6"/>
  <c r="M157" i="6"/>
  <c r="P108" i="12"/>
  <c r="N108" i="12"/>
  <c r="M122" i="5"/>
  <c r="D122" i="5"/>
  <c r="N122" i="5"/>
  <c r="I45" i="11"/>
  <c r="K45" i="11"/>
  <c r="K108" i="4"/>
  <c r="D94" i="11"/>
  <c r="J94" i="11"/>
  <c r="J185" i="10"/>
  <c r="M101" i="5"/>
  <c r="O101" i="5"/>
  <c r="T101" i="5"/>
  <c r="K66" i="11"/>
  <c r="U213" i="4"/>
  <c r="I213" i="4"/>
  <c r="P213" i="4"/>
  <c r="D52" i="6"/>
  <c r="Q52" i="6"/>
  <c r="D213" i="13"/>
  <c r="I136" i="12"/>
  <c r="G136" i="12"/>
  <c r="O213" i="2"/>
  <c r="B213" i="2"/>
  <c r="S80" i="3"/>
  <c r="N80" i="3"/>
  <c r="N101" i="2"/>
  <c r="G73" i="3"/>
  <c r="U24" i="6"/>
  <c r="S24" i="6"/>
  <c r="B24" i="6"/>
  <c r="F199" i="9"/>
  <c r="F122" i="7"/>
  <c r="I122" i="7"/>
  <c r="H122" i="7"/>
  <c r="E120" i="12"/>
  <c r="G185" i="2"/>
  <c r="I185" i="2"/>
  <c r="L66" i="12"/>
  <c r="K66" i="12"/>
  <c r="U206" i="3"/>
  <c r="G206" i="3"/>
  <c r="D206" i="3"/>
  <c r="C185" i="6"/>
  <c r="Q185" i="6"/>
  <c r="U178" i="8"/>
  <c r="P178" i="8"/>
  <c r="N178" i="8"/>
  <c r="B143" i="13"/>
  <c r="J136" i="10"/>
  <c r="E129" i="11"/>
  <c r="F206" i="9"/>
  <c r="K206" i="9"/>
  <c r="H94" i="6"/>
  <c r="K94" i="6"/>
  <c r="L94" i="6"/>
  <c r="U59" i="6"/>
  <c r="F59" i="6"/>
  <c r="C143" i="5"/>
  <c r="G143" i="5"/>
  <c r="E143" i="5"/>
  <c r="G164" i="6"/>
  <c r="E164" i="6"/>
  <c r="S164" i="6"/>
  <c r="D171" i="7"/>
  <c r="N171" i="7"/>
  <c r="E37" i="12"/>
  <c r="D73" i="11"/>
  <c r="E136" i="14"/>
  <c r="F171" i="10"/>
  <c r="J24" i="9"/>
  <c r="C24" i="9"/>
  <c r="B66" i="14"/>
  <c r="E31" i="10"/>
  <c r="Q31" i="6"/>
  <c r="S31" i="6"/>
  <c r="M31" i="6"/>
  <c r="H185" i="4"/>
  <c r="D185" i="4"/>
  <c r="N45" i="2"/>
  <c r="P45" i="2"/>
  <c r="L129" i="2"/>
  <c r="O129" i="2"/>
  <c r="J94" i="2"/>
  <c r="D94" i="2"/>
  <c r="N24" i="3"/>
  <c r="R24" i="3"/>
  <c r="S24" i="3"/>
  <c r="U87" i="6"/>
  <c r="M87" i="6"/>
  <c r="R38" i="12"/>
  <c r="H38" i="12"/>
  <c r="J80" i="5"/>
  <c r="L80" i="5"/>
  <c r="J24" i="10"/>
  <c r="K31" i="11"/>
  <c r="R150" i="8"/>
  <c r="K150" i="8"/>
  <c r="T150" i="8"/>
  <c r="L199" i="12"/>
  <c r="J199" i="12"/>
  <c r="J185" i="14"/>
  <c r="I185" i="14"/>
  <c r="N143" i="7"/>
  <c r="F143" i="7"/>
  <c r="K143" i="7"/>
  <c r="T66" i="5"/>
  <c r="H66" i="5"/>
  <c r="E66" i="5"/>
  <c r="C171" i="8"/>
  <c r="E171" i="8"/>
  <c r="D45" i="5"/>
  <c r="S45" i="5"/>
  <c r="K206" i="10"/>
  <c r="I206" i="10"/>
  <c r="C24" i="4"/>
  <c r="S24" i="4"/>
  <c r="R24" i="4"/>
  <c r="K136" i="3"/>
  <c r="Q136" i="3"/>
  <c r="R136" i="3"/>
  <c r="G115" i="5"/>
  <c r="I80" i="11"/>
  <c r="D80" i="11"/>
  <c r="K87" i="5"/>
  <c r="Q87" i="5"/>
  <c r="G87" i="12"/>
  <c r="I87" i="12"/>
  <c r="C73" i="13"/>
  <c r="C87" i="13"/>
  <c r="M38" i="5"/>
  <c r="G38" i="5"/>
  <c r="K199" i="8"/>
  <c r="C199" i="8"/>
  <c r="B199" i="8"/>
  <c r="E52" i="11"/>
  <c r="G136" i="4"/>
  <c r="S136" i="4"/>
  <c r="B136" i="4"/>
  <c r="M185" i="7"/>
  <c r="D185" i="7"/>
  <c r="J178" i="4"/>
  <c r="P178" i="4"/>
  <c r="L185" i="12"/>
  <c r="T24" i="5"/>
  <c r="P24" i="5"/>
  <c r="C80" i="10"/>
  <c r="H80" i="10"/>
  <c r="D143" i="10"/>
  <c r="H122" i="10"/>
  <c r="B108" i="11"/>
  <c r="M129" i="9"/>
  <c r="K129" i="9"/>
  <c r="B157" i="2"/>
  <c r="D157" i="2"/>
  <c r="S136" i="5"/>
  <c r="M136" i="5"/>
  <c r="G136" i="5"/>
  <c r="M38" i="2"/>
  <c r="U199" i="7"/>
  <c r="T199" i="7"/>
  <c r="P199" i="7"/>
  <c r="O66" i="2"/>
  <c r="B66" i="2"/>
  <c r="H73" i="2"/>
  <c r="M73" i="2"/>
  <c r="F157" i="9"/>
  <c r="B87" i="3"/>
  <c r="G87" i="3"/>
  <c r="J101" i="12"/>
  <c r="P213" i="3"/>
  <c r="F213" i="3"/>
  <c r="K199" i="10"/>
  <c r="E199" i="10"/>
  <c r="D101" i="11"/>
  <c r="H199" i="11"/>
  <c r="H192" i="9"/>
  <c r="G192" i="9"/>
  <c r="P199" i="4"/>
  <c r="Q199" i="4"/>
  <c r="H199" i="4"/>
  <c r="G136" i="6"/>
  <c r="K136" i="6"/>
  <c r="E136" i="6"/>
  <c r="N115" i="7"/>
  <c r="K115" i="7"/>
  <c r="F108" i="6"/>
  <c r="M108" i="6"/>
  <c r="I150" i="14"/>
  <c r="G59" i="12"/>
  <c r="P59" i="12"/>
  <c r="F178" i="9"/>
  <c r="E178" i="9"/>
  <c r="I171" i="9"/>
  <c r="C164" i="8"/>
  <c r="J164" i="8"/>
  <c r="O164" i="8"/>
  <c r="H31" i="14"/>
  <c r="G31" i="14"/>
  <c r="E87" i="7"/>
  <c r="B87" i="7"/>
  <c r="Q87" i="7"/>
  <c r="Q129" i="8"/>
  <c r="M129" i="8"/>
  <c r="G129" i="8"/>
  <c r="P80" i="7"/>
  <c r="B80" i="7"/>
  <c r="N80" i="7"/>
  <c r="H206" i="4"/>
  <c r="U206" i="4"/>
  <c r="G206" i="4"/>
  <c r="M101" i="9"/>
  <c r="I101" i="9"/>
  <c r="M164" i="3"/>
  <c r="G164" i="3"/>
  <c r="S164" i="3"/>
  <c r="J66" i="10"/>
  <c r="E66" i="10"/>
  <c r="N101" i="12"/>
  <c r="D101" i="12"/>
  <c r="B94" i="9"/>
  <c r="E87" i="4"/>
  <c r="H87" i="4"/>
  <c r="J87" i="11"/>
  <c r="R45" i="4"/>
  <c r="P45" i="4"/>
  <c r="M206" i="6"/>
  <c r="D206" i="6"/>
  <c r="L206" i="6"/>
  <c r="D45" i="13"/>
  <c r="H31" i="4"/>
  <c r="F31" i="4"/>
  <c r="O192" i="3"/>
  <c r="B192" i="3"/>
  <c r="P192" i="3"/>
  <c r="H157" i="8"/>
  <c r="R157" i="8"/>
  <c r="N38" i="7"/>
  <c r="T38" i="7"/>
  <c r="Q94" i="3"/>
  <c r="R94" i="3"/>
  <c r="C101" i="14"/>
  <c r="T66" i="4"/>
  <c r="G66" i="4"/>
  <c r="R31" i="12"/>
  <c r="F31" i="12"/>
  <c r="E59" i="5"/>
  <c r="Q59" i="5"/>
  <c r="C59" i="5"/>
  <c r="G24" i="11"/>
  <c r="C122" i="3"/>
  <c r="M122" i="3"/>
  <c r="I108" i="9"/>
  <c r="F108" i="9"/>
  <c r="F206" i="14"/>
  <c r="I143" i="8"/>
  <c r="N143" i="8"/>
  <c r="T143" i="8"/>
  <c r="N136" i="7"/>
  <c r="T136" i="7"/>
  <c r="D59" i="14"/>
  <c r="J80" i="12"/>
  <c r="R80" i="12"/>
  <c r="J52" i="4"/>
  <c r="U52" i="4"/>
  <c r="B101" i="3"/>
  <c r="I101" i="3"/>
  <c r="C213" i="9"/>
  <c r="M213" i="9"/>
  <c r="H129" i="7"/>
  <c r="J129" i="7"/>
  <c r="Q129" i="7"/>
  <c r="U206" i="5"/>
  <c r="L206" i="5"/>
  <c r="P66" i="3"/>
  <c r="N66" i="3"/>
  <c r="N129" i="3"/>
  <c r="T129" i="3"/>
  <c r="U129" i="3"/>
  <c r="O108" i="5"/>
  <c r="F108" i="5"/>
  <c r="N108" i="5"/>
  <c r="U45" i="6"/>
  <c r="J45" i="6"/>
  <c r="H45" i="6"/>
  <c r="F192" i="11"/>
  <c r="K24" i="14"/>
  <c r="J24" i="14"/>
  <c r="I122" i="9"/>
  <c r="E122" i="9"/>
  <c r="I164" i="14"/>
  <c r="C143" i="9"/>
  <c r="Q129" i="12"/>
  <c r="E125" i="12"/>
  <c r="B129" i="12"/>
  <c r="K108" i="8"/>
  <c r="I108" i="8"/>
  <c r="B150" i="13"/>
  <c r="K115" i="14"/>
  <c r="D94" i="7"/>
  <c r="B94" i="7"/>
  <c r="J94" i="7"/>
  <c r="D129" i="5"/>
  <c r="B129" i="5"/>
  <c r="R129" i="5"/>
  <c r="I192" i="2"/>
  <c r="K192" i="6"/>
  <c r="P192" i="6"/>
  <c r="G192" i="6"/>
  <c r="C101" i="8"/>
  <c r="J101" i="8"/>
  <c r="H38" i="14"/>
  <c r="G38" i="14"/>
  <c r="B38" i="3"/>
  <c r="G38" i="3"/>
  <c r="S38" i="3"/>
  <c r="J178" i="10"/>
  <c r="N31" i="9"/>
  <c r="B31" i="9"/>
  <c r="F122" i="4"/>
  <c r="U122" i="4"/>
  <c r="S122" i="4"/>
  <c r="M31" i="2"/>
  <c r="L31" i="2"/>
  <c r="J213" i="11"/>
  <c r="E213" i="11"/>
  <c r="C108" i="6"/>
  <c r="E136" i="2"/>
  <c r="G136" i="2"/>
  <c r="F164" i="5"/>
  <c r="J164" i="5"/>
  <c r="P164" i="5"/>
  <c r="M157" i="5"/>
  <c r="Q157" i="5"/>
  <c r="D122" i="11"/>
  <c r="K122" i="11"/>
  <c r="S164" i="4"/>
  <c r="J164" i="4"/>
  <c r="H164" i="4"/>
  <c r="K178" i="6"/>
  <c r="Q185" i="8"/>
  <c r="G185" i="8"/>
  <c r="F185" i="5"/>
  <c r="E185" i="5"/>
  <c r="G150" i="11"/>
  <c r="L150" i="11"/>
  <c r="M38" i="8"/>
  <c r="N38" i="8"/>
  <c r="T38" i="8"/>
  <c r="B73" i="14"/>
  <c r="I73" i="14"/>
  <c r="G143" i="4"/>
  <c r="E143" i="4"/>
  <c r="N52" i="9"/>
  <c r="M185" i="9"/>
  <c r="J185" i="9"/>
  <c r="Q31" i="5"/>
  <c r="H31" i="5"/>
  <c r="G66" i="8"/>
  <c r="I66" i="8"/>
  <c r="U66" i="8"/>
  <c r="T150" i="4"/>
  <c r="P150" i="4"/>
  <c r="F150" i="4"/>
  <c r="U171" i="3"/>
  <c r="F171" i="3"/>
  <c r="K129" i="6"/>
  <c r="F129" i="6"/>
  <c r="T129" i="6"/>
  <c r="G101" i="6"/>
  <c r="S101" i="6"/>
  <c r="O52" i="12"/>
  <c r="L52" i="12"/>
  <c r="B178" i="5"/>
  <c r="H178" i="5"/>
  <c r="D45" i="12"/>
  <c r="O45" i="12"/>
  <c r="H213" i="5"/>
  <c r="T213" i="5"/>
  <c r="F129" i="4"/>
  <c r="S129" i="4"/>
  <c r="J122" i="10"/>
  <c r="G150" i="3"/>
  <c r="S150" i="3"/>
  <c r="B150" i="3"/>
  <c r="J206" i="11"/>
  <c r="F206" i="11"/>
  <c r="J59" i="10"/>
  <c r="E157" i="10"/>
  <c r="C87" i="8"/>
  <c r="J87" i="8"/>
  <c r="V192" i="8"/>
  <c r="H192" i="8"/>
  <c r="Q192" i="8"/>
  <c r="K73" i="7"/>
  <c r="Q73" i="7"/>
  <c r="D108" i="14"/>
  <c r="I38" i="6"/>
  <c r="H38" i="6"/>
  <c r="Q38" i="6"/>
  <c r="P143" i="3"/>
  <c r="Q143" i="3"/>
  <c r="E136" i="8"/>
  <c r="L136" i="8"/>
  <c r="P213" i="8"/>
  <c r="M213" i="8"/>
  <c r="E213" i="8"/>
  <c r="R178" i="7"/>
  <c r="N178" i="7"/>
  <c r="T178" i="7"/>
  <c r="R185" i="12"/>
  <c r="R17" i="12" s="1"/>
  <c r="P185" i="12"/>
  <c r="P17" i="12" s="1"/>
  <c r="G38" i="9"/>
  <c r="B38" i="9"/>
  <c r="L108" i="2"/>
  <c r="G108" i="2"/>
  <c r="I136" i="9"/>
  <c r="J59" i="2"/>
  <c r="O59" i="2"/>
  <c r="C101" i="13"/>
  <c r="J164" i="9"/>
  <c r="H199" i="3"/>
  <c r="I199" i="3"/>
  <c r="Q199" i="3"/>
  <c r="G150" i="12"/>
  <c r="J192" i="5"/>
  <c r="E202" i="12"/>
  <c r="B206" i="12"/>
  <c r="D213" i="7"/>
  <c r="I80" i="9"/>
  <c r="R150" i="12"/>
  <c r="T31" i="7"/>
  <c r="D178" i="12"/>
  <c r="D17" i="12" s="1"/>
  <c r="P185" i="3"/>
  <c r="E114" i="12"/>
  <c r="O108" i="3"/>
  <c r="T80" i="4"/>
  <c r="O80" i="4"/>
  <c r="I192" i="12"/>
  <c r="K192" i="12"/>
  <c r="H157" i="7"/>
  <c r="E184" i="12"/>
  <c r="M122" i="8"/>
  <c r="F52" i="10"/>
  <c r="L115" i="12"/>
  <c r="O115" i="12"/>
  <c r="P171" i="2"/>
  <c r="K171" i="2"/>
  <c r="D164" i="2"/>
  <c r="H164" i="2"/>
  <c r="M87" i="2"/>
  <c r="E45" i="2"/>
  <c r="L45" i="3"/>
  <c r="H45" i="3"/>
  <c r="K45" i="3"/>
  <c r="F31" i="5"/>
  <c r="I157" i="11"/>
  <c r="L45" i="8"/>
  <c r="U45" i="8"/>
  <c r="I31" i="3"/>
  <c r="H31" i="3"/>
  <c r="G129" i="12"/>
  <c r="R192" i="4"/>
  <c r="L192" i="4"/>
  <c r="J192" i="4"/>
  <c r="B115" i="11"/>
  <c r="K164" i="11"/>
  <c r="I164" i="11"/>
  <c r="G143" i="11"/>
  <c r="R31" i="8"/>
  <c r="J31" i="8"/>
  <c r="O31" i="8"/>
  <c r="H73" i="3"/>
  <c r="D24" i="7"/>
  <c r="R24" i="7"/>
  <c r="J24" i="7"/>
  <c r="H52" i="8"/>
  <c r="D199" i="5"/>
  <c r="Q122" i="12"/>
  <c r="I122" i="12"/>
  <c r="E73" i="10"/>
  <c r="H192" i="7"/>
  <c r="O192" i="7"/>
  <c r="N66" i="6"/>
  <c r="U66" i="6"/>
  <c r="P73" i="4"/>
  <c r="G73" i="4"/>
  <c r="O73" i="4"/>
  <c r="F206" i="2"/>
  <c r="D115" i="9"/>
  <c r="J115" i="9"/>
  <c r="E52" i="13"/>
  <c r="J150" i="6"/>
  <c r="R150" i="6"/>
  <c r="L150" i="6"/>
  <c r="E156" i="12"/>
  <c r="J150" i="9"/>
  <c r="B129" i="14"/>
  <c r="H150" i="5"/>
  <c r="I150" i="5"/>
  <c r="U150" i="5"/>
  <c r="K115" i="2"/>
  <c r="F115" i="2"/>
  <c r="E171" i="6"/>
  <c r="O171" i="6"/>
  <c r="L171" i="6"/>
  <c r="M101" i="7"/>
  <c r="K80" i="2"/>
  <c r="F80" i="2"/>
  <c r="L143" i="2"/>
  <c r="N157" i="12"/>
  <c r="R157" i="12"/>
  <c r="F45" i="7"/>
  <c r="O45" i="7"/>
  <c r="B73" i="5"/>
  <c r="C73" i="5"/>
  <c r="M178" i="2"/>
  <c r="O178" i="2"/>
  <c r="Q80" i="6"/>
  <c r="J80" i="6"/>
  <c r="K73" i="9"/>
  <c r="K150" i="7"/>
  <c r="D150" i="7"/>
  <c r="C150" i="7"/>
  <c r="L164" i="7"/>
  <c r="J164" i="7"/>
  <c r="M59" i="3"/>
  <c r="L59" i="3"/>
  <c r="O157" i="4"/>
  <c r="J157" i="4"/>
  <c r="B157" i="4"/>
  <c r="I171" i="5"/>
  <c r="D171" i="5"/>
  <c r="U171" i="5"/>
  <c r="F136" i="11"/>
  <c r="H38" i="4"/>
  <c r="I38" i="4"/>
  <c r="G59" i="4"/>
  <c r="F59" i="4"/>
  <c r="T73" i="8"/>
  <c r="U73" i="8"/>
  <c r="D73" i="8"/>
  <c r="F213" i="6"/>
  <c r="O213" i="6"/>
  <c r="T94" i="5"/>
  <c r="I94" i="5"/>
  <c r="C171" i="14"/>
  <c r="C17" i="14" s="1"/>
  <c r="F171" i="14"/>
  <c r="J178" i="6"/>
  <c r="R178" i="6"/>
  <c r="D108" i="13"/>
  <c r="U206" i="8"/>
  <c r="L206" i="8"/>
  <c r="H52" i="14"/>
  <c r="B52" i="14"/>
  <c r="H52" i="7"/>
  <c r="P52" i="7"/>
  <c r="B52" i="7"/>
  <c r="D157" i="6"/>
  <c r="J157" i="6"/>
  <c r="P157" i="6"/>
  <c r="D108" i="12"/>
  <c r="K108" i="12"/>
  <c r="T122" i="5"/>
  <c r="O122" i="5"/>
  <c r="L45" i="11"/>
  <c r="F45" i="11"/>
  <c r="C94" i="11"/>
  <c r="G94" i="11"/>
  <c r="K185" i="10"/>
  <c r="D101" i="5"/>
  <c r="J101" i="5"/>
  <c r="H101" i="5"/>
  <c r="L66" i="11"/>
  <c r="K66" i="7"/>
  <c r="R66" i="7"/>
  <c r="R213" i="4"/>
  <c r="L213" i="4"/>
  <c r="N52" i="6"/>
  <c r="G52" i="6"/>
  <c r="E52" i="6"/>
  <c r="K136" i="12"/>
  <c r="M136" i="12"/>
  <c r="D213" i="2"/>
  <c r="M213" i="2"/>
  <c r="O80" i="3"/>
  <c r="B80" i="3"/>
  <c r="M150" i="2"/>
  <c r="D73" i="3"/>
  <c r="J24" i="6"/>
  <c r="N24" i="6"/>
  <c r="T24" i="6"/>
  <c r="D199" i="9"/>
  <c r="C122" i="7"/>
  <c r="T122" i="7"/>
  <c r="S122" i="7"/>
  <c r="C157" i="13"/>
  <c r="K185" i="2"/>
  <c r="F185" i="2"/>
  <c r="C115" i="6"/>
  <c r="P66" i="12"/>
  <c r="G66" i="12"/>
  <c r="M206" i="3"/>
  <c r="R206" i="3"/>
  <c r="F206" i="3"/>
  <c r="K185" i="6"/>
  <c r="L185" i="6"/>
  <c r="V178" i="8"/>
  <c r="M178" i="8"/>
  <c r="B178" i="8"/>
  <c r="C143" i="13"/>
  <c r="E136" i="10"/>
  <c r="C136" i="10"/>
  <c r="G129" i="11"/>
  <c r="G206" i="9"/>
  <c r="E206" i="9"/>
  <c r="B94" i="6"/>
  <c r="G94" i="6"/>
  <c r="O94" i="6"/>
  <c r="J59" i="6"/>
  <c r="P59" i="6"/>
  <c r="U143" i="5"/>
  <c r="B143" i="5"/>
  <c r="P143" i="5"/>
  <c r="I164" i="6"/>
  <c r="P164" i="6"/>
  <c r="N164" i="6"/>
  <c r="P171" i="7"/>
  <c r="R171" i="7"/>
  <c r="N59" i="8"/>
  <c r="I73" i="11"/>
  <c r="G73" i="11"/>
  <c r="C136" i="14"/>
  <c r="I136" i="14"/>
  <c r="D171" i="10"/>
  <c r="D24" i="9"/>
  <c r="G24" i="9"/>
  <c r="K66" i="14"/>
  <c r="G31" i="10"/>
  <c r="B171" i="3"/>
  <c r="F31" i="6"/>
  <c r="P31" i="6"/>
  <c r="C31" i="6"/>
  <c r="E30" i="12"/>
  <c r="R185" i="4"/>
  <c r="C185" i="4"/>
  <c r="G185" i="4"/>
  <c r="M129" i="2"/>
  <c r="D129" i="2"/>
  <c r="C94" i="2"/>
  <c r="F94" i="2"/>
  <c r="K52" i="8"/>
  <c r="M24" i="3"/>
  <c r="O24" i="3"/>
  <c r="I87" i="6"/>
  <c r="J87" i="6"/>
  <c r="C38" i="12"/>
  <c r="M38" i="12"/>
  <c r="E80" i="5"/>
  <c r="I80" i="5"/>
  <c r="D24" i="10"/>
  <c r="C24" i="10"/>
  <c r="M150" i="8"/>
  <c r="N150" i="8"/>
  <c r="H150" i="8"/>
  <c r="F199" i="12"/>
  <c r="C199" i="12"/>
  <c r="E185" i="14"/>
  <c r="T143" i="7"/>
  <c r="G143" i="7"/>
  <c r="N66" i="5"/>
  <c r="K66" i="5"/>
  <c r="Q66" i="5"/>
  <c r="K52" i="5"/>
  <c r="T171" i="8"/>
  <c r="O171" i="8"/>
  <c r="L45" i="5"/>
  <c r="O45" i="5"/>
  <c r="F206" i="10"/>
  <c r="F24" i="4"/>
  <c r="Q24" i="4"/>
  <c r="E136" i="3"/>
  <c r="L136" i="3"/>
  <c r="I115" i="5"/>
  <c r="P115" i="5"/>
  <c r="J80" i="11"/>
  <c r="G80" i="11"/>
  <c r="O87" i="5"/>
  <c r="U87" i="5"/>
  <c r="L87" i="12"/>
  <c r="D87" i="12"/>
  <c r="D87" i="13"/>
  <c r="Q38" i="5"/>
  <c r="R38" i="5"/>
  <c r="G199" i="8"/>
  <c r="Q199" i="8"/>
  <c r="E199" i="8"/>
  <c r="H52" i="11"/>
  <c r="O136" i="4"/>
  <c r="E136" i="4"/>
  <c r="T136" i="4"/>
  <c r="Q185" i="7"/>
  <c r="O185" i="7"/>
  <c r="M178" i="4"/>
  <c r="M17" i="4" s="1"/>
  <c r="G178" i="4"/>
  <c r="S178" i="4"/>
  <c r="Q24" i="5"/>
  <c r="U24" i="5"/>
  <c r="S24" i="5"/>
  <c r="E80" i="10"/>
  <c r="B143" i="10"/>
  <c r="H143" i="10"/>
  <c r="I122" i="10"/>
  <c r="H108" i="11"/>
  <c r="K108" i="11"/>
  <c r="H129" i="9"/>
  <c r="M157" i="2"/>
  <c r="H157" i="2"/>
  <c r="C24" i="2"/>
  <c r="N136" i="5"/>
  <c r="I136" i="5"/>
  <c r="R136" i="5"/>
  <c r="D38" i="2"/>
  <c r="D199" i="7"/>
  <c r="E199" i="7"/>
  <c r="S199" i="7"/>
  <c r="D66" i="2"/>
  <c r="N66" i="2"/>
  <c r="P73" i="2"/>
  <c r="J73" i="2"/>
  <c r="J157" i="9"/>
  <c r="M87" i="3"/>
  <c r="I87" i="3"/>
  <c r="C101" i="12"/>
  <c r="J213" i="3"/>
  <c r="K213" i="3"/>
  <c r="D199" i="10"/>
  <c r="H101" i="11"/>
  <c r="B192" i="9"/>
  <c r="D192" i="9"/>
  <c r="D199" i="4"/>
  <c r="G199" i="4"/>
  <c r="H136" i="6"/>
  <c r="F136" i="6"/>
  <c r="P136" i="6"/>
  <c r="G115" i="7"/>
  <c r="D115" i="7"/>
  <c r="J108" i="6"/>
  <c r="F150" i="14"/>
  <c r="R59" i="12"/>
  <c r="L59" i="12"/>
  <c r="N178" i="9"/>
  <c r="C171" i="9"/>
  <c r="E164" i="8"/>
  <c r="S164" i="8"/>
  <c r="U164" i="8"/>
  <c r="C31" i="14"/>
  <c r="D31" i="14"/>
  <c r="G45" i="10"/>
  <c r="K87" i="7"/>
  <c r="N87" i="7"/>
  <c r="M87" i="7"/>
  <c r="V129" i="8"/>
  <c r="C129" i="8"/>
  <c r="K80" i="7"/>
  <c r="E80" i="7"/>
  <c r="K206" i="4"/>
  <c r="Q206" i="4"/>
  <c r="R206" i="4"/>
  <c r="F101" i="9"/>
  <c r="E164" i="3"/>
  <c r="R164" i="3"/>
  <c r="N164" i="3"/>
  <c r="F66" i="10"/>
  <c r="G66" i="10"/>
  <c r="R101" i="12"/>
  <c r="I101" i="12"/>
  <c r="B199" i="11"/>
  <c r="M94" i="9"/>
  <c r="K94" i="9"/>
  <c r="I80" i="12"/>
  <c r="C87" i="4"/>
  <c r="M87" i="4"/>
  <c r="E87" i="11"/>
  <c r="L87" i="11"/>
  <c r="C45" i="4"/>
  <c r="I45" i="4"/>
  <c r="P206" i="6"/>
  <c r="F206" i="6"/>
  <c r="K206" i="6"/>
  <c r="B45" i="13"/>
  <c r="I31" i="4"/>
  <c r="K31" i="4"/>
  <c r="D192" i="3"/>
  <c r="M192" i="3"/>
  <c r="S192" i="3"/>
  <c r="L157" i="8"/>
  <c r="C157" i="8"/>
  <c r="I38" i="7"/>
  <c r="Q38" i="7"/>
  <c r="L94" i="3"/>
  <c r="O94" i="3"/>
  <c r="K101" i="14"/>
  <c r="E66" i="4"/>
  <c r="K66" i="4"/>
  <c r="G31" i="12"/>
  <c r="C31" i="12"/>
  <c r="I94" i="9"/>
  <c r="F59" i="5"/>
  <c r="L59" i="5"/>
  <c r="U59" i="5"/>
  <c r="D24" i="11"/>
  <c r="F122" i="3"/>
  <c r="O122" i="3"/>
  <c r="Q122" i="3"/>
  <c r="L108" i="9"/>
  <c r="J206" i="14"/>
  <c r="K206" i="14"/>
  <c r="K143" i="8"/>
  <c r="B143" i="8"/>
  <c r="O143" i="8"/>
  <c r="J136" i="7"/>
  <c r="B136" i="7"/>
  <c r="G59" i="14"/>
  <c r="G80" i="12"/>
  <c r="F80" i="12"/>
  <c r="D52" i="4"/>
  <c r="O52" i="4"/>
  <c r="J101" i="3"/>
  <c r="T101" i="3"/>
  <c r="E213" i="9"/>
  <c r="D213" i="9"/>
  <c r="U129" i="7"/>
  <c r="L129" i="7"/>
  <c r="F129" i="7"/>
  <c r="H206" i="5"/>
  <c r="N206" i="5"/>
  <c r="S66" i="3"/>
  <c r="B66" i="3"/>
  <c r="Q129" i="3"/>
  <c r="H129" i="3"/>
  <c r="K129" i="3"/>
  <c r="H108" i="5"/>
  <c r="R108" i="5"/>
  <c r="I108" i="5"/>
  <c r="E45" i="6"/>
  <c r="I45" i="6"/>
  <c r="D45" i="6"/>
  <c r="B192" i="11"/>
  <c r="M24" i="14"/>
  <c r="L122" i="9"/>
  <c r="G122" i="9"/>
  <c r="F164" i="14"/>
  <c r="G143" i="9"/>
  <c r="O129" i="12"/>
  <c r="F108" i="8"/>
  <c r="L108" i="8"/>
  <c r="C150" i="13"/>
  <c r="F115" i="14"/>
  <c r="N94" i="7"/>
  <c r="T94" i="7"/>
  <c r="K94" i="7"/>
  <c r="T129" i="5"/>
  <c r="M129" i="5"/>
  <c r="L129" i="5"/>
  <c r="B192" i="2"/>
  <c r="H192" i="2"/>
  <c r="O192" i="6"/>
  <c r="J192" i="6"/>
  <c r="B101" i="8"/>
  <c r="U101" i="8"/>
  <c r="L101" i="8"/>
  <c r="L38" i="14"/>
  <c r="L38" i="3"/>
  <c r="R38" i="3"/>
  <c r="H178" i="10"/>
  <c r="E31" i="9"/>
  <c r="D122" i="4"/>
  <c r="J122" i="4"/>
  <c r="N31" i="2"/>
  <c r="E38" i="13"/>
  <c r="L213" i="11"/>
  <c r="I136" i="2"/>
  <c r="K136" i="2"/>
  <c r="L164" i="5"/>
  <c r="G164" i="5"/>
  <c r="S164" i="5"/>
  <c r="K157" i="5"/>
  <c r="L157" i="5"/>
  <c r="E122" i="11"/>
  <c r="F164" i="4"/>
  <c r="M164" i="4"/>
  <c r="K164" i="4"/>
  <c r="D185" i="8"/>
  <c r="R185" i="8"/>
  <c r="B185" i="5"/>
  <c r="P185" i="5"/>
  <c r="H150" i="11"/>
  <c r="C38" i="8"/>
  <c r="I38" i="8"/>
  <c r="O38" i="8"/>
  <c r="E168" i="12"/>
  <c r="K73" i="14"/>
  <c r="I143" i="4"/>
  <c r="P143" i="4"/>
  <c r="L101" i="6"/>
  <c r="K52" i="9"/>
  <c r="G185" i="9"/>
  <c r="F185" i="9"/>
  <c r="D31" i="5"/>
  <c r="I31" i="5"/>
  <c r="R66" i="8"/>
  <c r="M66" i="8"/>
  <c r="E150" i="4"/>
  <c r="S150" i="4"/>
  <c r="J150" i="4"/>
  <c r="E205" i="12"/>
  <c r="J171" i="3"/>
  <c r="S171" i="3"/>
  <c r="U129" i="6"/>
  <c r="I129" i="6"/>
  <c r="O129" i="6"/>
  <c r="U101" i="6"/>
  <c r="M52" i="12"/>
  <c r="E48" i="12"/>
  <c r="E52" i="12" s="1"/>
  <c r="B52" i="12"/>
  <c r="T178" i="5"/>
  <c r="K178" i="5"/>
  <c r="E122" i="13"/>
  <c r="E155" i="12"/>
  <c r="L45" i="12"/>
  <c r="K213" i="5"/>
  <c r="R213" i="5"/>
  <c r="H129" i="4"/>
  <c r="N129" i="4"/>
  <c r="B122" i="10"/>
  <c r="R150" i="3"/>
  <c r="E150" i="3"/>
  <c r="T150" i="3"/>
  <c r="L206" i="11"/>
  <c r="C59" i="10"/>
  <c r="G157" i="10"/>
  <c r="Q87" i="8"/>
  <c r="U87" i="8"/>
  <c r="D87" i="8"/>
  <c r="J192" i="8"/>
  <c r="D192" i="8"/>
  <c r="F73" i="7"/>
  <c r="B73" i="7"/>
  <c r="H108" i="14"/>
  <c r="K38" i="6"/>
  <c r="S38" i="6"/>
  <c r="C38" i="6"/>
  <c r="D143" i="3"/>
  <c r="L143" i="3"/>
  <c r="K136" i="8"/>
  <c r="P136" i="8"/>
  <c r="G136" i="8"/>
  <c r="U213" i="8"/>
  <c r="H213" i="8"/>
  <c r="N213" i="8"/>
  <c r="Q178" i="7"/>
  <c r="I178" i="7"/>
  <c r="E24" i="13"/>
  <c r="C185" i="12"/>
  <c r="J38" i="9"/>
  <c r="P108" i="2"/>
  <c r="K108" i="2"/>
  <c r="B136" i="9"/>
  <c r="C59" i="2"/>
  <c r="D59" i="2"/>
  <c r="G164" i="9"/>
  <c r="K164" i="9"/>
  <c r="R199" i="3"/>
  <c r="O199" i="3"/>
  <c r="D199" i="3"/>
  <c r="C17" i="4" l="1"/>
  <c r="S17" i="4"/>
  <c r="F17" i="12"/>
  <c r="C17" i="11"/>
  <c r="G17" i="12"/>
  <c r="P16" i="2"/>
  <c r="P15" i="2" s="1"/>
  <c r="P17" i="2"/>
  <c r="I16" i="8"/>
  <c r="I17" i="5"/>
  <c r="H16" i="12"/>
  <c r="H15" i="12" s="1"/>
  <c r="G17" i="2"/>
  <c r="M17" i="3"/>
  <c r="I17" i="11"/>
  <c r="F17" i="4"/>
  <c r="J17" i="2"/>
  <c r="C16" i="12"/>
  <c r="R17" i="7"/>
  <c r="C17" i="5"/>
  <c r="E17" i="4"/>
  <c r="T16" i="8"/>
  <c r="R16" i="12"/>
  <c r="G16" i="8"/>
  <c r="O17" i="8"/>
  <c r="L16" i="2"/>
  <c r="C16" i="8"/>
  <c r="L16" i="12"/>
  <c r="M16" i="14"/>
  <c r="F16" i="12"/>
  <c r="E17" i="5"/>
  <c r="D17" i="11"/>
  <c r="M17" i="12"/>
  <c r="E17" i="11"/>
  <c r="N16" i="2"/>
  <c r="F17" i="2"/>
  <c r="Q16" i="8"/>
  <c r="E16" i="2"/>
  <c r="T17" i="4"/>
  <c r="B16" i="2"/>
  <c r="E157" i="12"/>
  <c r="M16" i="12"/>
  <c r="D16" i="7"/>
  <c r="H17" i="4"/>
  <c r="L17" i="2"/>
  <c r="H17" i="11"/>
  <c r="U17" i="4"/>
  <c r="S16" i="8"/>
  <c r="B17" i="11"/>
  <c r="C17" i="9"/>
  <c r="G17" i="4"/>
  <c r="M16" i="8"/>
  <c r="M16" i="2"/>
  <c r="E115" i="12"/>
  <c r="K17" i="12"/>
  <c r="D16" i="12"/>
  <c r="D15" i="12" s="1"/>
  <c r="E16" i="8"/>
  <c r="C17" i="12"/>
  <c r="G16" i="12"/>
  <c r="G15" i="12" s="1"/>
  <c r="I16" i="12"/>
  <c r="L17" i="7"/>
  <c r="O16" i="2"/>
  <c r="K16" i="2"/>
  <c r="C17" i="13"/>
  <c r="N16" i="12"/>
  <c r="N15" i="12" s="1"/>
  <c r="O17" i="4"/>
  <c r="M16" i="9"/>
  <c r="J17" i="11"/>
  <c r="N16" i="8"/>
  <c r="F16" i="7"/>
  <c r="O17" i="12"/>
  <c r="D16" i="8"/>
  <c r="B17" i="4"/>
  <c r="D17" i="4"/>
  <c r="Q17" i="5"/>
  <c r="I17" i="14"/>
  <c r="U16" i="8"/>
  <c r="L17" i="11"/>
  <c r="J16" i="12"/>
  <c r="G17" i="11"/>
  <c r="E16" i="4"/>
  <c r="D16" i="3"/>
  <c r="I17" i="4"/>
  <c r="J16" i="2"/>
  <c r="J15" i="2" s="1"/>
  <c r="I17" i="12"/>
  <c r="E17" i="13"/>
  <c r="K16" i="7"/>
  <c r="E16" i="3"/>
  <c r="N16" i="9"/>
  <c r="S17" i="6"/>
  <c r="I16" i="2"/>
  <c r="B17" i="2"/>
  <c r="S17" i="3"/>
  <c r="I16" i="7"/>
  <c r="K17" i="4"/>
  <c r="C16" i="2"/>
  <c r="J16" i="8"/>
  <c r="R16" i="8"/>
  <c r="K16" i="12"/>
  <c r="C17" i="3"/>
  <c r="S16" i="7"/>
  <c r="N17" i="2"/>
  <c r="H16" i="10"/>
  <c r="F17" i="8"/>
  <c r="L16" i="8"/>
  <c r="B16" i="8"/>
  <c r="E17" i="6"/>
  <c r="P16" i="8"/>
  <c r="O16" i="8"/>
  <c r="M16" i="3"/>
  <c r="R17" i="4"/>
  <c r="P17" i="4"/>
  <c r="B16" i="6"/>
  <c r="K17" i="11"/>
  <c r="F16" i="8"/>
  <c r="O16" i="12"/>
  <c r="E101" i="12"/>
  <c r="K16" i="8"/>
  <c r="F17" i="14"/>
  <c r="F17" i="11"/>
  <c r="J17" i="4"/>
  <c r="E108" i="12"/>
  <c r="V16" i="8"/>
  <c r="M17" i="7"/>
  <c r="P16" i="12"/>
  <c r="P15" i="12" s="1"/>
  <c r="H16" i="8"/>
  <c r="Q16" i="12"/>
  <c r="Q15" i="12" s="1"/>
  <c r="Q17" i="4"/>
  <c r="E24" i="12"/>
  <c r="E73" i="12"/>
  <c r="J17" i="12"/>
  <c r="E143" i="12"/>
  <c r="E17" i="2"/>
  <c r="E15" i="2" s="1"/>
  <c r="L17" i="12"/>
  <c r="R15" i="12"/>
  <c r="R17" i="3"/>
  <c r="M16" i="5"/>
  <c r="S17" i="8"/>
  <c r="B16" i="3"/>
  <c r="C17" i="7"/>
  <c r="L17" i="9"/>
  <c r="G16" i="5"/>
  <c r="E38" i="12"/>
  <c r="K17" i="14"/>
  <c r="F17" i="9"/>
  <c r="B16" i="14"/>
  <c r="K16" i="10"/>
  <c r="Q16" i="3"/>
  <c r="I16" i="6"/>
  <c r="S16" i="4"/>
  <c r="J17" i="3"/>
  <c r="C16" i="10"/>
  <c r="O16" i="3"/>
  <c r="T16" i="6"/>
  <c r="J16" i="7"/>
  <c r="C16" i="4"/>
  <c r="C15" i="4" s="1"/>
  <c r="S16" i="6"/>
  <c r="K17" i="3"/>
  <c r="P16" i="4"/>
  <c r="B16" i="9"/>
  <c r="M17" i="14"/>
  <c r="E17" i="9"/>
  <c r="F16" i="11"/>
  <c r="C16" i="5"/>
  <c r="C15" i="5" s="1"/>
  <c r="J16" i="3"/>
  <c r="C17" i="10"/>
  <c r="O16" i="6"/>
  <c r="D17" i="13"/>
  <c r="E16" i="11"/>
  <c r="G17" i="9"/>
  <c r="O16" i="5"/>
  <c r="K16" i="3"/>
  <c r="D17" i="3"/>
  <c r="J17" i="9"/>
  <c r="J17" i="8"/>
  <c r="B17" i="10"/>
  <c r="F16" i="6"/>
  <c r="I17" i="6"/>
  <c r="T16" i="7"/>
  <c r="L16" i="11"/>
  <c r="L15" i="11" s="1"/>
  <c r="L16" i="5"/>
  <c r="D16" i="6"/>
  <c r="D16" i="2"/>
  <c r="O16" i="7"/>
  <c r="H16" i="11"/>
  <c r="H15" i="11" s="1"/>
  <c r="G16" i="2"/>
  <c r="K17" i="8"/>
  <c r="G16" i="6"/>
  <c r="L17" i="14"/>
  <c r="O17" i="7"/>
  <c r="U16" i="6"/>
  <c r="P17" i="5"/>
  <c r="E16" i="5"/>
  <c r="I16" i="9"/>
  <c r="H17" i="14"/>
  <c r="N16" i="5"/>
  <c r="I16" i="3"/>
  <c r="B16" i="12"/>
  <c r="H16" i="2"/>
  <c r="N17" i="9"/>
  <c r="H16" i="5"/>
  <c r="I16" i="4"/>
  <c r="D17" i="8"/>
  <c r="H17" i="7"/>
  <c r="Q16" i="6"/>
  <c r="E94" i="12"/>
  <c r="P17" i="3"/>
  <c r="C16" i="11"/>
  <c r="C15" i="11" s="1"/>
  <c r="M17" i="9"/>
  <c r="M16" i="4"/>
  <c r="M15" i="4" s="1"/>
  <c r="N17" i="8"/>
  <c r="H16" i="6"/>
  <c r="C17" i="6"/>
  <c r="C16" i="7"/>
  <c r="K16" i="11"/>
  <c r="E185" i="12"/>
  <c r="R16" i="6"/>
  <c r="J17" i="5"/>
  <c r="L16" i="7"/>
  <c r="E150" i="12"/>
  <c r="F17" i="6"/>
  <c r="E80" i="12"/>
  <c r="J16" i="11"/>
  <c r="F16" i="5"/>
  <c r="U17" i="8"/>
  <c r="B17" i="14"/>
  <c r="E16" i="6"/>
  <c r="E16" i="13"/>
  <c r="E15" i="13" s="1"/>
  <c r="G16" i="11"/>
  <c r="I17" i="9"/>
  <c r="P16" i="5"/>
  <c r="N17" i="7"/>
  <c r="F17" i="5"/>
  <c r="J17" i="6"/>
  <c r="B16" i="11"/>
  <c r="B16" i="5"/>
  <c r="K17" i="10"/>
  <c r="M16" i="6"/>
  <c r="I16" i="14"/>
  <c r="Q17" i="6"/>
  <c r="G16" i="14"/>
  <c r="G15" i="14" s="1"/>
  <c r="U16" i="4"/>
  <c r="U15" i="4" s="1"/>
  <c r="P17" i="8"/>
  <c r="F16" i="3"/>
  <c r="B17" i="7"/>
  <c r="K16" i="6"/>
  <c r="E136" i="12"/>
  <c r="D17" i="14"/>
  <c r="C16" i="14"/>
  <c r="C15" i="14" s="1"/>
  <c r="I16" i="11"/>
  <c r="I15" i="11" s="1"/>
  <c r="B16" i="4"/>
  <c r="E199" i="12"/>
  <c r="F16" i="14"/>
  <c r="F15" i="14" s="1"/>
  <c r="E87" i="12"/>
  <c r="F16" i="10"/>
  <c r="T16" i="3"/>
  <c r="Q17" i="7"/>
  <c r="R17" i="5"/>
  <c r="R17" i="6"/>
  <c r="H17" i="6"/>
  <c r="N17" i="3"/>
  <c r="J16" i="5"/>
  <c r="L17" i="8"/>
  <c r="G16" i="9"/>
  <c r="U16" i="5"/>
  <c r="D16" i="9"/>
  <c r="P17" i="7"/>
  <c r="J16" i="6"/>
  <c r="Q16" i="5"/>
  <c r="T17" i="8"/>
  <c r="T15" i="8" s="1"/>
  <c r="D17" i="10"/>
  <c r="O17" i="6"/>
  <c r="T16" i="5"/>
  <c r="D17" i="7"/>
  <c r="D15" i="7" s="1"/>
  <c r="P17" i="6"/>
  <c r="P16" i="7"/>
  <c r="P15" i="7" s="1"/>
  <c r="P16" i="6"/>
  <c r="L16" i="14"/>
  <c r="Q17" i="8"/>
  <c r="G17" i="6"/>
  <c r="H16" i="7"/>
  <c r="E213" i="12"/>
  <c r="G17" i="3"/>
  <c r="D16" i="14"/>
  <c r="D15" i="14" s="1"/>
  <c r="O16" i="4"/>
  <c r="H16" i="9"/>
  <c r="G17" i="7"/>
  <c r="E59" i="12"/>
  <c r="H17" i="8"/>
  <c r="H15" i="8" s="1"/>
  <c r="L16" i="3"/>
  <c r="L15" i="3" s="1"/>
  <c r="L16" i="9"/>
  <c r="I17" i="7"/>
  <c r="I15" i="7" s="1"/>
  <c r="E164" i="12"/>
  <c r="D17" i="6"/>
  <c r="D17" i="2"/>
  <c r="L17" i="5"/>
  <c r="H17" i="3"/>
  <c r="K17" i="9"/>
  <c r="K16" i="5"/>
  <c r="N16" i="4"/>
  <c r="N15" i="4" s="1"/>
  <c r="K16" i="9"/>
  <c r="S16" i="5"/>
  <c r="L17" i="6"/>
  <c r="K17" i="2"/>
  <c r="J16" i="14"/>
  <c r="S16" i="3"/>
  <c r="C16" i="9"/>
  <c r="M17" i="6"/>
  <c r="N16" i="7"/>
  <c r="B16" i="10"/>
  <c r="O17" i="3"/>
  <c r="C16" i="6"/>
  <c r="O17" i="2"/>
  <c r="O15" i="2" s="1"/>
  <c r="H17" i="9"/>
  <c r="D16" i="4"/>
  <c r="G17" i="8"/>
  <c r="G15" i="8" s="1"/>
  <c r="K17" i="7"/>
  <c r="K15" i="7" s="1"/>
  <c r="U16" i="7"/>
  <c r="M17" i="2"/>
  <c r="T17" i="3"/>
  <c r="E31" i="12"/>
  <c r="F16" i="9"/>
  <c r="T17" i="6"/>
  <c r="E16" i="7"/>
  <c r="E45" i="12"/>
  <c r="F16" i="2"/>
  <c r="V17" i="8"/>
  <c r="E17" i="10"/>
  <c r="T17" i="7"/>
  <c r="B17" i="6"/>
  <c r="C17" i="2"/>
  <c r="B17" i="9"/>
  <c r="L16" i="4"/>
  <c r="H17" i="10"/>
  <c r="H15" i="10" s="1"/>
  <c r="M15" i="3"/>
  <c r="N16" i="6"/>
  <c r="R16" i="7"/>
  <c r="R15" i="7" s="1"/>
  <c r="D16" i="11"/>
  <c r="D15" i="11" s="1"/>
  <c r="Q16" i="4"/>
  <c r="K16" i="14"/>
  <c r="K15" i="14" s="1"/>
  <c r="E17" i="8"/>
  <c r="J16" i="10"/>
  <c r="R16" i="3"/>
  <c r="R15" i="3" s="1"/>
  <c r="J16" i="9"/>
  <c r="E122" i="12"/>
  <c r="G16" i="7"/>
  <c r="H17" i="2"/>
  <c r="H16" i="14"/>
  <c r="H15" i="14" s="1"/>
  <c r="R17" i="8"/>
  <c r="R15" i="8" s="1"/>
  <c r="P16" i="3"/>
  <c r="Q17" i="3"/>
  <c r="M17" i="5"/>
  <c r="U17" i="6"/>
  <c r="M16" i="7"/>
  <c r="L17" i="4"/>
  <c r="K16" i="4"/>
  <c r="K15" i="4" s="1"/>
  <c r="I17" i="8"/>
  <c r="I15" i="8" s="1"/>
  <c r="B17" i="5"/>
  <c r="J17" i="10"/>
  <c r="H17" i="5"/>
  <c r="N17" i="6"/>
  <c r="C16" i="13"/>
  <c r="C15" i="13" s="1"/>
  <c r="D16" i="5"/>
  <c r="G16" i="10"/>
  <c r="E17" i="7"/>
  <c r="T17" i="5"/>
  <c r="D16" i="13"/>
  <c r="J16" i="4"/>
  <c r="M17" i="8"/>
  <c r="I17" i="10"/>
  <c r="E171" i="12"/>
  <c r="G17" i="10"/>
  <c r="U17" i="7"/>
  <c r="N17" i="5"/>
  <c r="B16" i="7"/>
  <c r="D16" i="10"/>
  <c r="U17" i="5"/>
  <c r="F16" i="4"/>
  <c r="F15" i="4" s="1"/>
  <c r="B17" i="3"/>
  <c r="D17" i="5"/>
  <c r="E206" i="12"/>
  <c r="F17" i="3"/>
  <c r="E129" i="12"/>
  <c r="R16" i="4"/>
  <c r="R15" i="4" s="1"/>
  <c r="C17" i="8"/>
  <c r="C15" i="8" s="1"/>
  <c r="N16" i="3"/>
  <c r="F17" i="10"/>
  <c r="J17" i="14"/>
  <c r="E16" i="14"/>
  <c r="D17" i="9"/>
  <c r="G16" i="4"/>
  <c r="G15" i="4" s="1"/>
  <c r="B17" i="8"/>
  <c r="G16" i="3"/>
  <c r="J17" i="7"/>
  <c r="S17" i="5"/>
  <c r="K17" i="6"/>
  <c r="Q16" i="7"/>
  <c r="E178" i="12"/>
  <c r="H16" i="4"/>
  <c r="I16" i="10"/>
  <c r="E16" i="9"/>
  <c r="S17" i="7"/>
  <c r="L16" i="6"/>
  <c r="O17" i="5"/>
  <c r="I17" i="3"/>
  <c r="K17" i="5"/>
  <c r="I17" i="2"/>
  <c r="I15" i="2" s="1"/>
  <c r="R16" i="5"/>
  <c r="H16" i="3"/>
  <c r="H15" i="3" s="1"/>
  <c r="F17" i="7"/>
  <c r="F15" i="7" s="1"/>
  <c r="E66" i="12"/>
  <c r="E17" i="14"/>
  <c r="G17" i="5"/>
  <c r="I16" i="5"/>
  <c r="I15" i="5" s="1"/>
  <c r="T16" i="4"/>
  <c r="T15" i="4" s="1"/>
  <c r="B17" i="12"/>
  <c r="B16" i="13"/>
  <c r="B15" i="13" s="1"/>
  <c r="E16" i="10"/>
  <c r="E15" i="10" s="1"/>
  <c r="C16" i="3"/>
  <c r="E17" i="3"/>
  <c r="E15" i="3" s="1"/>
  <c r="D15" i="13" l="1"/>
  <c r="D15" i="8"/>
  <c r="M15" i="7"/>
  <c r="M15" i="8"/>
  <c r="E15" i="11"/>
  <c r="B15" i="8"/>
  <c r="D15" i="10"/>
  <c r="K15" i="2"/>
  <c r="H15" i="4"/>
  <c r="K15" i="11"/>
  <c r="F15" i="2"/>
  <c r="C15" i="7"/>
  <c r="S15" i="4"/>
  <c r="F15" i="12"/>
  <c r="P15" i="5"/>
  <c r="B15" i="10"/>
  <c r="N15" i="2"/>
  <c r="N15" i="7"/>
  <c r="G15" i="11"/>
  <c r="B15" i="2"/>
  <c r="I15" i="4"/>
  <c r="S15" i="8"/>
  <c r="G15" i="3"/>
  <c r="M15" i="9"/>
  <c r="L15" i="14"/>
  <c r="L15" i="9"/>
  <c r="K15" i="12"/>
  <c r="S15" i="7"/>
  <c r="G15" i="7"/>
  <c r="S15" i="3"/>
  <c r="G15" i="2"/>
  <c r="C15" i="12"/>
  <c r="E15" i="5"/>
  <c r="E15" i="4"/>
  <c r="N15" i="9"/>
  <c r="J15" i="8"/>
  <c r="O15" i="4"/>
  <c r="L15" i="2"/>
  <c r="D15" i="4"/>
  <c r="C15" i="9"/>
  <c r="K15" i="8"/>
  <c r="I15" i="12"/>
  <c r="F15" i="9"/>
  <c r="U15" i="8"/>
  <c r="M15" i="14"/>
  <c r="R15" i="5"/>
  <c r="G15" i="9"/>
  <c r="V15" i="8"/>
  <c r="Q15" i="8"/>
  <c r="I15" i="14"/>
  <c r="J15" i="11"/>
  <c r="P15" i="4"/>
  <c r="B15" i="6"/>
  <c r="D15" i="3"/>
  <c r="M15" i="12"/>
  <c r="E15" i="9"/>
  <c r="Q15" i="7"/>
  <c r="E15" i="8"/>
  <c r="J15" i="5"/>
  <c r="L15" i="12"/>
  <c r="C15" i="3"/>
  <c r="L15" i="6"/>
  <c r="B15" i="4"/>
  <c r="P15" i="8"/>
  <c r="B15" i="11"/>
  <c r="O15" i="8"/>
  <c r="F15" i="8"/>
  <c r="E16" i="12"/>
  <c r="L15" i="8"/>
  <c r="N15" i="3"/>
  <c r="E17" i="12"/>
  <c r="D15" i="5"/>
  <c r="Q15" i="4"/>
  <c r="C15" i="2"/>
  <c r="K15" i="9"/>
  <c r="P15" i="6"/>
  <c r="Q15" i="5"/>
  <c r="B15" i="7"/>
  <c r="J15" i="4"/>
  <c r="J15" i="9"/>
  <c r="C15" i="6"/>
  <c r="E15" i="6"/>
  <c r="L15" i="7"/>
  <c r="N15" i="8"/>
  <c r="J15" i="3"/>
  <c r="S15" i="6"/>
  <c r="M15" i="2"/>
  <c r="H15" i="7"/>
  <c r="K15" i="3"/>
  <c r="J15" i="12"/>
  <c r="P15" i="3"/>
  <c r="F15" i="11"/>
  <c r="O15" i="12"/>
  <c r="N15" i="6"/>
  <c r="K15" i="5"/>
  <c r="F15" i="3"/>
  <c r="Q15" i="6"/>
  <c r="I15" i="3"/>
  <c r="D15" i="2"/>
  <c r="O15" i="6"/>
  <c r="M15" i="5"/>
  <c r="D15" i="9"/>
  <c r="B15" i="5"/>
  <c r="H15" i="6"/>
  <c r="N15" i="5"/>
  <c r="D15" i="6"/>
  <c r="E15" i="14"/>
  <c r="J15" i="10"/>
  <c r="U15" i="7"/>
  <c r="T15" i="5"/>
  <c r="U15" i="5"/>
  <c r="L15" i="5"/>
  <c r="G15" i="5"/>
  <c r="L15" i="4"/>
  <c r="J15" i="6"/>
  <c r="I15" i="9"/>
  <c r="G15" i="6"/>
  <c r="I15" i="6"/>
  <c r="G15" i="10"/>
  <c r="E15" i="7"/>
  <c r="S15" i="5"/>
  <c r="T15" i="3"/>
  <c r="R15" i="6"/>
  <c r="H15" i="5"/>
  <c r="T15" i="7"/>
  <c r="O15" i="5"/>
  <c r="J15" i="7"/>
  <c r="Q15" i="3"/>
  <c r="H15" i="9"/>
  <c r="F15" i="10"/>
  <c r="F15" i="5"/>
  <c r="T15" i="6"/>
  <c r="K15" i="10"/>
  <c r="K15" i="6"/>
  <c r="H15" i="2"/>
  <c r="F15" i="6"/>
  <c r="O15" i="3"/>
  <c r="B15" i="14"/>
  <c r="B15" i="3"/>
  <c r="I15" i="10"/>
  <c r="J15" i="14"/>
  <c r="M15" i="6"/>
  <c r="B15" i="12"/>
  <c r="U15" i="6"/>
  <c r="O15" i="7"/>
  <c r="B15" i="9"/>
  <c r="C15" i="10"/>
  <c r="E15" i="12" l="1"/>
</calcChain>
</file>

<file path=xl/sharedStrings.xml><?xml version="1.0" encoding="utf-8"?>
<sst xmlns="http://schemas.openxmlformats.org/spreadsheetml/2006/main" count="5948" uniqueCount="195">
  <si>
    <t>Nevada Healthcare Quarterly Reports</t>
  </si>
  <si>
    <t>Section A: Revenue and Expenses</t>
  </si>
  <si>
    <t>A01: Revenue and Expenses Totals</t>
  </si>
  <si>
    <t>A02: Inpatient Operating Revenue</t>
  </si>
  <si>
    <t>A03: Outpatient Operating Revenue</t>
  </si>
  <si>
    <t>A04: Long Term Care Operating Revenue</t>
  </si>
  <si>
    <t>A05: Clinic Operating Revenue</t>
  </si>
  <si>
    <t>A06: Sub-Acute Operating Revenue</t>
  </si>
  <si>
    <t>A07: Operating Expenses</t>
  </si>
  <si>
    <t>A08: Non-Operating Revenue and Expenses</t>
  </si>
  <si>
    <t>Section B: Assets and Liabilities</t>
  </si>
  <si>
    <t>B01: Assets and Liabilities Totals</t>
  </si>
  <si>
    <t>B02: Current Assets</t>
  </si>
  <si>
    <t>B03: Property, Facilities, and Equipment Assets</t>
  </si>
  <si>
    <t>B04: Intangible and Other Assets</t>
  </si>
  <si>
    <t>B05: Liabilities</t>
  </si>
  <si>
    <t>Revenue and Expenses Totals</t>
  </si>
  <si>
    <t>Patient Operating Revenue</t>
  </si>
  <si>
    <t>Non-Operating Rev &amp; Exp</t>
  </si>
  <si>
    <t>Facility / Quarter</t>
  </si>
  <si>
    <t>Inpatient Operating Revenue</t>
  </si>
  <si>
    <t>Outpatient Operating Revenue</t>
  </si>
  <si>
    <t>LTC Operating Revenue</t>
  </si>
  <si>
    <t>Clinic Operating Revenue</t>
  </si>
  <si>
    <t>Sub-Acute Operating Revenue</t>
  </si>
  <si>
    <t>Misc Patient Operating Revenue</t>
  </si>
  <si>
    <t>Other Operating Total</t>
  </si>
  <si>
    <t>Total Patient Operating Revenue</t>
  </si>
  <si>
    <t>Other Non-Patient Operating Revenue</t>
  </si>
  <si>
    <t>Total Operating Revenue</t>
  </si>
  <si>
    <t>Total Operating Expenses</t>
  </si>
  <si>
    <t>Net Operating Income</t>
  </si>
  <si>
    <t>Non-Operating Revenue</t>
  </si>
  <si>
    <t>Non-Operating Expenses</t>
  </si>
  <si>
    <t>Net Income (Loss)</t>
  </si>
  <si>
    <t>Total</t>
  </si>
  <si>
    <t>Inpatient Billed Charges</t>
  </si>
  <si>
    <t>Inpatient Deductions</t>
  </si>
  <si>
    <t>Other Government</t>
  </si>
  <si>
    <t>Private Pay</t>
  </si>
  <si>
    <t>Charity Care</t>
  </si>
  <si>
    <t>Uninsured Discount</t>
  </si>
  <si>
    <t>Bad Debt</t>
  </si>
  <si>
    <t>Other Contractual Adjustments</t>
  </si>
  <si>
    <t>Outpatient Billed Charges</t>
  </si>
  <si>
    <t>Outpatient Deductions</t>
  </si>
  <si>
    <t>Acute Long Term Care Operating Revenue</t>
  </si>
  <si>
    <t>LTC Billed Charges</t>
  </si>
  <si>
    <t>LTC Deductions</t>
  </si>
  <si>
    <t>Clinic Billed Charges</t>
  </si>
  <si>
    <t>Clinic Deductions</t>
  </si>
  <si>
    <t>Sub-Acute Long Term Care Operating Revenue</t>
  </si>
  <si>
    <t>Sub-Acute Billed Charges</t>
  </si>
  <si>
    <t>Sub-Acute Deductions</t>
  </si>
  <si>
    <t>Operating Expenses</t>
  </si>
  <si>
    <t>Salaries, Wages &amp; Contract Labor</t>
  </si>
  <si>
    <t>Benefits</t>
  </si>
  <si>
    <t>Depreciation and Amortization</t>
  </si>
  <si>
    <t>Home Office Allocation</t>
  </si>
  <si>
    <t>Insurance - General</t>
  </si>
  <si>
    <t>Insurance - Malpractice</t>
  </si>
  <si>
    <t>Interest Expense</t>
  </si>
  <si>
    <t>Marketing and Advertising</t>
  </si>
  <si>
    <t>Medical Professional Fees</t>
  </si>
  <si>
    <t>Other Professional Fees</t>
  </si>
  <si>
    <t>Medical Supplies</t>
  </si>
  <si>
    <t>General Supplies</t>
  </si>
  <si>
    <t>Purchased Services - Medical</t>
  </si>
  <si>
    <t>Purchased Services - Non Medical</t>
  </si>
  <si>
    <t>Rental and Lease Expense</t>
  </si>
  <si>
    <t>Repairs and Maintenance</t>
  </si>
  <si>
    <t>Taxes, Licenses, and Permits</t>
  </si>
  <si>
    <t>Hospital Tax Payments/Transfers</t>
  </si>
  <si>
    <t>Utilities</t>
  </si>
  <si>
    <t>Other Operating Expenses</t>
  </si>
  <si>
    <t>Non-Operating Revenue And Expenses</t>
  </si>
  <si>
    <t>MOB and Other Rentals</t>
  </si>
  <si>
    <t>Interest / Investment Income</t>
  </si>
  <si>
    <t>Joint Venture &amp; Minority Interest</t>
  </si>
  <si>
    <t>Gain on Sale of Assets</t>
  </si>
  <si>
    <t>Other Non-Operating Revenue</t>
  </si>
  <si>
    <t>Unrestricted gifts, bequests, endowment</t>
  </si>
  <si>
    <t>Interest &amp; Investment Loss</t>
  </si>
  <si>
    <t>Loss on Sale of Capital Assets</t>
  </si>
  <si>
    <t>Other Non-Operating Expenses</t>
  </si>
  <si>
    <t>Assets and Liabilities Totals</t>
  </si>
  <si>
    <t>Total Assets</t>
  </si>
  <si>
    <t>Liabilities and Fund Balance</t>
  </si>
  <si>
    <t>Current Assets</t>
  </si>
  <si>
    <t>Property, Facilities, and Equipment</t>
  </si>
  <si>
    <t>Intangible Assets</t>
  </si>
  <si>
    <t>Other Property</t>
  </si>
  <si>
    <t>Current Liabilities</t>
  </si>
  <si>
    <t xml:space="preserve">Long Term Liabilities	</t>
  </si>
  <si>
    <t>Total Liabilities</t>
  </si>
  <si>
    <t>Equity Fund Balance</t>
  </si>
  <si>
    <t>Total Liabilities and Fund Balance</t>
  </si>
  <si>
    <t>Patients' Accounts Receivable</t>
  </si>
  <si>
    <t>Cash</t>
  </si>
  <si>
    <t>Marketable Securities</t>
  </si>
  <si>
    <t>Inventory</t>
  </si>
  <si>
    <t>Prepaid Expenses</t>
  </si>
  <si>
    <t>Due From Affiliated Organizations</t>
  </si>
  <si>
    <t>Other Current Assets</t>
  </si>
  <si>
    <t>Gross Accounts Receivable (A)</t>
  </si>
  <si>
    <t>(All Allowances) (B)</t>
  </si>
  <si>
    <t>Net Receivables (A - B)</t>
  </si>
  <si>
    <t>Total Current Assets</t>
  </si>
  <si>
    <t>Property</t>
  </si>
  <si>
    <t>Land Improvements</t>
  </si>
  <si>
    <t>Building</t>
  </si>
  <si>
    <t>Equipment</t>
  </si>
  <si>
    <t>Leasehold Improvements</t>
  </si>
  <si>
    <t>Land</t>
  </si>
  <si>
    <t>Construction in Progress</t>
  </si>
  <si>
    <t>Land Improvements (K)</t>
  </si>
  <si>
    <t>Accumulated Depreciation (L)</t>
  </si>
  <si>
    <t>Net Landhold Improvements (K - L)</t>
  </si>
  <si>
    <t>Building (C)</t>
  </si>
  <si>
    <t>Accumulated Depreciation (D)</t>
  </si>
  <si>
    <t>Net Building (C - D)</t>
  </si>
  <si>
    <t>Equipment (E)</t>
  </si>
  <si>
    <t>Accumulated Depreciation (F))</t>
  </si>
  <si>
    <t>Net Equipment (E - F)</t>
  </si>
  <si>
    <t>Leasehold Improvements (G)</t>
  </si>
  <si>
    <t>Accumulated Depreciation (H)</t>
  </si>
  <si>
    <t>Net Leashold Improvements (G - H)</t>
  </si>
  <si>
    <t>Total Property, Facilities, Equipment</t>
  </si>
  <si>
    <t>Intangible and Other Assets</t>
  </si>
  <si>
    <t>Intangible Assets (I)</t>
  </si>
  <si>
    <t>Accumulated Amortization (J)</t>
  </si>
  <si>
    <t>Net Intangible  Assets (I-J)</t>
  </si>
  <si>
    <t>Other Assets</t>
  </si>
  <si>
    <t>Liabilities</t>
  </si>
  <si>
    <t>Long Term Liabilities</t>
  </si>
  <si>
    <t>Total Liabilities And Equity Fund Balance</t>
  </si>
  <si>
    <t>Accounts Payable</t>
  </si>
  <si>
    <t>Accrued Liabilities</t>
  </si>
  <si>
    <t>Current Portion of Long Term Debt</t>
  </si>
  <si>
    <t>Due to Affiliated Organization</t>
  </si>
  <si>
    <t>Other Current Liabilities</t>
  </si>
  <si>
    <t>Total Current Liabilities</t>
  </si>
  <si>
    <t>Long Term Debt</t>
  </si>
  <si>
    <t>Other Long Term Liabilities</t>
  </si>
  <si>
    <t>Total Long Term Liabilities</t>
  </si>
  <si>
    <t>Total Liabilities And Fund Balance</t>
  </si>
  <si>
    <t xml:space="preserve">     Clark County Total</t>
  </si>
  <si>
    <t xml:space="preserve">     Washoe/Carson City Counties Total</t>
  </si>
  <si>
    <t>A facility has 30 days after the quarter ends to submit data. The quarter will be marked as delinquent until the data has been submitted.</t>
  </si>
  <si>
    <t>Property, Facilities, and Equipment Assets</t>
  </si>
  <si>
    <t>Medicaid FFS</t>
  </si>
  <si>
    <t>Medicaid MCO</t>
  </si>
  <si>
    <t>Medicare FFS</t>
  </si>
  <si>
    <t>Medicare MCO</t>
  </si>
  <si>
    <t>Commericial Insurance (Health, Auto, Home)</t>
  </si>
  <si>
    <t>Facility Total</t>
  </si>
  <si>
    <t>Nevada State Total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</si>
  <si>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</si>
  <si>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This set of financial reports present information about non-acute care hospitals. The reports include revenue and expenses related to inpatient, outpatient, long-term care, clinic, and sub-acute operations as well as assets and liabilities.</t>
  </si>
  <si>
    <t>Clark - Desert Parkway Behavioral Healthcare Hospital LLC (353)</t>
  </si>
  <si>
    <t>Clark - Desert Willow Treatment Center (117)</t>
  </si>
  <si>
    <t>Clark - Desert Winds Hospital (545)</t>
  </si>
  <si>
    <t>Clark - Dignity Health Rehabilitation Hospital (490)</t>
  </si>
  <si>
    <t>Clark - Elite Medical Center (475)</t>
  </si>
  <si>
    <t>Clark - Encompass Health Rehabilitation - Desert Canyon (276)</t>
  </si>
  <si>
    <t>Clark - Encompass Health Rehabilitation - Henderson (176)</t>
  </si>
  <si>
    <t>Clark - Encompass Health Rehabilitation - Las Vegas (177)</t>
  </si>
  <si>
    <t>Clark - Harmon Hospital (209)</t>
  </si>
  <si>
    <t>Clark - Horizon Specialty Hospital - Henderson (346)</t>
  </si>
  <si>
    <t>Clark - Horizon Specialty Hospital - Las Vegas (178)</t>
  </si>
  <si>
    <t>Clark - Kindred Hospital - Las Vegas - Flamingo Campus (180)</t>
  </si>
  <si>
    <t>Clark - Kindred Hospital - Las Vegas - Sahara Campus (181)</t>
  </si>
  <si>
    <t>Clark - Las Vegas - AMG Specialty Hospital (364)</t>
  </si>
  <si>
    <t>Clark - PAM Rehabilitation Hospital Of Centennial Hills (445)</t>
  </si>
  <si>
    <t>Clark - PAM Specialty Hospital Of Las Vegas LLC (528)</t>
  </si>
  <si>
    <t>Clark - Seven Hills Behavioral Institute (314)</t>
  </si>
  <si>
    <t>Clark - Southern Nevada Adult Mental Health Services (121)</t>
  </si>
  <si>
    <t>Clark - Spring Mountain Sahara (268)</t>
  </si>
  <si>
    <t>Clark - Spring Mountain Treatment Center (171)</t>
  </si>
  <si>
    <t>Washoe/Carson City - Dini-Townsend Hospital at Northern Nevada Adult Mental Health Services (120)</t>
  </si>
  <si>
    <t>Washoe/Carson City - Lakes Crossing Center (339)</t>
  </si>
  <si>
    <t>Washoe/Carson City - PAM Specialty Hospital of Reno, LLC (529)</t>
  </si>
  <si>
    <t>Washoe/Carson City - Reno Behavioral Healthcare Hospital, LLC (464)</t>
  </si>
  <si>
    <t>Washoe/Carson City - Renown Rehabilitation Hospital (187)</t>
  </si>
  <si>
    <t>Washoe/Carson City - Willow Springs Center (173)</t>
  </si>
  <si>
    <t>First Quarter 2023</t>
  </si>
  <si>
    <t>Second Quarter 2023</t>
  </si>
  <si>
    <t>Third Quarter 2023</t>
  </si>
  <si>
    <t>Fourth Quarter 2023</t>
  </si>
  <si>
    <t>Non-Acute Hospitals Financial Reports: First Quarter 2023 - Fourth Quarter 2023</t>
  </si>
  <si>
    <t>Clark - Sana Behavioral Health - Las Vegas (446) CLOSED August 23, 2023</t>
  </si>
  <si>
    <t>Washoe/Carson City - Carson Tahoe Continuing Care Hospital (292) CLOSED June 30, 2023</t>
  </si>
  <si>
    <t>Produced on August 8, 2024</t>
  </si>
  <si>
    <t>Includes data submitted through August 6, 2024</t>
  </si>
  <si>
    <t>Delinquent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</si>
</sst>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2F5496"/>
      <name val="Arial"/>
      <family val="2"/>
    </font>
    <font>
      <sz val="14"/>
      <color rgb="FF2F5496"/>
      <name val="Calibri"/>
      <family val="2"/>
    </font>
    <font>
      <sz val="11"/>
      <color rgb="FF2F5496"/>
      <name val="Calibri"/>
      <family val="2"/>
    </font>
    <font>
      <b/>
      <sz val="11"/>
      <color rgb="FF2F5496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C00000"/>
      <name val="Arial"/>
      <family val="2"/>
    </font>
    <font>
      <b/>
      <i/>
      <sz val="10"/>
      <color rgb="FF2F5496"/>
      <name val="Arial"/>
      <family val="2"/>
    </font>
    <font>
      <i/>
      <sz val="10"/>
      <color rgb="FF000000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8" fontId="8" fillId="2" borderId="1" xfId="0" applyNumberFormat="1" applyFont="1" applyFill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8" fontId="1" fillId="0" borderId="4" xfId="0" applyNumberFormat="1" applyFont="1" applyBorder="1" applyAlignment="1">
      <alignment horizontal="right"/>
    </xf>
    <xf numFmtId="8" fontId="3" fillId="0" borderId="4" xfId="0" applyNumberFormat="1" applyFont="1" applyBorder="1" applyAlignment="1">
      <alignment horizontal="right"/>
    </xf>
    <xf numFmtId="8" fontId="1" fillId="0" borderId="5" xfId="0" applyNumberFormat="1" applyFont="1" applyBorder="1" applyAlignment="1">
      <alignment horizontal="right"/>
    </xf>
    <xf numFmtId="8" fontId="8" fillId="2" borderId="8" xfId="0" applyNumberFormat="1" applyFont="1" applyFill="1" applyBorder="1" applyAlignment="1">
      <alignment horizontal="center" vertical="center" wrapText="1"/>
    </xf>
    <xf numFmtId="8" fontId="8" fillId="2" borderId="9" xfId="0" applyNumberFormat="1" applyFont="1" applyFill="1" applyBorder="1" applyAlignment="1">
      <alignment horizontal="center" vertical="center" wrapText="1"/>
    </xf>
    <xf numFmtId="8" fontId="1" fillId="0" borderId="10" xfId="0" applyNumberFormat="1" applyFont="1" applyBorder="1" applyAlignment="1">
      <alignment horizontal="right"/>
    </xf>
    <xf numFmtId="8" fontId="1" fillId="0" borderId="11" xfId="0" applyNumberFormat="1" applyFont="1" applyBorder="1" applyAlignment="1">
      <alignment horizontal="right"/>
    </xf>
    <xf numFmtId="8" fontId="3" fillId="0" borderId="10" xfId="0" applyNumberFormat="1" applyFont="1" applyBorder="1" applyAlignment="1">
      <alignment horizontal="right"/>
    </xf>
    <xf numFmtId="8" fontId="3" fillId="0" borderId="11" xfId="0" applyNumberFormat="1" applyFont="1" applyBorder="1" applyAlignment="1">
      <alignment horizontal="right"/>
    </xf>
    <xf numFmtId="8" fontId="1" fillId="0" borderId="12" xfId="0" applyNumberFormat="1" applyFont="1" applyBorder="1" applyAlignment="1">
      <alignment horizontal="right"/>
    </xf>
    <xf numFmtId="8" fontId="1" fillId="0" borderId="13" xfId="0" applyNumberFormat="1" applyFont="1" applyBorder="1" applyAlignment="1">
      <alignment horizontal="right"/>
    </xf>
    <xf numFmtId="8" fontId="1" fillId="0" borderId="17" xfId="0" applyNumberFormat="1" applyFont="1" applyBorder="1" applyAlignment="1">
      <alignment horizontal="right"/>
    </xf>
    <xf numFmtId="8" fontId="3" fillId="0" borderId="17" xfId="0" applyNumberFormat="1" applyFont="1" applyBorder="1" applyAlignment="1">
      <alignment horizontal="right"/>
    </xf>
    <xf numFmtId="8" fontId="1" fillId="0" borderId="18" xfId="0" applyNumberFormat="1" applyFont="1" applyBorder="1" applyAlignment="1">
      <alignment horizontal="right"/>
    </xf>
    <xf numFmtId="8" fontId="1" fillId="0" borderId="2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2" fillId="0" borderId="4" xfId="0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8" fontId="10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8" fontId="8" fillId="2" borderId="22" xfId="0" applyNumberFormat="1" applyFont="1" applyFill="1" applyBorder="1" applyAlignment="1">
      <alignment horizontal="center" vertical="center" wrapText="1"/>
    </xf>
    <xf numFmtId="8" fontId="8" fillId="2" borderId="26" xfId="0" applyNumberFormat="1" applyFont="1" applyFill="1" applyBorder="1" applyAlignment="1">
      <alignment horizontal="center" vertical="center" wrapText="1"/>
    </xf>
    <xf numFmtId="8" fontId="8" fillId="2" borderId="27" xfId="0" applyNumberFormat="1" applyFont="1" applyFill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right"/>
    </xf>
    <xf numFmtId="8" fontId="2" fillId="0" borderId="2" xfId="0" applyNumberFormat="1" applyFont="1" applyBorder="1" applyAlignment="1">
      <alignment horizontal="right"/>
    </xf>
    <xf numFmtId="8" fontId="2" fillId="0" borderId="11" xfId="0" applyNumberFormat="1" applyFont="1" applyBorder="1" applyAlignment="1">
      <alignment horizontal="right"/>
    </xf>
    <xf numFmtId="8" fontId="2" fillId="0" borderId="4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8" fontId="2" fillId="0" borderId="0" xfId="0" applyNumberFormat="1" applyFont="1" applyAlignment="1">
      <alignment horizontal="right"/>
    </xf>
    <xf numFmtId="8" fontId="6" fillId="0" borderId="0" xfId="0" applyNumberFormat="1" applyFont="1" applyAlignment="1">
      <alignment horizontal="right"/>
    </xf>
    <xf numFmtId="8" fontId="2" fillId="0" borderId="17" xfId="0" applyNumberFormat="1" applyFont="1" applyBorder="1" applyAlignment="1">
      <alignment horizontal="right"/>
    </xf>
    <xf numFmtId="8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8" fontId="8" fillId="2" borderId="3" xfId="0" applyNumberFormat="1" applyFont="1" applyFill="1" applyBorder="1" applyAlignment="1">
      <alignment horizontal="center" vertical="center" wrapText="1"/>
    </xf>
    <xf numFmtId="8" fontId="8" fillId="2" borderId="4" xfId="0" applyNumberFormat="1" applyFont="1" applyFill="1" applyBorder="1" applyAlignment="1">
      <alignment horizontal="center" vertical="center" wrapText="1"/>
    </xf>
    <xf numFmtId="8" fontId="8" fillId="2" borderId="6" xfId="0" applyNumberFormat="1" applyFont="1" applyFill="1" applyBorder="1" applyAlignment="1">
      <alignment horizontal="center" vertical="center" wrapText="1"/>
    </xf>
    <xf numFmtId="8" fontId="9" fillId="2" borderId="20" xfId="0" applyNumberFormat="1" applyFont="1" applyFill="1" applyBorder="1" applyAlignment="1">
      <alignment horizontal="center"/>
    </xf>
    <xf numFmtId="8" fontId="9" fillId="2" borderId="7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8" fontId="8" fillId="2" borderId="19" xfId="0" applyNumberFormat="1" applyFont="1" applyFill="1" applyBorder="1" applyAlignment="1">
      <alignment horizontal="center" vertical="center" wrapText="1"/>
    </xf>
    <xf numFmtId="8" fontId="8" fillId="2" borderId="16" xfId="0" applyNumberFormat="1" applyFont="1" applyFill="1" applyBorder="1" applyAlignment="1">
      <alignment horizontal="center" vertical="center" wrapText="1"/>
    </xf>
    <xf numFmtId="8" fontId="8" fillId="2" borderId="14" xfId="0" applyNumberFormat="1" applyFont="1" applyFill="1" applyBorder="1" applyAlignment="1">
      <alignment horizontal="center" vertical="center" wrapText="1"/>
    </xf>
    <xf numFmtId="8" fontId="8" fillId="2" borderId="15" xfId="0" applyNumberFormat="1" applyFont="1" applyFill="1" applyBorder="1" applyAlignment="1">
      <alignment horizontal="center" vertical="center" wrapText="1"/>
    </xf>
    <xf numFmtId="8" fontId="9" fillId="2" borderId="24" xfId="0" applyNumberFormat="1" applyFont="1" applyFill="1" applyBorder="1" applyAlignment="1">
      <alignment horizontal="center"/>
    </xf>
    <xf numFmtId="8" fontId="9" fillId="2" borderId="25" xfId="0" applyNumberFormat="1" applyFont="1" applyFill="1" applyBorder="1" applyAlignment="1">
      <alignment horizontal="center"/>
    </xf>
    <xf numFmtId="8" fontId="8" fillId="2" borderId="28" xfId="0" applyNumberFormat="1" applyFont="1" applyFill="1" applyBorder="1" applyAlignment="1">
      <alignment horizontal="center" vertical="center" wrapText="1"/>
    </xf>
    <xf numFmtId="8" fontId="8" fillId="2" borderId="29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8" fillId="2" borderId="2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6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colors>
    <mruColors>
      <color rgb="FFC00000"/>
      <color rgb="FF2D617D"/>
      <color rgb="FF2F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63D65FE5-9279-482B-B24B-3E7F7F103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6D89B42-0B8C-416D-A534-816A3E81F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64BCC9F-1FB9-48DB-BF2D-9DBF8BB9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AEE3D99-E142-44A9-91ED-5C7C29DE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1FAD614-E975-46DF-9AA6-8545170FA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FCBA2FF-41DA-48A6-82E5-CE30BABC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3" name="Picture 2" descr="Comagine Health, NVDHHS and NV Seal">
          <a:extLst>
            <a:ext uri="{FF2B5EF4-FFF2-40B4-BE49-F238E27FC236}">
              <a16:creationId xmlns:a16="http://schemas.microsoft.com/office/drawing/2014/main" id="{665A01E4-A2E5-EC82-7980-339154297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473AF106-EDB4-4260-A739-A850C4F0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AA59887-D82C-4FD7-A0DD-09C8290FF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3678368E-FE97-46A5-B33C-11AC0FB2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1FDD6DF9-A230-44DD-844A-09EDFC9D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0849FAEA-1F64-45FB-98DF-F6AD91E14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C620A839-F5C2-4784-9635-A393DA086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961407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ABBD3A3B-5BB2-4DCA-818E-D210D406C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31"/>
  <sheetViews>
    <sheetView showGridLines="0" tabSelected="1" workbookViewId="0"/>
  </sheetViews>
  <sheetFormatPr defaultRowHeight="15" x14ac:dyDescent="0.25"/>
  <cols>
    <col min="1" max="1" width="249.42578125" bestFit="1" customWidth="1"/>
  </cols>
  <sheetData>
    <row r="7" spans="1:1" ht="18" x14ac:dyDescent="0.25">
      <c r="A7" s="2" t="s">
        <v>0</v>
      </c>
    </row>
    <row r="8" spans="1:1" ht="15.75" x14ac:dyDescent="0.25">
      <c r="A8" s="42" t="s">
        <v>189</v>
      </c>
    </row>
    <row r="9" spans="1:1" x14ac:dyDescent="0.25">
      <c r="A9" s="44" t="s">
        <v>192</v>
      </c>
    </row>
    <row r="10" spans="1:1" x14ac:dyDescent="0.25">
      <c r="A10" s="44" t="s">
        <v>193</v>
      </c>
    </row>
    <row r="11" spans="1:1" x14ac:dyDescent="0.25">
      <c r="A11" s="37"/>
    </row>
    <row r="12" spans="1:1" s="1" customFormat="1" x14ac:dyDescent="0.25">
      <c r="A12" s="38" t="s">
        <v>158</v>
      </c>
    </row>
    <row r="13" spans="1:1" s="1" customFormat="1" x14ac:dyDescent="0.25">
      <c r="A13" s="39"/>
    </row>
    <row r="14" spans="1:1" s="1" customFormat="1" x14ac:dyDescent="0.25">
      <c r="A14" s="38" t="s">
        <v>157</v>
      </c>
    </row>
    <row r="15" spans="1:1" s="1" customFormat="1" x14ac:dyDescent="0.25">
      <c r="A15" s="39"/>
    </row>
    <row r="16" spans="1:1" s="1" customFormat="1" x14ac:dyDescent="0.25">
      <c r="A16" s="40" t="s">
        <v>1</v>
      </c>
    </row>
    <row r="17" spans="1:1" s="1" customFormat="1" x14ac:dyDescent="0.25">
      <c r="A17" s="41" t="s">
        <v>2</v>
      </c>
    </row>
    <row r="18" spans="1:1" s="1" customFormat="1" x14ac:dyDescent="0.25">
      <c r="A18" s="41" t="s">
        <v>3</v>
      </c>
    </row>
    <row r="19" spans="1:1" s="1" customFormat="1" x14ac:dyDescent="0.25">
      <c r="A19" s="41" t="s">
        <v>4</v>
      </c>
    </row>
    <row r="20" spans="1:1" s="1" customFormat="1" x14ac:dyDescent="0.25">
      <c r="A20" s="41" t="s">
        <v>5</v>
      </c>
    </row>
    <row r="21" spans="1:1" s="1" customFormat="1" x14ac:dyDescent="0.25">
      <c r="A21" s="41" t="s">
        <v>6</v>
      </c>
    </row>
    <row r="22" spans="1:1" s="1" customFormat="1" x14ac:dyDescent="0.25">
      <c r="A22" s="41" t="s">
        <v>7</v>
      </c>
    </row>
    <row r="23" spans="1:1" s="1" customFormat="1" x14ac:dyDescent="0.25">
      <c r="A23" s="41" t="s">
        <v>8</v>
      </c>
    </row>
    <row r="24" spans="1:1" s="1" customFormat="1" x14ac:dyDescent="0.25">
      <c r="A24" s="41" t="s">
        <v>9</v>
      </c>
    </row>
    <row r="25" spans="1:1" s="1" customFormat="1" x14ac:dyDescent="0.25"/>
    <row r="26" spans="1:1" s="1" customFormat="1" x14ac:dyDescent="0.25">
      <c r="A26" s="40" t="s">
        <v>10</v>
      </c>
    </row>
    <row r="27" spans="1:1" s="1" customFormat="1" x14ac:dyDescent="0.25">
      <c r="A27" s="41" t="s">
        <v>11</v>
      </c>
    </row>
    <row r="28" spans="1:1" s="1" customFormat="1" x14ac:dyDescent="0.25">
      <c r="A28" s="41" t="s">
        <v>12</v>
      </c>
    </row>
    <row r="29" spans="1:1" s="1" customFormat="1" x14ac:dyDescent="0.25">
      <c r="A29" s="41" t="s">
        <v>13</v>
      </c>
    </row>
    <row r="30" spans="1:1" s="1" customFormat="1" x14ac:dyDescent="0.25">
      <c r="A30" s="41" t="s">
        <v>14</v>
      </c>
    </row>
    <row r="31" spans="1:1" s="1" customFormat="1" x14ac:dyDescent="0.25">
      <c r="A31" s="41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K213"/>
  <sheetViews>
    <sheetView showGridLines="0" workbookViewId="0"/>
  </sheetViews>
  <sheetFormatPr defaultRowHeight="15" x14ac:dyDescent="0.25"/>
  <cols>
    <col min="1" max="1" width="40.5703125" style="1" bestFit="1" customWidth="1"/>
    <col min="2" max="2" width="19.140625" style="45" customWidth="1"/>
    <col min="3" max="3" width="20.28515625" style="45" bestFit="1" customWidth="1"/>
    <col min="4" max="5" width="19.140625" style="45" customWidth="1"/>
    <col min="6" max="6" width="20.28515625" style="45" bestFit="1" customWidth="1"/>
    <col min="7" max="9" width="19.85546875" style="45" bestFit="1" customWidth="1"/>
    <col min="10" max="11" width="20.28515625" style="45" bestFit="1" customWidth="1"/>
    <col min="12" max="16384" width="9.140625" style="1"/>
  </cols>
  <sheetData>
    <row r="6" spans="1:11" ht="18" x14ac:dyDescent="0.25">
      <c r="A6" s="2" t="str">
        <f>Contents!A7</f>
        <v>Nevada Healthcare Quarterly Reports</v>
      </c>
    </row>
    <row r="7" spans="1:11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  <c r="F7" s="46"/>
      <c r="G7" s="46"/>
    </row>
    <row r="8" spans="1:11" ht="18.75" x14ac:dyDescent="0.3">
      <c r="A8" s="43" t="s">
        <v>85</v>
      </c>
      <c r="B8" s="48"/>
      <c r="C8" s="46"/>
      <c r="D8" s="46"/>
      <c r="E8" s="46"/>
      <c r="F8" s="46"/>
      <c r="G8" s="46"/>
    </row>
    <row r="9" spans="1:1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</row>
    <row r="10" spans="1:1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</row>
    <row r="11" spans="1:11" x14ac:dyDescent="0.25">
      <c r="A11" s="3"/>
      <c r="B11" s="46"/>
      <c r="C11" s="46"/>
      <c r="D11" s="46"/>
      <c r="E11" s="46"/>
      <c r="F11" s="46"/>
      <c r="G11" s="46"/>
    </row>
    <row r="12" spans="1:1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</row>
    <row r="13" spans="1:11" s="49" customFormat="1" x14ac:dyDescent="0.25">
      <c r="A13" s="55" t="s">
        <v>19</v>
      </c>
      <c r="B13" s="52" t="s">
        <v>86</v>
      </c>
      <c r="C13" s="53"/>
      <c r="D13" s="53"/>
      <c r="E13" s="53"/>
      <c r="F13" s="62"/>
      <c r="G13" s="63" t="s">
        <v>87</v>
      </c>
      <c r="H13" s="64"/>
      <c r="I13" s="64"/>
      <c r="J13" s="64"/>
      <c r="K13" s="57"/>
    </row>
    <row r="14" spans="1:11" s="49" customFormat="1" ht="42" customHeight="1" thickBot="1" x14ac:dyDescent="0.3">
      <c r="A14" s="65"/>
      <c r="B14" s="10" t="s">
        <v>88</v>
      </c>
      <c r="C14" s="4" t="s">
        <v>89</v>
      </c>
      <c r="D14" s="4" t="s">
        <v>90</v>
      </c>
      <c r="E14" s="4" t="s">
        <v>91</v>
      </c>
      <c r="F14" s="11" t="s">
        <v>35</v>
      </c>
      <c r="G14" s="10" t="s">
        <v>92</v>
      </c>
      <c r="H14" s="4" t="s">
        <v>93</v>
      </c>
      <c r="I14" s="4" t="s">
        <v>94</v>
      </c>
      <c r="J14" s="4" t="s">
        <v>95</v>
      </c>
      <c r="K14" s="11" t="s">
        <v>96</v>
      </c>
    </row>
    <row r="15" spans="1:11" x14ac:dyDescent="0.25">
      <c r="A15" s="22" t="s">
        <v>156</v>
      </c>
      <c r="B15" s="12">
        <f t="shared" ref="B15:K15" si="0">SUM(B16:B17)</f>
        <v>395827645.63999999</v>
      </c>
      <c r="C15" s="5">
        <f t="shared" si="0"/>
        <v>494042463.5</v>
      </c>
      <c r="D15" s="5">
        <f t="shared" si="0"/>
        <v>683630117.79999995</v>
      </c>
      <c r="E15" s="5">
        <f t="shared" si="0"/>
        <v>83369228.420000002</v>
      </c>
      <c r="F15" s="13">
        <f t="shared" si="0"/>
        <v>1967385539.51</v>
      </c>
      <c r="G15" s="12">
        <f t="shared" si="0"/>
        <v>291053058.73000002</v>
      </c>
      <c r="H15" s="5">
        <f t="shared" si="0"/>
        <v>612302225.5999999</v>
      </c>
      <c r="I15" s="5">
        <f t="shared" si="0"/>
        <v>903355284.32999992</v>
      </c>
      <c r="J15" s="5">
        <f t="shared" si="0"/>
        <v>1064012183.6600001</v>
      </c>
      <c r="K15" s="13">
        <f t="shared" si="0"/>
        <v>1967367467.9900002</v>
      </c>
    </row>
    <row r="16" spans="1:11" x14ac:dyDescent="0.25">
      <c r="A16" s="23" t="s">
        <v>146</v>
      </c>
      <c r="B16" s="12">
        <f>B24+B31+B38+B45+B52+B59+B66+B73+B80+B87+B94+B101+B108+B115+B122+B129+B136+B143+B150+B157+B164</f>
        <v>347090623.08999997</v>
      </c>
      <c r="C16" s="5">
        <f t="shared" ref="C16:K16" si="1">C24+C31+C38+C45+C52+C59+C66+C73+C80+C87+C94+C101+C108+C115+C122+C129+C136+C143+C150+C157+C164</f>
        <v>415159670.80000001</v>
      </c>
      <c r="D16" s="5">
        <f t="shared" si="1"/>
        <v>559341334.12</v>
      </c>
      <c r="E16" s="5">
        <f t="shared" si="1"/>
        <v>56589112.890000001</v>
      </c>
      <c r="F16" s="13">
        <f t="shared" si="1"/>
        <v>1626576346.4300001</v>
      </c>
      <c r="G16" s="12">
        <f t="shared" si="1"/>
        <v>172100698.90000001</v>
      </c>
      <c r="H16" s="5">
        <f t="shared" si="1"/>
        <v>541624023.78999996</v>
      </c>
      <c r="I16" s="5">
        <f t="shared" si="1"/>
        <v>713724722.68999994</v>
      </c>
      <c r="J16" s="5">
        <f t="shared" si="1"/>
        <v>912833551.28000009</v>
      </c>
      <c r="K16" s="13">
        <f t="shared" si="1"/>
        <v>1626558273.9700003</v>
      </c>
    </row>
    <row r="17" spans="1:11" x14ac:dyDescent="0.25">
      <c r="A17" s="23" t="s">
        <v>147</v>
      </c>
      <c r="B17" s="12">
        <f>B171+B178+B185+B192+B199+B206+B213</f>
        <v>48737022.550000004</v>
      </c>
      <c r="C17" s="5">
        <f t="shared" ref="C17:K17" si="2">C171+C178+C185+C192+C199+C206+C213</f>
        <v>78882792.700000003</v>
      </c>
      <c r="D17" s="5">
        <f t="shared" si="2"/>
        <v>124288783.68000001</v>
      </c>
      <c r="E17" s="5">
        <f t="shared" si="2"/>
        <v>26780115.530000001</v>
      </c>
      <c r="F17" s="13">
        <f t="shared" si="2"/>
        <v>340809193.07999998</v>
      </c>
      <c r="G17" s="12">
        <f t="shared" si="2"/>
        <v>118952359.83</v>
      </c>
      <c r="H17" s="5">
        <f t="shared" si="2"/>
        <v>70678201.809999987</v>
      </c>
      <c r="I17" s="5">
        <f t="shared" si="2"/>
        <v>189630561.64000002</v>
      </c>
      <c r="J17" s="5">
        <f t="shared" si="2"/>
        <v>151178632.38</v>
      </c>
      <c r="K17" s="13">
        <f t="shared" si="2"/>
        <v>340809194.01999998</v>
      </c>
    </row>
    <row r="18" spans="1:11" x14ac:dyDescent="0.25">
      <c r="A18" s="24"/>
      <c r="B18" s="33"/>
      <c r="C18" s="34"/>
      <c r="D18" s="34"/>
      <c r="E18" s="34"/>
      <c r="F18" s="35"/>
      <c r="G18" s="33"/>
      <c r="H18" s="34"/>
      <c r="I18" s="34"/>
      <c r="J18" s="34"/>
      <c r="K18" s="35"/>
    </row>
    <row r="19" spans="1:11" x14ac:dyDescent="0.25">
      <c r="A19" s="22" t="s">
        <v>159</v>
      </c>
      <c r="B19" s="33"/>
      <c r="C19" s="34"/>
      <c r="D19" s="34"/>
      <c r="E19" s="34"/>
      <c r="F19" s="35"/>
      <c r="G19" s="33"/>
      <c r="H19" s="34"/>
      <c r="I19" s="34"/>
      <c r="J19" s="34"/>
      <c r="K19" s="35"/>
    </row>
    <row r="20" spans="1:11" x14ac:dyDescent="0.25">
      <c r="A20" s="25" t="s">
        <v>185</v>
      </c>
      <c r="B20" s="14">
        <v>7307160</v>
      </c>
      <c r="C20" s="6">
        <v>769285</v>
      </c>
      <c r="D20" s="6">
        <v>0</v>
      </c>
      <c r="E20" s="6">
        <v>763614</v>
      </c>
      <c r="F20" s="15">
        <v>12941914</v>
      </c>
      <c r="G20" s="14">
        <v>15315270</v>
      </c>
      <c r="H20" s="6">
        <v>34582</v>
      </c>
      <c r="I20" s="6">
        <v>15349852</v>
      </c>
      <c r="J20" s="6">
        <v>-2407938</v>
      </c>
      <c r="K20" s="15">
        <v>12941914</v>
      </c>
    </row>
    <row r="21" spans="1:11" x14ac:dyDescent="0.25">
      <c r="A21" s="25" t="s">
        <v>186</v>
      </c>
      <c r="B21" s="14">
        <v>8175162</v>
      </c>
      <c r="C21" s="6">
        <v>730764</v>
      </c>
      <c r="D21" s="6">
        <v>0</v>
      </c>
      <c r="E21" s="6">
        <v>759178</v>
      </c>
      <c r="F21" s="15">
        <v>13945121</v>
      </c>
      <c r="G21" s="14">
        <v>15750527</v>
      </c>
      <c r="H21" s="6">
        <v>84366</v>
      </c>
      <c r="I21" s="6">
        <v>15834893</v>
      </c>
      <c r="J21" s="6">
        <v>-1889772</v>
      </c>
      <c r="K21" s="15">
        <v>13945121</v>
      </c>
    </row>
    <row r="22" spans="1:11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6" t="s">
        <v>194</v>
      </c>
      <c r="F22" s="15" t="s">
        <v>194</v>
      </c>
      <c r="G22" s="14" t="s">
        <v>194</v>
      </c>
      <c r="H22" s="6" t="s">
        <v>194</v>
      </c>
      <c r="I22" s="6" t="s">
        <v>194</v>
      </c>
      <c r="J22" s="6" t="s">
        <v>194</v>
      </c>
      <c r="K22" s="15" t="s">
        <v>194</v>
      </c>
    </row>
    <row r="23" spans="1:11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6" t="s">
        <v>194</v>
      </c>
      <c r="F23" s="15" t="s">
        <v>194</v>
      </c>
      <c r="G23" s="14" t="s">
        <v>194</v>
      </c>
      <c r="H23" s="6" t="s">
        <v>194</v>
      </c>
      <c r="I23" s="6" t="s">
        <v>194</v>
      </c>
      <c r="J23" s="6" t="s">
        <v>194</v>
      </c>
      <c r="K23" s="15" t="s">
        <v>194</v>
      </c>
    </row>
    <row r="24" spans="1:11" x14ac:dyDescent="0.25">
      <c r="A24" s="22" t="s">
        <v>155</v>
      </c>
      <c r="B24" s="12">
        <f t="shared" ref="B24:K24" si="3">SUM(B20:B23)</f>
        <v>15482322</v>
      </c>
      <c r="C24" s="5">
        <f t="shared" si="3"/>
        <v>1500049</v>
      </c>
      <c r="D24" s="5">
        <f t="shared" si="3"/>
        <v>0</v>
      </c>
      <c r="E24" s="5">
        <f t="shared" si="3"/>
        <v>1522792</v>
      </c>
      <c r="F24" s="13">
        <f t="shared" si="3"/>
        <v>26887035</v>
      </c>
      <c r="G24" s="12">
        <f t="shared" si="3"/>
        <v>31065797</v>
      </c>
      <c r="H24" s="5">
        <f t="shared" si="3"/>
        <v>118948</v>
      </c>
      <c r="I24" s="5">
        <f t="shared" si="3"/>
        <v>31184745</v>
      </c>
      <c r="J24" s="5">
        <f t="shared" si="3"/>
        <v>-4297710</v>
      </c>
      <c r="K24" s="13">
        <f t="shared" si="3"/>
        <v>26887035</v>
      </c>
    </row>
    <row r="25" spans="1:11" x14ac:dyDescent="0.25">
      <c r="A25" s="24"/>
      <c r="B25" s="33"/>
      <c r="C25" s="34"/>
      <c r="D25" s="34"/>
      <c r="E25" s="34"/>
      <c r="F25" s="35"/>
      <c r="G25" s="33"/>
      <c r="H25" s="34"/>
      <c r="I25" s="34"/>
      <c r="J25" s="34"/>
      <c r="K25" s="35"/>
    </row>
    <row r="26" spans="1:11" x14ac:dyDescent="0.25">
      <c r="A26" s="22" t="s">
        <v>160</v>
      </c>
      <c r="B26" s="33"/>
      <c r="C26" s="34"/>
      <c r="D26" s="34"/>
      <c r="E26" s="34"/>
      <c r="F26" s="35"/>
      <c r="G26" s="33"/>
      <c r="H26" s="34"/>
      <c r="I26" s="34"/>
      <c r="J26" s="34"/>
      <c r="K26" s="35"/>
    </row>
    <row r="27" spans="1:1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15">
        <v>0</v>
      </c>
      <c r="G27" s="14">
        <v>0</v>
      </c>
      <c r="H27" s="6">
        <v>0</v>
      </c>
      <c r="I27" s="6">
        <v>0</v>
      </c>
      <c r="J27" s="6">
        <v>0</v>
      </c>
      <c r="K27" s="15">
        <v>0</v>
      </c>
    </row>
    <row r="28" spans="1:1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15">
        <v>0</v>
      </c>
      <c r="G28" s="14">
        <v>0</v>
      </c>
      <c r="H28" s="6">
        <v>0</v>
      </c>
      <c r="I28" s="6">
        <v>0</v>
      </c>
      <c r="J28" s="6">
        <v>0</v>
      </c>
      <c r="K28" s="15">
        <v>0</v>
      </c>
    </row>
    <row r="29" spans="1:1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15">
        <v>0</v>
      </c>
      <c r="G29" s="14">
        <v>0</v>
      </c>
      <c r="H29" s="6">
        <v>0</v>
      </c>
      <c r="I29" s="6">
        <v>0</v>
      </c>
      <c r="J29" s="6">
        <v>0</v>
      </c>
      <c r="K29" s="15">
        <v>0</v>
      </c>
    </row>
    <row r="30" spans="1:11" x14ac:dyDescent="0.25">
      <c r="A30" s="25" t="s">
        <v>188</v>
      </c>
      <c r="B30" s="14">
        <v>0</v>
      </c>
      <c r="C30" s="6">
        <v>0</v>
      </c>
      <c r="D30" s="6">
        <v>0</v>
      </c>
      <c r="E30" s="6">
        <v>0</v>
      </c>
      <c r="F30" s="15">
        <v>0</v>
      </c>
      <c r="G30" s="14">
        <v>0</v>
      </c>
      <c r="H30" s="6">
        <v>0</v>
      </c>
      <c r="I30" s="6">
        <v>0</v>
      </c>
      <c r="J30" s="6">
        <v>0</v>
      </c>
      <c r="K30" s="15">
        <v>0</v>
      </c>
    </row>
    <row r="31" spans="1:11" x14ac:dyDescent="0.25">
      <c r="A31" s="22" t="s">
        <v>155</v>
      </c>
      <c r="B31" s="12">
        <f t="shared" ref="B31:K31" si="4">SUM(B27:B30)</f>
        <v>0</v>
      </c>
      <c r="C31" s="5">
        <f t="shared" si="4"/>
        <v>0</v>
      </c>
      <c r="D31" s="5">
        <f t="shared" si="4"/>
        <v>0</v>
      </c>
      <c r="E31" s="5">
        <f t="shared" si="4"/>
        <v>0</v>
      </c>
      <c r="F31" s="13">
        <f t="shared" si="4"/>
        <v>0</v>
      </c>
      <c r="G31" s="12">
        <f t="shared" si="4"/>
        <v>0</v>
      </c>
      <c r="H31" s="5">
        <f t="shared" si="4"/>
        <v>0</v>
      </c>
      <c r="I31" s="5">
        <f t="shared" si="4"/>
        <v>0</v>
      </c>
      <c r="J31" s="5">
        <f t="shared" si="4"/>
        <v>0</v>
      </c>
      <c r="K31" s="13">
        <f t="shared" si="4"/>
        <v>0</v>
      </c>
    </row>
    <row r="32" spans="1:11" x14ac:dyDescent="0.25">
      <c r="A32" s="24"/>
      <c r="B32" s="33"/>
      <c r="C32" s="34"/>
      <c r="D32" s="34"/>
      <c r="E32" s="34"/>
      <c r="F32" s="35"/>
      <c r="G32" s="33"/>
      <c r="H32" s="34"/>
      <c r="I32" s="34"/>
      <c r="J32" s="34"/>
      <c r="K32" s="35"/>
    </row>
    <row r="33" spans="1:11" x14ac:dyDescent="0.25">
      <c r="A33" s="22" t="s">
        <v>161</v>
      </c>
      <c r="B33" s="33"/>
      <c r="C33" s="34"/>
      <c r="D33" s="34"/>
      <c r="E33" s="34"/>
      <c r="F33" s="35"/>
      <c r="G33" s="33"/>
      <c r="H33" s="34"/>
      <c r="I33" s="34"/>
      <c r="J33" s="34"/>
      <c r="K33" s="35"/>
    </row>
    <row r="34" spans="1:11" x14ac:dyDescent="0.25">
      <c r="A34" s="25" t="s">
        <v>185</v>
      </c>
      <c r="B34" s="14">
        <v>285410.26</v>
      </c>
      <c r="C34" s="6">
        <v>6319225.9800000004</v>
      </c>
      <c r="D34" s="6">
        <v>11708806</v>
      </c>
      <c r="E34" s="6">
        <v>18515.669999999998</v>
      </c>
      <c r="F34" s="15">
        <v>19575201.93</v>
      </c>
      <c r="G34" s="14">
        <v>3846934.53</v>
      </c>
      <c r="H34" s="6">
        <v>11708806</v>
      </c>
      <c r="I34" s="6">
        <v>15555740.529999999</v>
      </c>
      <c r="J34" s="6">
        <v>4019461.4</v>
      </c>
      <c r="K34" s="15">
        <v>19575201.93</v>
      </c>
    </row>
    <row r="35" spans="1:11" x14ac:dyDescent="0.25">
      <c r="A35" s="25" t="s">
        <v>186</v>
      </c>
      <c r="B35" s="14">
        <v>1045424.45</v>
      </c>
      <c r="C35" s="6">
        <v>6429052.29</v>
      </c>
      <c r="D35" s="6">
        <v>11708806</v>
      </c>
      <c r="E35" s="6">
        <v>18518.759999999998</v>
      </c>
      <c r="F35" s="15">
        <v>20808198.359999999</v>
      </c>
      <c r="G35" s="14">
        <v>4274909.13</v>
      </c>
      <c r="H35" s="6">
        <v>11708806</v>
      </c>
      <c r="I35" s="6">
        <v>15983715.130000001</v>
      </c>
      <c r="J35" s="6">
        <v>4824483.2300000004</v>
      </c>
      <c r="K35" s="15">
        <v>20808198.359999999</v>
      </c>
    </row>
    <row r="36" spans="1:11" x14ac:dyDescent="0.25">
      <c r="A36" s="25" t="s">
        <v>187</v>
      </c>
      <c r="B36" s="14">
        <v>667884.84</v>
      </c>
      <c r="C36" s="6">
        <v>6266215.5700000003</v>
      </c>
      <c r="D36" s="6">
        <v>11708806</v>
      </c>
      <c r="E36" s="6">
        <v>18521.89</v>
      </c>
      <c r="F36" s="15">
        <v>20524397.309999999</v>
      </c>
      <c r="G36" s="14">
        <v>4092343.91</v>
      </c>
      <c r="H36" s="6">
        <v>11708806</v>
      </c>
      <c r="I36" s="6">
        <v>15801149.91</v>
      </c>
      <c r="J36" s="6">
        <v>4723247.4000000004</v>
      </c>
      <c r="K36" s="15">
        <v>20524397.309999999</v>
      </c>
    </row>
    <row r="37" spans="1:11" x14ac:dyDescent="0.25">
      <c r="A37" s="25" t="s">
        <v>188</v>
      </c>
      <c r="B37" s="14">
        <v>499912.55</v>
      </c>
      <c r="C37" s="6">
        <v>6402750.25</v>
      </c>
      <c r="D37" s="6">
        <v>11708806</v>
      </c>
      <c r="E37" s="6">
        <v>18525.05</v>
      </c>
      <c r="F37" s="15">
        <v>20502251.010000002</v>
      </c>
      <c r="G37" s="14">
        <v>4137153.82</v>
      </c>
      <c r="H37" s="6">
        <v>11708806</v>
      </c>
      <c r="I37" s="6">
        <v>15845959.82</v>
      </c>
      <c r="J37" s="6">
        <v>4656291.1900000004</v>
      </c>
      <c r="K37" s="15">
        <v>20502251.010000002</v>
      </c>
    </row>
    <row r="38" spans="1:11" x14ac:dyDescent="0.25">
      <c r="A38" s="22" t="s">
        <v>155</v>
      </c>
      <c r="B38" s="12">
        <f t="shared" ref="B38:K38" si="5">SUM(B34:B37)</f>
        <v>2498632.0999999996</v>
      </c>
      <c r="C38" s="5">
        <f t="shared" si="5"/>
        <v>25417244.09</v>
      </c>
      <c r="D38" s="5">
        <f t="shared" si="5"/>
        <v>46835224</v>
      </c>
      <c r="E38" s="5">
        <f t="shared" si="5"/>
        <v>74081.37</v>
      </c>
      <c r="F38" s="13">
        <f t="shared" si="5"/>
        <v>81410048.609999999</v>
      </c>
      <c r="G38" s="12">
        <f t="shared" si="5"/>
        <v>16351341.390000001</v>
      </c>
      <c r="H38" s="5">
        <f t="shared" si="5"/>
        <v>46835224</v>
      </c>
      <c r="I38" s="5">
        <f t="shared" si="5"/>
        <v>63186565.390000001</v>
      </c>
      <c r="J38" s="5">
        <f t="shared" si="5"/>
        <v>18223483.220000003</v>
      </c>
      <c r="K38" s="13">
        <f t="shared" si="5"/>
        <v>81410048.609999999</v>
      </c>
    </row>
    <row r="39" spans="1:11" x14ac:dyDescent="0.25">
      <c r="A39" s="24"/>
      <c r="B39" s="33"/>
      <c r="C39" s="34"/>
      <c r="D39" s="34"/>
      <c r="E39" s="34"/>
      <c r="F39" s="35"/>
      <c r="G39" s="33"/>
      <c r="H39" s="34"/>
      <c r="I39" s="34"/>
      <c r="J39" s="34"/>
      <c r="K39" s="35"/>
    </row>
    <row r="40" spans="1:11" x14ac:dyDescent="0.25">
      <c r="A40" s="22" t="s">
        <v>162</v>
      </c>
      <c r="B40" s="33"/>
      <c r="C40" s="34"/>
      <c r="D40" s="34"/>
      <c r="E40" s="34"/>
      <c r="F40" s="35"/>
      <c r="G40" s="33"/>
      <c r="H40" s="34"/>
      <c r="I40" s="34"/>
      <c r="J40" s="34"/>
      <c r="K40" s="35"/>
    </row>
    <row r="41" spans="1:11" x14ac:dyDescent="0.25">
      <c r="A41" s="25" t="s">
        <v>185</v>
      </c>
      <c r="B41" s="14">
        <v>859332.03</v>
      </c>
      <c r="C41" s="6">
        <v>25166858.059999999</v>
      </c>
      <c r="D41" s="6">
        <v>25200469.43</v>
      </c>
      <c r="E41" s="6">
        <v>0</v>
      </c>
      <c r="F41" s="15">
        <v>54369435.119999997</v>
      </c>
      <c r="G41" s="14">
        <v>5097303.43</v>
      </c>
      <c r="H41" s="6">
        <v>25718780.440000001</v>
      </c>
      <c r="I41" s="6">
        <v>30816083.870000001</v>
      </c>
      <c r="J41" s="6">
        <v>23553351.25</v>
      </c>
      <c r="K41" s="15">
        <v>54369435.119999997</v>
      </c>
    </row>
    <row r="42" spans="1:11" x14ac:dyDescent="0.25">
      <c r="A42" s="25" t="s">
        <v>186</v>
      </c>
      <c r="B42" s="14">
        <v>744770.39</v>
      </c>
      <c r="C42" s="6">
        <v>24776299.98</v>
      </c>
      <c r="D42" s="6">
        <v>27459620.25</v>
      </c>
      <c r="E42" s="6">
        <v>0</v>
      </c>
      <c r="F42" s="15">
        <v>56322993.520000003</v>
      </c>
      <c r="G42" s="14">
        <v>5019702.08</v>
      </c>
      <c r="H42" s="6">
        <v>25005865.670000002</v>
      </c>
      <c r="I42" s="6">
        <v>30025567.75</v>
      </c>
      <c r="J42" s="6">
        <v>26297425.77</v>
      </c>
      <c r="K42" s="15">
        <v>56322993.520000003</v>
      </c>
    </row>
    <row r="43" spans="1:11" x14ac:dyDescent="0.25">
      <c r="A43" s="25" t="s">
        <v>187</v>
      </c>
      <c r="B43" s="14">
        <v>991541.95</v>
      </c>
      <c r="C43" s="6">
        <v>24421514.949999999</v>
      </c>
      <c r="D43" s="6">
        <v>30205796.219999999</v>
      </c>
      <c r="E43" s="6">
        <v>0</v>
      </c>
      <c r="F43" s="15">
        <v>59711970.829999998</v>
      </c>
      <c r="G43" s="14">
        <v>5507467.9699999997</v>
      </c>
      <c r="H43" s="6">
        <v>24249703.82</v>
      </c>
      <c r="I43" s="6">
        <v>29757171.789999999</v>
      </c>
      <c r="J43" s="6">
        <v>29954799.039999999</v>
      </c>
      <c r="K43" s="15">
        <v>59711970.829999998</v>
      </c>
    </row>
    <row r="44" spans="1:11" x14ac:dyDescent="0.25">
      <c r="A44" s="25" t="s">
        <v>188</v>
      </c>
      <c r="B44" s="14">
        <v>1041119.54</v>
      </c>
      <c r="C44" s="6">
        <v>24022085.68</v>
      </c>
      <c r="D44" s="6">
        <v>32790860.43</v>
      </c>
      <c r="E44" s="6">
        <v>0</v>
      </c>
      <c r="F44" s="15">
        <v>62266080.329999998</v>
      </c>
      <c r="G44" s="14">
        <v>26419048.109999999</v>
      </c>
      <c r="H44" s="6">
        <v>3421658.91</v>
      </c>
      <c r="I44" s="6">
        <v>29840707.02</v>
      </c>
      <c r="J44" s="6">
        <v>32425373.309999999</v>
      </c>
      <c r="K44" s="15">
        <v>62266080.329999998</v>
      </c>
    </row>
    <row r="45" spans="1:11" x14ac:dyDescent="0.25">
      <c r="A45" s="22" t="s">
        <v>155</v>
      </c>
      <c r="B45" s="12">
        <f t="shared" ref="B45:K45" si="6">SUM(B41:B44)</f>
        <v>3636763.91</v>
      </c>
      <c r="C45" s="5">
        <f t="shared" si="6"/>
        <v>98386758.669999987</v>
      </c>
      <c r="D45" s="5">
        <f t="shared" si="6"/>
        <v>115656746.33000001</v>
      </c>
      <c r="E45" s="5">
        <f t="shared" si="6"/>
        <v>0</v>
      </c>
      <c r="F45" s="13">
        <f t="shared" si="6"/>
        <v>232670479.80000001</v>
      </c>
      <c r="G45" s="12">
        <f t="shared" si="6"/>
        <v>42043521.590000004</v>
      </c>
      <c r="H45" s="5">
        <f t="shared" si="6"/>
        <v>78396008.840000004</v>
      </c>
      <c r="I45" s="5">
        <f t="shared" si="6"/>
        <v>120439530.42999999</v>
      </c>
      <c r="J45" s="5">
        <f t="shared" si="6"/>
        <v>112230949.37</v>
      </c>
      <c r="K45" s="13">
        <f t="shared" si="6"/>
        <v>232670479.80000001</v>
      </c>
    </row>
    <row r="46" spans="1:11" x14ac:dyDescent="0.25">
      <c r="A46" s="24"/>
      <c r="B46" s="33"/>
      <c r="C46" s="34"/>
      <c r="D46" s="34"/>
      <c r="E46" s="34"/>
      <c r="F46" s="35"/>
      <c r="G46" s="33"/>
      <c r="H46" s="34"/>
      <c r="I46" s="34"/>
      <c r="J46" s="34"/>
      <c r="K46" s="35"/>
    </row>
    <row r="47" spans="1:11" x14ac:dyDescent="0.25">
      <c r="A47" s="22" t="s">
        <v>163</v>
      </c>
      <c r="B47" s="33"/>
      <c r="C47" s="34"/>
      <c r="D47" s="34"/>
      <c r="E47" s="34"/>
      <c r="F47" s="35"/>
      <c r="G47" s="33"/>
      <c r="H47" s="34"/>
      <c r="I47" s="34"/>
      <c r="J47" s="34"/>
      <c r="K47" s="35"/>
    </row>
    <row r="48" spans="1:11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6" t="s">
        <v>194</v>
      </c>
      <c r="F48" s="15" t="s">
        <v>194</v>
      </c>
      <c r="G48" s="14" t="s">
        <v>194</v>
      </c>
      <c r="H48" s="6" t="s">
        <v>194</v>
      </c>
      <c r="I48" s="6" t="s">
        <v>194</v>
      </c>
      <c r="J48" s="6" t="s">
        <v>194</v>
      </c>
      <c r="K48" s="15" t="s">
        <v>194</v>
      </c>
    </row>
    <row r="49" spans="1:11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6" t="s">
        <v>194</v>
      </c>
      <c r="F49" s="15" t="s">
        <v>194</v>
      </c>
      <c r="G49" s="14" t="s">
        <v>194</v>
      </c>
      <c r="H49" s="6" t="s">
        <v>194</v>
      </c>
      <c r="I49" s="6" t="s">
        <v>194</v>
      </c>
      <c r="J49" s="6" t="s">
        <v>194</v>
      </c>
      <c r="K49" s="15" t="s">
        <v>194</v>
      </c>
    </row>
    <row r="50" spans="1:11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6" t="s">
        <v>194</v>
      </c>
      <c r="F50" s="15" t="s">
        <v>194</v>
      </c>
      <c r="G50" s="14" t="s">
        <v>194</v>
      </c>
      <c r="H50" s="6" t="s">
        <v>194</v>
      </c>
      <c r="I50" s="6" t="s">
        <v>194</v>
      </c>
      <c r="J50" s="6" t="s">
        <v>194</v>
      </c>
      <c r="K50" s="15" t="s">
        <v>194</v>
      </c>
    </row>
    <row r="51" spans="1:11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6" t="s">
        <v>194</v>
      </c>
      <c r="F51" s="15" t="s">
        <v>194</v>
      </c>
      <c r="G51" s="14" t="s">
        <v>194</v>
      </c>
      <c r="H51" s="6" t="s">
        <v>194</v>
      </c>
      <c r="I51" s="6" t="s">
        <v>194</v>
      </c>
      <c r="J51" s="6" t="s">
        <v>194</v>
      </c>
      <c r="K51" s="15" t="s">
        <v>194</v>
      </c>
    </row>
    <row r="52" spans="1:11" x14ac:dyDescent="0.25">
      <c r="A52" s="22" t="s">
        <v>155</v>
      </c>
      <c r="B52" s="12">
        <f t="shared" ref="B52:K52" si="7">SUM(B48:B51)</f>
        <v>0</v>
      </c>
      <c r="C52" s="5">
        <f t="shared" si="7"/>
        <v>0</v>
      </c>
      <c r="D52" s="5">
        <f t="shared" si="7"/>
        <v>0</v>
      </c>
      <c r="E52" s="5">
        <f t="shared" si="7"/>
        <v>0</v>
      </c>
      <c r="F52" s="13">
        <f t="shared" si="7"/>
        <v>0</v>
      </c>
      <c r="G52" s="12">
        <f t="shared" si="7"/>
        <v>0</v>
      </c>
      <c r="H52" s="5">
        <f t="shared" si="7"/>
        <v>0</v>
      </c>
      <c r="I52" s="5">
        <f t="shared" si="7"/>
        <v>0</v>
      </c>
      <c r="J52" s="5">
        <f t="shared" si="7"/>
        <v>0</v>
      </c>
      <c r="K52" s="13">
        <f t="shared" si="7"/>
        <v>0</v>
      </c>
    </row>
    <row r="53" spans="1:11" x14ac:dyDescent="0.25">
      <c r="A53" s="24"/>
      <c r="B53" s="33"/>
      <c r="C53" s="34"/>
      <c r="D53" s="34"/>
      <c r="E53" s="34"/>
      <c r="F53" s="35"/>
      <c r="G53" s="33"/>
      <c r="H53" s="34"/>
      <c r="I53" s="34"/>
      <c r="J53" s="34"/>
      <c r="K53" s="35"/>
    </row>
    <row r="54" spans="1:11" x14ac:dyDescent="0.25">
      <c r="A54" s="22" t="s">
        <v>164</v>
      </c>
      <c r="B54" s="33"/>
      <c r="C54" s="34"/>
      <c r="D54" s="34"/>
      <c r="E54" s="34"/>
      <c r="F54" s="35"/>
      <c r="G54" s="33"/>
      <c r="H54" s="34"/>
      <c r="I54" s="34"/>
      <c r="J54" s="34"/>
      <c r="K54" s="35"/>
    </row>
    <row r="55" spans="1:11" x14ac:dyDescent="0.25">
      <c r="A55" s="25" t="s">
        <v>185</v>
      </c>
      <c r="B55" s="14">
        <v>5204204</v>
      </c>
      <c r="C55" s="6">
        <v>2626572</v>
      </c>
      <c r="D55" s="6">
        <v>7679437</v>
      </c>
      <c r="E55" s="6">
        <v>3075976</v>
      </c>
      <c r="F55" s="15">
        <v>22857487</v>
      </c>
      <c r="G55" s="14">
        <v>2212315</v>
      </c>
      <c r="H55" s="6">
        <v>1702641</v>
      </c>
      <c r="I55" s="6">
        <v>3914956</v>
      </c>
      <c r="J55" s="6">
        <v>18942531</v>
      </c>
      <c r="K55" s="15">
        <v>22857487</v>
      </c>
    </row>
    <row r="56" spans="1:11" x14ac:dyDescent="0.25">
      <c r="A56" s="25" t="s">
        <v>186</v>
      </c>
      <c r="B56" s="14">
        <v>6149764</v>
      </c>
      <c r="C56" s="6">
        <v>2693935</v>
      </c>
      <c r="D56" s="6">
        <v>7668537</v>
      </c>
      <c r="E56" s="6">
        <v>2739827</v>
      </c>
      <c r="F56" s="15">
        <v>23985298</v>
      </c>
      <c r="G56" s="14">
        <v>2419201</v>
      </c>
      <c r="H56" s="6">
        <v>1347107</v>
      </c>
      <c r="I56" s="6">
        <v>3766308</v>
      </c>
      <c r="J56" s="6">
        <v>20218990</v>
      </c>
      <c r="K56" s="15">
        <v>23985298</v>
      </c>
    </row>
    <row r="57" spans="1:11" x14ac:dyDescent="0.25">
      <c r="A57" s="25" t="s">
        <v>187</v>
      </c>
      <c r="B57" s="14">
        <v>4090374</v>
      </c>
      <c r="C57" s="6">
        <v>2824618</v>
      </c>
      <c r="D57" s="6">
        <v>7655878</v>
      </c>
      <c r="E57" s="6">
        <v>2398933</v>
      </c>
      <c r="F57" s="15">
        <v>21341379</v>
      </c>
      <c r="G57" s="14">
        <v>2311427</v>
      </c>
      <c r="H57" s="6">
        <v>986553</v>
      </c>
      <c r="I57" s="6">
        <v>3297980</v>
      </c>
      <c r="J57" s="6">
        <v>18043399</v>
      </c>
      <c r="K57" s="15">
        <v>21341379</v>
      </c>
    </row>
    <row r="58" spans="1:11" x14ac:dyDescent="0.25">
      <c r="A58" s="25" t="s">
        <v>188</v>
      </c>
      <c r="B58" s="14">
        <v>4068803</v>
      </c>
      <c r="C58" s="6">
        <v>3291691</v>
      </c>
      <c r="D58" s="6">
        <v>7643219</v>
      </c>
      <c r="E58" s="6">
        <v>14412203</v>
      </c>
      <c r="F58" s="15">
        <v>33228404</v>
      </c>
      <c r="G58" s="14">
        <v>2435332</v>
      </c>
      <c r="H58" s="6">
        <v>13748359</v>
      </c>
      <c r="I58" s="6">
        <v>16183691</v>
      </c>
      <c r="J58" s="6">
        <v>17044713</v>
      </c>
      <c r="K58" s="15">
        <v>33228404</v>
      </c>
    </row>
    <row r="59" spans="1:11" x14ac:dyDescent="0.25">
      <c r="A59" s="22" t="s">
        <v>155</v>
      </c>
      <c r="B59" s="12">
        <f t="shared" ref="B59:K59" si="8">SUM(B55:B58)</f>
        <v>19513145</v>
      </c>
      <c r="C59" s="5">
        <f t="shared" si="8"/>
        <v>11436816</v>
      </c>
      <c r="D59" s="5">
        <f t="shared" si="8"/>
        <v>30647071</v>
      </c>
      <c r="E59" s="5">
        <f t="shared" si="8"/>
        <v>22626939</v>
      </c>
      <c r="F59" s="13">
        <f t="shared" si="8"/>
        <v>101412568</v>
      </c>
      <c r="G59" s="12">
        <f t="shared" si="8"/>
        <v>9378275</v>
      </c>
      <c r="H59" s="5">
        <f t="shared" si="8"/>
        <v>17784660</v>
      </c>
      <c r="I59" s="5">
        <f t="shared" si="8"/>
        <v>27162935</v>
      </c>
      <c r="J59" s="5">
        <f t="shared" si="8"/>
        <v>74249633</v>
      </c>
      <c r="K59" s="13">
        <f t="shared" si="8"/>
        <v>101412568</v>
      </c>
    </row>
    <row r="60" spans="1:11" x14ac:dyDescent="0.25">
      <c r="A60" s="24"/>
      <c r="B60" s="33"/>
      <c r="C60" s="34"/>
      <c r="D60" s="34"/>
      <c r="E60" s="34"/>
      <c r="F60" s="35"/>
      <c r="G60" s="33"/>
      <c r="H60" s="34"/>
      <c r="I60" s="34"/>
      <c r="J60" s="34"/>
      <c r="K60" s="35"/>
    </row>
    <row r="61" spans="1:11" x14ac:dyDescent="0.25">
      <c r="A61" s="22" t="s">
        <v>165</v>
      </c>
      <c r="B61" s="33"/>
      <c r="C61" s="34"/>
      <c r="D61" s="34"/>
      <c r="E61" s="34"/>
      <c r="F61" s="35"/>
      <c r="G61" s="33"/>
      <c r="H61" s="34"/>
      <c r="I61" s="34"/>
      <c r="J61" s="34"/>
      <c r="K61" s="35"/>
    </row>
    <row r="62" spans="1:11" x14ac:dyDescent="0.25">
      <c r="A62" s="25" t="s">
        <v>185</v>
      </c>
      <c r="B62" s="14">
        <v>9273783</v>
      </c>
      <c r="C62" s="6">
        <v>6146132</v>
      </c>
      <c r="D62" s="6">
        <v>0</v>
      </c>
      <c r="E62" s="6">
        <v>1583885</v>
      </c>
      <c r="F62" s="15">
        <v>23916953</v>
      </c>
      <c r="G62" s="14">
        <v>3023947</v>
      </c>
      <c r="H62" s="6">
        <v>0</v>
      </c>
      <c r="I62" s="6">
        <v>3023947</v>
      </c>
      <c r="J62" s="6">
        <v>20893006</v>
      </c>
      <c r="K62" s="15">
        <v>23916953</v>
      </c>
    </row>
    <row r="63" spans="1:11" x14ac:dyDescent="0.25">
      <c r="A63" s="25" t="s">
        <v>186</v>
      </c>
      <c r="B63" s="14">
        <v>11971330</v>
      </c>
      <c r="C63" s="6">
        <v>6247769</v>
      </c>
      <c r="D63" s="6">
        <v>0</v>
      </c>
      <c r="E63" s="6">
        <v>1062735</v>
      </c>
      <c r="F63" s="15">
        <v>26418427</v>
      </c>
      <c r="G63" s="14">
        <v>2856726</v>
      </c>
      <c r="H63" s="6">
        <v>0</v>
      </c>
      <c r="I63" s="6">
        <v>2856726</v>
      </c>
      <c r="J63" s="6">
        <v>23561701</v>
      </c>
      <c r="K63" s="15">
        <v>26418427</v>
      </c>
    </row>
    <row r="64" spans="1:11" x14ac:dyDescent="0.25">
      <c r="A64" s="25" t="s">
        <v>187</v>
      </c>
      <c r="B64" s="14">
        <v>6393552</v>
      </c>
      <c r="C64" s="6">
        <v>6587785</v>
      </c>
      <c r="D64" s="6">
        <v>0</v>
      </c>
      <c r="E64" s="6">
        <v>534802</v>
      </c>
      <c r="F64" s="15">
        <v>20692964</v>
      </c>
      <c r="G64" s="14">
        <v>2220958</v>
      </c>
      <c r="H64" s="6">
        <v>0</v>
      </c>
      <c r="I64" s="6">
        <v>2220958</v>
      </c>
      <c r="J64" s="6">
        <v>18472006</v>
      </c>
      <c r="K64" s="15">
        <v>20692964</v>
      </c>
    </row>
    <row r="65" spans="1:11" x14ac:dyDescent="0.25">
      <c r="A65" s="25" t="s">
        <v>188</v>
      </c>
      <c r="B65" s="14">
        <v>6104783</v>
      </c>
      <c r="C65" s="6">
        <v>6759737</v>
      </c>
      <c r="D65" s="6">
        <v>0</v>
      </c>
      <c r="E65" s="6">
        <v>10090863</v>
      </c>
      <c r="F65" s="15">
        <v>27716052</v>
      </c>
      <c r="G65" s="14">
        <v>3784803</v>
      </c>
      <c r="H65" s="6">
        <v>8388956</v>
      </c>
      <c r="I65" s="6">
        <v>12173759</v>
      </c>
      <c r="J65" s="6">
        <v>15542293</v>
      </c>
      <c r="K65" s="15">
        <v>27716052</v>
      </c>
    </row>
    <row r="66" spans="1:11" x14ac:dyDescent="0.25">
      <c r="A66" s="22" t="s">
        <v>155</v>
      </c>
      <c r="B66" s="12">
        <f t="shared" ref="B66:K66" si="9">SUM(B62:B65)</f>
        <v>33743448</v>
      </c>
      <c r="C66" s="5">
        <f t="shared" si="9"/>
        <v>25741423</v>
      </c>
      <c r="D66" s="5">
        <f t="shared" si="9"/>
        <v>0</v>
      </c>
      <c r="E66" s="5">
        <f t="shared" si="9"/>
        <v>13272285</v>
      </c>
      <c r="F66" s="13">
        <f t="shared" si="9"/>
        <v>98744396</v>
      </c>
      <c r="G66" s="12">
        <f t="shared" si="9"/>
        <v>11886434</v>
      </c>
      <c r="H66" s="5">
        <f t="shared" si="9"/>
        <v>8388956</v>
      </c>
      <c r="I66" s="5">
        <f t="shared" si="9"/>
        <v>20275390</v>
      </c>
      <c r="J66" s="5">
        <f t="shared" si="9"/>
        <v>78469006</v>
      </c>
      <c r="K66" s="13">
        <f t="shared" si="9"/>
        <v>98744396</v>
      </c>
    </row>
    <row r="67" spans="1:11" x14ac:dyDescent="0.25">
      <c r="A67" s="24"/>
      <c r="B67" s="33"/>
      <c r="C67" s="34"/>
      <c r="D67" s="34"/>
      <c r="E67" s="34"/>
      <c r="F67" s="35"/>
      <c r="G67" s="33"/>
      <c r="H67" s="34"/>
      <c r="I67" s="34"/>
      <c r="J67" s="34"/>
      <c r="K67" s="35"/>
    </row>
    <row r="68" spans="1:11" x14ac:dyDescent="0.25">
      <c r="A68" s="22" t="s">
        <v>166</v>
      </c>
      <c r="B68" s="33"/>
      <c r="C68" s="34"/>
      <c r="D68" s="34"/>
      <c r="E68" s="34"/>
      <c r="F68" s="35"/>
      <c r="G68" s="33"/>
      <c r="H68" s="34"/>
      <c r="I68" s="34"/>
      <c r="J68" s="34"/>
      <c r="K68" s="35"/>
    </row>
    <row r="69" spans="1:11" x14ac:dyDescent="0.25">
      <c r="A69" s="25" t="s">
        <v>185</v>
      </c>
      <c r="B69" s="14">
        <v>10593482</v>
      </c>
      <c r="C69" s="6">
        <v>7189894</v>
      </c>
      <c r="D69" s="6">
        <v>14951894</v>
      </c>
      <c r="E69" s="6">
        <v>0</v>
      </c>
      <c r="F69" s="15">
        <v>39149208</v>
      </c>
      <c r="G69" s="14">
        <v>7345949</v>
      </c>
      <c r="H69" s="6">
        <v>0</v>
      </c>
      <c r="I69" s="6">
        <v>7345949</v>
      </c>
      <c r="J69" s="6">
        <v>31803259</v>
      </c>
      <c r="K69" s="15">
        <v>39149208</v>
      </c>
    </row>
    <row r="70" spans="1:11" x14ac:dyDescent="0.25">
      <c r="A70" s="25" t="s">
        <v>186</v>
      </c>
      <c r="B70" s="14">
        <v>11572626</v>
      </c>
      <c r="C70" s="6">
        <v>7299340</v>
      </c>
      <c r="D70" s="6">
        <v>14951894</v>
      </c>
      <c r="E70" s="6">
        <v>0</v>
      </c>
      <c r="F70" s="15">
        <v>40631477</v>
      </c>
      <c r="G70" s="14">
        <v>7662384</v>
      </c>
      <c r="H70" s="6">
        <v>0</v>
      </c>
      <c r="I70" s="6">
        <v>7662384</v>
      </c>
      <c r="J70" s="6">
        <v>32969093</v>
      </c>
      <c r="K70" s="15">
        <v>40631477</v>
      </c>
    </row>
    <row r="71" spans="1:11" x14ac:dyDescent="0.25">
      <c r="A71" s="25" t="s">
        <v>187</v>
      </c>
      <c r="B71" s="14">
        <v>9023968</v>
      </c>
      <c r="C71" s="6">
        <v>7575737</v>
      </c>
      <c r="D71" s="6">
        <v>14951894</v>
      </c>
      <c r="E71" s="6">
        <v>0</v>
      </c>
      <c r="F71" s="15">
        <v>37992059</v>
      </c>
      <c r="G71" s="14">
        <v>7136957</v>
      </c>
      <c r="H71" s="6">
        <v>0</v>
      </c>
      <c r="I71" s="6">
        <v>7136957</v>
      </c>
      <c r="J71" s="6">
        <v>30855102</v>
      </c>
      <c r="K71" s="15">
        <v>37992059</v>
      </c>
    </row>
    <row r="72" spans="1:11" x14ac:dyDescent="0.25">
      <c r="A72" s="25" t="s">
        <v>188</v>
      </c>
      <c r="B72" s="14">
        <v>7600319</v>
      </c>
      <c r="C72" s="6">
        <v>7488279</v>
      </c>
      <c r="D72" s="6">
        <v>14951894</v>
      </c>
      <c r="E72" s="6">
        <v>0</v>
      </c>
      <c r="F72" s="15">
        <v>36148035</v>
      </c>
      <c r="G72" s="14">
        <v>3189513</v>
      </c>
      <c r="H72" s="6">
        <v>3876280</v>
      </c>
      <c r="I72" s="6">
        <v>7065793</v>
      </c>
      <c r="J72" s="6">
        <v>29082242</v>
      </c>
      <c r="K72" s="15">
        <v>36148035</v>
      </c>
    </row>
    <row r="73" spans="1:11" x14ac:dyDescent="0.25">
      <c r="A73" s="22" t="s">
        <v>155</v>
      </c>
      <c r="B73" s="12">
        <f t="shared" ref="B73:K73" si="10">SUM(B69:B72)</f>
        <v>38790395</v>
      </c>
      <c r="C73" s="5">
        <f t="shared" si="10"/>
        <v>29553250</v>
      </c>
      <c r="D73" s="5">
        <f t="shared" si="10"/>
        <v>59807576</v>
      </c>
      <c r="E73" s="5">
        <f t="shared" si="10"/>
        <v>0</v>
      </c>
      <c r="F73" s="13">
        <f t="shared" si="10"/>
        <v>153920779</v>
      </c>
      <c r="G73" s="12">
        <f t="shared" si="10"/>
        <v>25334803</v>
      </c>
      <c r="H73" s="5">
        <f t="shared" si="10"/>
        <v>3876280</v>
      </c>
      <c r="I73" s="5">
        <f t="shared" si="10"/>
        <v>29211083</v>
      </c>
      <c r="J73" s="5">
        <f t="shared" si="10"/>
        <v>124709696</v>
      </c>
      <c r="K73" s="13">
        <f t="shared" si="10"/>
        <v>153920779</v>
      </c>
    </row>
    <row r="74" spans="1:11" x14ac:dyDescent="0.25">
      <c r="A74" s="24"/>
      <c r="B74" s="33"/>
      <c r="C74" s="34"/>
      <c r="D74" s="34"/>
      <c r="E74" s="34"/>
      <c r="F74" s="35"/>
      <c r="G74" s="33"/>
      <c r="H74" s="34"/>
      <c r="I74" s="34"/>
      <c r="J74" s="34"/>
      <c r="K74" s="35"/>
    </row>
    <row r="75" spans="1:11" x14ac:dyDescent="0.25">
      <c r="A75" s="22" t="s">
        <v>167</v>
      </c>
      <c r="B75" s="33"/>
      <c r="C75" s="34"/>
      <c r="D75" s="34"/>
      <c r="E75" s="34"/>
      <c r="F75" s="35"/>
      <c r="G75" s="33"/>
      <c r="H75" s="34"/>
      <c r="I75" s="34"/>
      <c r="J75" s="34"/>
      <c r="K75" s="35"/>
    </row>
    <row r="76" spans="1:11" x14ac:dyDescent="0.25">
      <c r="A76" s="25" t="s">
        <v>185</v>
      </c>
      <c r="B76" s="14">
        <v>157827</v>
      </c>
      <c r="C76" s="6">
        <v>2336693</v>
      </c>
      <c r="D76" s="6">
        <v>0</v>
      </c>
      <c r="E76" s="6">
        <v>356501</v>
      </c>
      <c r="F76" s="15">
        <v>5423976</v>
      </c>
      <c r="G76" s="14">
        <v>-13552411</v>
      </c>
      <c r="H76" s="6">
        <v>0</v>
      </c>
      <c r="I76" s="6">
        <v>-13552411</v>
      </c>
      <c r="J76" s="6">
        <v>18976387</v>
      </c>
      <c r="K76" s="15">
        <v>5423976</v>
      </c>
    </row>
    <row r="77" spans="1:11" x14ac:dyDescent="0.25">
      <c r="A77" s="25" t="s">
        <v>186</v>
      </c>
      <c r="B77" s="14">
        <v>137988</v>
      </c>
      <c r="C77" s="6">
        <v>2096453</v>
      </c>
      <c r="D77" s="6">
        <v>0</v>
      </c>
      <c r="E77" s="6">
        <v>377873</v>
      </c>
      <c r="F77" s="15">
        <v>4937118</v>
      </c>
      <c r="G77" s="14">
        <v>-15015890</v>
      </c>
      <c r="H77" s="6">
        <v>0</v>
      </c>
      <c r="I77" s="6">
        <v>-15015890</v>
      </c>
      <c r="J77" s="6">
        <v>19953010</v>
      </c>
      <c r="K77" s="15">
        <v>4937120</v>
      </c>
    </row>
    <row r="78" spans="1:11" x14ac:dyDescent="0.25">
      <c r="A78" s="25" t="s">
        <v>187</v>
      </c>
      <c r="B78" s="14">
        <v>214256</v>
      </c>
      <c r="C78" s="6">
        <v>1886994</v>
      </c>
      <c r="D78" s="6">
        <v>0</v>
      </c>
      <c r="E78" s="6">
        <v>377657</v>
      </c>
      <c r="F78" s="15">
        <v>4777891</v>
      </c>
      <c r="G78" s="14">
        <v>-16032510</v>
      </c>
      <c r="H78" s="6">
        <v>0</v>
      </c>
      <c r="I78" s="6">
        <v>-16032510</v>
      </c>
      <c r="J78" s="6">
        <v>20810401</v>
      </c>
      <c r="K78" s="15">
        <v>4777891</v>
      </c>
    </row>
    <row r="79" spans="1:11" x14ac:dyDescent="0.25">
      <c r="A79" s="25" t="s">
        <v>188</v>
      </c>
      <c r="B79" s="14">
        <v>203469</v>
      </c>
      <c r="C79" s="6">
        <v>1630338</v>
      </c>
      <c r="D79" s="6">
        <v>0</v>
      </c>
      <c r="E79" s="6">
        <v>359853</v>
      </c>
      <c r="F79" s="15">
        <v>4690670</v>
      </c>
      <c r="G79" s="14">
        <v>-17251432</v>
      </c>
      <c r="H79" s="6">
        <v>0</v>
      </c>
      <c r="I79" s="6">
        <v>-17251432</v>
      </c>
      <c r="J79" s="6">
        <v>21942102</v>
      </c>
      <c r="K79" s="15">
        <v>4690670</v>
      </c>
    </row>
    <row r="80" spans="1:11" x14ac:dyDescent="0.25">
      <c r="A80" s="22" t="s">
        <v>155</v>
      </c>
      <c r="B80" s="12">
        <f t="shared" ref="B80:K80" si="11">SUM(B76:B79)</f>
        <v>713540</v>
      </c>
      <c r="C80" s="5">
        <f t="shared" si="11"/>
        <v>7950478</v>
      </c>
      <c r="D80" s="5">
        <f t="shared" si="11"/>
        <v>0</v>
      </c>
      <c r="E80" s="5">
        <f t="shared" si="11"/>
        <v>1471884</v>
      </c>
      <c r="F80" s="13">
        <f t="shared" si="11"/>
        <v>19829655</v>
      </c>
      <c r="G80" s="12">
        <f t="shared" si="11"/>
        <v>-61852243</v>
      </c>
      <c r="H80" s="5">
        <f t="shared" si="11"/>
        <v>0</v>
      </c>
      <c r="I80" s="5">
        <f t="shared" si="11"/>
        <v>-61852243</v>
      </c>
      <c r="J80" s="5">
        <f t="shared" si="11"/>
        <v>81681900</v>
      </c>
      <c r="K80" s="13">
        <f t="shared" si="11"/>
        <v>19829657</v>
      </c>
    </row>
    <row r="81" spans="1:11" x14ac:dyDescent="0.25">
      <c r="A81" s="24"/>
      <c r="B81" s="33"/>
      <c r="C81" s="34"/>
      <c r="D81" s="34"/>
      <c r="E81" s="34"/>
      <c r="F81" s="35"/>
      <c r="G81" s="33"/>
      <c r="H81" s="34"/>
      <c r="I81" s="34"/>
      <c r="J81" s="34"/>
      <c r="K81" s="35"/>
    </row>
    <row r="82" spans="1:11" x14ac:dyDescent="0.25">
      <c r="A82" s="22" t="s">
        <v>168</v>
      </c>
      <c r="B82" s="33"/>
      <c r="C82" s="34"/>
      <c r="D82" s="34"/>
      <c r="E82" s="34"/>
      <c r="F82" s="35"/>
      <c r="G82" s="33"/>
      <c r="H82" s="34"/>
      <c r="I82" s="34"/>
      <c r="J82" s="34"/>
      <c r="K82" s="35"/>
    </row>
    <row r="83" spans="1:11" x14ac:dyDescent="0.25">
      <c r="A83" s="25" t="s">
        <v>185</v>
      </c>
      <c r="B83" s="14">
        <v>241088.51</v>
      </c>
      <c r="C83" s="6">
        <v>8030418.6799999997</v>
      </c>
      <c r="D83" s="6">
        <v>0</v>
      </c>
      <c r="E83" s="6">
        <v>52265.38</v>
      </c>
      <c r="F83" s="15">
        <v>10252032.4</v>
      </c>
      <c r="G83" s="14">
        <v>2660368.84</v>
      </c>
      <c r="H83" s="6">
        <v>6640986.1200000001</v>
      </c>
      <c r="I83" s="6">
        <v>9301354.9600000009</v>
      </c>
      <c r="J83" s="6">
        <v>950677.44</v>
      </c>
      <c r="K83" s="15">
        <v>10252032.4</v>
      </c>
    </row>
    <row r="84" spans="1:11" x14ac:dyDescent="0.25">
      <c r="A84" s="25" t="s">
        <v>186</v>
      </c>
      <c r="B84" s="14">
        <v>317599.98</v>
      </c>
      <c r="C84" s="6">
        <v>7001078.9299999997</v>
      </c>
      <c r="D84" s="6">
        <v>0</v>
      </c>
      <c r="E84" s="6">
        <v>56248.36</v>
      </c>
      <c r="F84" s="15">
        <v>8882363.5</v>
      </c>
      <c r="G84" s="14">
        <v>2011518.56</v>
      </c>
      <c r="H84" s="6">
        <v>5872767.3300000001</v>
      </c>
      <c r="I84" s="6">
        <v>7884285.8899999997</v>
      </c>
      <c r="J84" s="6">
        <v>998077.61</v>
      </c>
      <c r="K84" s="15">
        <v>8882363.5</v>
      </c>
    </row>
    <row r="85" spans="1:11" x14ac:dyDescent="0.25">
      <c r="A85" s="25" t="s">
        <v>187</v>
      </c>
      <c r="B85" s="14">
        <v>418093.88</v>
      </c>
      <c r="C85" s="6">
        <v>6577926.3499999996</v>
      </c>
      <c r="D85" s="6">
        <v>0</v>
      </c>
      <c r="E85" s="6">
        <v>60551.87</v>
      </c>
      <c r="F85" s="15">
        <v>8963158.1400000006</v>
      </c>
      <c r="G85" s="14">
        <v>2820698.9</v>
      </c>
      <c r="H85" s="6">
        <v>5275601.28</v>
      </c>
      <c r="I85" s="6">
        <v>8096300.1799999997</v>
      </c>
      <c r="J85" s="6">
        <v>866857.96</v>
      </c>
      <c r="K85" s="15">
        <v>8963158.1400000006</v>
      </c>
    </row>
    <row r="86" spans="1:11" x14ac:dyDescent="0.25">
      <c r="A86" s="25" t="s">
        <v>188</v>
      </c>
      <c r="B86" s="14">
        <v>1508371.15</v>
      </c>
      <c r="C86" s="6">
        <v>6409002.5</v>
      </c>
      <c r="D86" s="6">
        <v>0</v>
      </c>
      <c r="E86" s="6">
        <v>64534.85</v>
      </c>
      <c r="F86" s="15">
        <v>10229037.779999999</v>
      </c>
      <c r="G86" s="14">
        <v>3351061.3</v>
      </c>
      <c r="H86" s="6">
        <v>5125337.9800000004</v>
      </c>
      <c r="I86" s="6">
        <v>8476399.2799999993</v>
      </c>
      <c r="J86" s="6">
        <v>1747638.5</v>
      </c>
      <c r="K86" s="15">
        <v>10224037.779999999</v>
      </c>
    </row>
    <row r="87" spans="1:11" x14ac:dyDescent="0.25">
      <c r="A87" s="22" t="s">
        <v>155</v>
      </c>
      <c r="B87" s="12">
        <f t="shared" ref="B87:K87" si="12">SUM(B83:B86)</f>
        <v>2485153.52</v>
      </c>
      <c r="C87" s="5">
        <f t="shared" si="12"/>
        <v>28018426.460000001</v>
      </c>
      <c r="D87" s="5">
        <f t="shared" si="12"/>
        <v>0</v>
      </c>
      <c r="E87" s="5">
        <f t="shared" si="12"/>
        <v>233600.46</v>
      </c>
      <c r="F87" s="13">
        <f t="shared" si="12"/>
        <v>38326591.82</v>
      </c>
      <c r="G87" s="12">
        <f t="shared" si="12"/>
        <v>10843647.600000001</v>
      </c>
      <c r="H87" s="5">
        <f t="shared" si="12"/>
        <v>22914692.710000001</v>
      </c>
      <c r="I87" s="5">
        <f t="shared" si="12"/>
        <v>33758340.310000002</v>
      </c>
      <c r="J87" s="5">
        <f t="shared" si="12"/>
        <v>4563251.51</v>
      </c>
      <c r="K87" s="13">
        <f t="shared" si="12"/>
        <v>38321591.82</v>
      </c>
    </row>
    <row r="88" spans="1:11" x14ac:dyDescent="0.25">
      <c r="A88" s="24"/>
      <c r="B88" s="33"/>
      <c r="C88" s="34"/>
      <c r="D88" s="34"/>
      <c r="E88" s="34"/>
      <c r="F88" s="35"/>
      <c r="G88" s="33"/>
      <c r="H88" s="34"/>
      <c r="I88" s="34"/>
      <c r="J88" s="34"/>
      <c r="K88" s="35"/>
    </row>
    <row r="89" spans="1:11" x14ac:dyDescent="0.25">
      <c r="A89" s="22" t="s">
        <v>169</v>
      </c>
      <c r="B89" s="33"/>
      <c r="C89" s="34"/>
      <c r="D89" s="34"/>
      <c r="E89" s="34"/>
      <c r="F89" s="35"/>
      <c r="G89" s="33"/>
      <c r="H89" s="34"/>
      <c r="I89" s="34"/>
      <c r="J89" s="34"/>
      <c r="K89" s="35"/>
    </row>
    <row r="90" spans="1:11" x14ac:dyDescent="0.25">
      <c r="A90" s="25" t="s">
        <v>185</v>
      </c>
      <c r="B90" s="14">
        <v>62826.52</v>
      </c>
      <c r="C90" s="6">
        <v>4106252.24</v>
      </c>
      <c r="D90" s="6">
        <v>0</v>
      </c>
      <c r="E90" s="6">
        <v>0</v>
      </c>
      <c r="F90" s="15">
        <v>6265150.9199999999</v>
      </c>
      <c r="G90" s="14">
        <v>4009268.53</v>
      </c>
      <c r="H90" s="6">
        <v>3222463.3</v>
      </c>
      <c r="I90" s="6">
        <v>7231731.8300000001</v>
      </c>
      <c r="J90" s="6">
        <v>-966580.91</v>
      </c>
      <c r="K90" s="15">
        <v>6265150.9199999999</v>
      </c>
    </row>
    <row r="91" spans="1:11" x14ac:dyDescent="0.25">
      <c r="A91" s="25" t="s">
        <v>186</v>
      </c>
      <c r="B91" s="14">
        <v>407008.75</v>
      </c>
      <c r="C91" s="6">
        <v>3543841.49</v>
      </c>
      <c r="D91" s="6">
        <v>0</v>
      </c>
      <c r="E91" s="6">
        <v>0</v>
      </c>
      <c r="F91" s="15">
        <v>5333602.17</v>
      </c>
      <c r="G91" s="14">
        <v>3589515.7</v>
      </c>
      <c r="H91" s="6">
        <v>2974444.13</v>
      </c>
      <c r="I91" s="6">
        <v>6563959.8300000001</v>
      </c>
      <c r="J91" s="6">
        <v>-1230357.6599999999</v>
      </c>
      <c r="K91" s="15">
        <v>5333602.17</v>
      </c>
    </row>
    <row r="92" spans="1:11" x14ac:dyDescent="0.25">
      <c r="A92" s="25" t="s">
        <v>187</v>
      </c>
      <c r="B92" s="14">
        <v>371372.08</v>
      </c>
      <c r="C92" s="6">
        <v>3317071.32</v>
      </c>
      <c r="D92" s="6">
        <v>0</v>
      </c>
      <c r="E92" s="6">
        <v>0</v>
      </c>
      <c r="F92" s="15">
        <v>4776695.51</v>
      </c>
      <c r="G92" s="14">
        <v>3727178.02</v>
      </c>
      <c r="H92" s="6">
        <v>2609444.2999999998</v>
      </c>
      <c r="I92" s="6">
        <v>6336622.3200000003</v>
      </c>
      <c r="J92" s="6">
        <v>-1559926.81</v>
      </c>
      <c r="K92" s="15">
        <v>4776695.51</v>
      </c>
    </row>
    <row r="93" spans="1:11" x14ac:dyDescent="0.25">
      <c r="A93" s="25" t="s">
        <v>188</v>
      </c>
      <c r="B93" s="14">
        <v>987571.1</v>
      </c>
      <c r="C93" s="6">
        <v>3245267.55</v>
      </c>
      <c r="D93" s="6">
        <v>0</v>
      </c>
      <c r="E93" s="6">
        <v>0</v>
      </c>
      <c r="F93" s="15">
        <v>5961158.7999999998</v>
      </c>
      <c r="G93" s="14">
        <v>4450705.62</v>
      </c>
      <c r="H93" s="6">
        <v>2502938.52</v>
      </c>
      <c r="I93" s="6">
        <v>6953644.1399999997</v>
      </c>
      <c r="J93" s="6">
        <v>-992485.34</v>
      </c>
      <c r="K93" s="15">
        <v>5961158.7999999998</v>
      </c>
    </row>
    <row r="94" spans="1:11" x14ac:dyDescent="0.25">
      <c r="A94" s="22" t="s">
        <v>155</v>
      </c>
      <c r="B94" s="12">
        <f t="shared" ref="B94:K94" si="13">SUM(B90:B93)</f>
        <v>1828778.4500000002</v>
      </c>
      <c r="C94" s="5">
        <f t="shared" si="13"/>
        <v>14212432.600000001</v>
      </c>
      <c r="D94" s="5">
        <f t="shared" si="13"/>
        <v>0</v>
      </c>
      <c r="E94" s="5">
        <f t="shared" si="13"/>
        <v>0</v>
      </c>
      <c r="F94" s="13">
        <f t="shared" si="13"/>
        <v>22336607.399999999</v>
      </c>
      <c r="G94" s="12">
        <f t="shared" si="13"/>
        <v>15776667.870000001</v>
      </c>
      <c r="H94" s="5">
        <f t="shared" si="13"/>
        <v>11309290.25</v>
      </c>
      <c r="I94" s="5">
        <f t="shared" si="13"/>
        <v>27085958.120000001</v>
      </c>
      <c r="J94" s="5">
        <f t="shared" si="13"/>
        <v>-4749350.72</v>
      </c>
      <c r="K94" s="13">
        <f t="shared" si="13"/>
        <v>22336607.399999999</v>
      </c>
    </row>
    <row r="95" spans="1:11" x14ac:dyDescent="0.25">
      <c r="A95" s="24"/>
      <c r="B95" s="33"/>
      <c r="C95" s="34"/>
      <c r="D95" s="34"/>
      <c r="E95" s="34"/>
      <c r="F95" s="35"/>
      <c r="G95" s="33"/>
      <c r="H95" s="34"/>
      <c r="I95" s="34"/>
      <c r="J95" s="34"/>
      <c r="K95" s="35"/>
    </row>
    <row r="96" spans="1:11" x14ac:dyDescent="0.25">
      <c r="A96" s="22" t="s">
        <v>170</v>
      </c>
      <c r="B96" s="33"/>
      <c r="C96" s="34"/>
      <c r="D96" s="34"/>
      <c r="E96" s="34"/>
      <c r="F96" s="35"/>
      <c r="G96" s="33"/>
      <c r="H96" s="34"/>
      <c r="I96" s="34"/>
      <c r="J96" s="34"/>
      <c r="K96" s="35"/>
    </row>
    <row r="97" spans="1:11" x14ac:dyDescent="0.25">
      <c r="A97" s="25" t="s">
        <v>185</v>
      </c>
      <c r="B97" s="14">
        <v>365102.36</v>
      </c>
      <c r="C97" s="6">
        <v>17226126.57</v>
      </c>
      <c r="D97" s="6">
        <v>142245.79</v>
      </c>
      <c r="E97" s="6">
        <v>12057.2</v>
      </c>
      <c r="F97" s="15">
        <v>26235603.629999999</v>
      </c>
      <c r="G97" s="14">
        <v>3005526.11</v>
      </c>
      <c r="H97" s="6">
        <v>26112115.460000001</v>
      </c>
      <c r="I97" s="6">
        <v>29117641.57</v>
      </c>
      <c r="J97" s="6">
        <v>-2882037.94</v>
      </c>
      <c r="K97" s="15">
        <v>26235603.629999999</v>
      </c>
    </row>
    <row r="98" spans="1:11" x14ac:dyDescent="0.25">
      <c r="A98" s="25" t="s">
        <v>186</v>
      </c>
      <c r="B98" s="14">
        <v>473997.23</v>
      </c>
      <c r="C98" s="6">
        <v>17117149.84</v>
      </c>
      <c r="D98" s="6">
        <v>116899.25</v>
      </c>
      <c r="E98" s="6">
        <v>12057.2</v>
      </c>
      <c r="F98" s="15">
        <v>25239610.199999999</v>
      </c>
      <c r="G98" s="14">
        <v>3317944.56</v>
      </c>
      <c r="H98" s="6">
        <v>26125053.18</v>
      </c>
      <c r="I98" s="6">
        <v>29442997.739999998</v>
      </c>
      <c r="J98" s="6">
        <v>-4203387.54</v>
      </c>
      <c r="K98" s="15">
        <v>25239610.199999999</v>
      </c>
    </row>
    <row r="99" spans="1:11" x14ac:dyDescent="0.25">
      <c r="A99" s="25" t="s">
        <v>187</v>
      </c>
      <c r="B99" s="14">
        <v>490124.44</v>
      </c>
      <c r="C99" s="6">
        <v>19067158.129999999</v>
      </c>
      <c r="D99" s="6">
        <v>195130.87</v>
      </c>
      <c r="E99" s="6">
        <v>12057.2</v>
      </c>
      <c r="F99" s="15">
        <v>27860067.43</v>
      </c>
      <c r="G99" s="14">
        <v>2964933.79</v>
      </c>
      <c r="H99" s="6">
        <v>45042823.539999999</v>
      </c>
      <c r="I99" s="6">
        <v>48007757.329999998</v>
      </c>
      <c r="J99" s="6">
        <v>-20147690.199999999</v>
      </c>
      <c r="K99" s="15">
        <v>27860067.129999999</v>
      </c>
    </row>
    <row r="100" spans="1:11" x14ac:dyDescent="0.25">
      <c r="A100" s="25" t="s">
        <v>188</v>
      </c>
      <c r="B100" s="14">
        <v>521040.75</v>
      </c>
      <c r="C100" s="6">
        <v>18964399.379999999</v>
      </c>
      <c r="D100" s="6">
        <v>152849.72</v>
      </c>
      <c r="E100" s="6">
        <v>2257.1999999999998</v>
      </c>
      <c r="F100" s="15">
        <v>27221980.129999999</v>
      </c>
      <c r="G100" s="14">
        <v>2923803.28</v>
      </c>
      <c r="H100" s="6">
        <v>45967559.909999996</v>
      </c>
      <c r="I100" s="6">
        <v>48891363.189999998</v>
      </c>
      <c r="J100" s="6">
        <v>-21669383.059999999</v>
      </c>
      <c r="K100" s="15">
        <v>27221980.129999999</v>
      </c>
    </row>
    <row r="101" spans="1:11" x14ac:dyDescent="0.25">
      <c r="A101" s="22" t="s">
        <v>155</v>
      </c>
      <c r="B101" s="12">
        <f t="shared" ref="B101:K101" si="14">SUM(B97:B100)</f>
        <v>1850264.78</v>
      </c>
      <c r="C101" s="5">
        <f t="shared" si="14"/>
        <v>72374833.919999987</v>
      </c>
      <c r="D101" s="5">
        <f t="shared" si="14"/>
        <v>607125.63</v>
      </c>
      <c r="E101" s="5">
        <f t="shared" si="14"/>
        <v>38428.800000000003</v>
      </c>
      <c r="F101" s="13">
        <f t="shared" si="14"/>
        <v>106557261.38999999</v>
      </c>
      <c r="G101" s="12">
        <f t="shared" si="14"/>
        <v>12212207.74</v>
      </c>
      <c r="H101" s="5">
        <f t="shared" si="14"/>
        <v>143247552.09</v>
      </c>
      <c r="I101" s="5">
        <f t="shared" si="14"/>
        <v>155459759.82999998</v>
      </c>
      <c r="J101" s="5">
        <f t="shared" si="14"/>
        <v>-48902498.739999995</v>
      </c>
      <c r="K101" s="13">
        <f t="shared" si="14"/>
        <v>106557261.08999999</v>
      </c>
    </row>
    <row r="102" spans="1:11" x14ac:dyDescent="0.25">
      <c r="A102" s="24"/>
      <c r="B102" s="33"/>
      <c r="C102" s="34"/>
      <c r="D102" s="34"/>
      <c r="E102" s="34"/>
      <c r="F102" s="35"/>
      <c r="G102" s="33"/>
      <c r="H102" s="34"/>
      <c r="I102" s="34"/>
      <c r="J102" s="34"/>
      <c r="K102" s="35"/>
    </row>
    <row r="103" spans="1:11" x14ac:dyDescent="0.25">
      <c r="A103" s="22" t="s">
        <v>171</v>
      </c>
      <c r="B103" s="33"/>
      <c r="C103" s="34"/>
      <c r="D103" s="34"/>
      <c r="E103" s="34"/>
      <c r="F103" s="35"/>
      <c r="G103" s="33"/>
      <c r="H103" s="34"/>
      <c r="I103" s="34"/>
      <c r="J103" s="34"/>
      <c r="K103" s="35"/>
    </row>
    <row r="104" spans="1:11" x14ac:dyDescent="0.25">
      <c r="A104" s="25" t="s">
        <v>185</v>
      </c>
      <c r="B104" s="14">
        <v>-28768</v>
      </c>
      <c r="C104" s="6">
        <v>1192917</v>
      </c>
      <c r="D104" s="6">
        <v>75725</v>
      </c>
      <c r="E104" s="6">
        <v>3426044</v>
      </c>
      <c r="F104" s="15">
        <v>10867582</v>
      </c>
      <c r="G104" s="14">
        <v>8265188</v>
      </c>
      <c r="H104" s="6">
        <v>12562814</v>
      </c>
      <c r="I104" s="6">
        <v>20828002</v>
      </c>
      <c r="J104" s="6">
        <v>-9965404</v>
      </c>
      <c r="K104" s="15">
        <v>10862598</v>
      </c>
    </row>
    <row r="105" spans="1:11" x14ac:dyDescent="0.25">
      <c r="A105" s="25" t="s">
        <v>186</v>
      </c>
      <c r="B105" s="14">
        <v>110093</v>
      </c>
      <c r="C105" s="6">
        <v>1074414</v>
      </c>
      <c r="D105" s="6">
        <v>64891</v>
      </c>
      <c r="E105" s="6">
        <v>3090873</v>
      </c>
      <c r="F105" s="15">
        <v>8388901</v>
      </c>
      <c r="G105" s="14">
        <v>8185774</v>
      </c>
      <c r="H105" s="6">
        <v>10721920</v>
      </c>
      <c r="I105" s="6">
        <v>18907694</v>
      </c>
      <c r="J105" s="6">
        <v>-10522836</v>
      </c>
      <c r="K105" s="15">
        <v>8384858</v>
      </c>
    </row>
    <row r="106" spans="1:11" x14ac:dyDescent="0.25">
      <c r="A106" s="25" t="s">
        <v>187</v>
      </c>
      <c r="B106" s="14">
        <v>119754</v>
      </c>
      <c r="C106" s="6">
        <v>955390</v>
      </c>
      <c r="D106" s="6">
        <v>54057</v>
      </c>
      <c r="E106" s="6">
        <v>2736693</v>
      </c>
      <c r="F106" s="15">
        <v>7856497</v>
      </c>
      <c r="G106" s="14">
        <v>8290306</v>
      </c>
      <c r="H106" s="6">
        <v>11390348</v>
      </c>
      <c r="I106" s="6">
        <v>19680654</v>
      </c>
      <c r="J106" s="6">
        <v>-11828514</v>
      </c>
      <c r="K106" s="15">
        <v>7852140</v>
      </c>
    </row>
    <row r="107" spans="1:11" x14ac:dyDescent="0.25">
      <c r="A107" s="25" t="s">
        <v>188</v>
      </c>
      <c r="B107" s="14">
        <v>105104</v>
      </c>
      <c r="C107" s="6">
        <v>890170</v>
      </c>
      <c r="D107" s="6">
        <v>43224</v>
      </c>
      <c r="E107" s="6">
        <v>2361904</v>
      </c>
      <c r="F107" s="15">
        <v>10299057</v>
      </c>
      <c r="G107" s="14">
        <v>7883738</v>
      </c>
      <c r="H107" s="6">
        <v>15468694.140000001</v>
      </c>
      <c r="I107" s="6">
        <v>23352432.140000001</v>
      </c>
      <c r="J107" s="6">
        <v>-13053063</v>
      </c>
      <c r="K107" s="15">
        <v>10299369.140000001</v>
      </c>
    </row>
    <row r="108" spans="1:11" x14ac:dyDescent="0.25">
      <c r="A108" s="22" t="s">
        <v>155</v>
      </c>
      <c r="B108" s="12">
        <f t="shared" ref="B108:K108" si="15">SUM(B104:B107)</f>
        <v>306183</v>
      </c>
      <c r="C108" s="5">
        <f t="shared" si="15"/>
        <v>4112891</v>
      </c>
      <c r="D108" s="5">
        <f t="shared" si="15"/>
        <v>237897</v>
      </c>
      <c r="E108" s="5">
        <f t="shared" si="15"/>
        <v>11615514</v>
      </c>
      <c r="F108" s="13">
        <f t="shared" si="15"/>
        <v>37412037</v>
      </c>
      <c r="G108" s="12">
        <f t="shared" si="15"/>
        <v>32625006</v>
      </c>
      <c r="H108" s="5">
        <f t="shared" si="15"/>
        <v>50143776.140000001</v>
      </c>
      <c r="I108" s="5">
        <f t="shared" si="15"/>
        <v>82768782.140000001</v>
      </c>
      <c r="J108" s="5">
        <f t="shared" si="15"/>
        <v>-45369817</v>
      </c>
      <c r="K108" s="13">
        <f t="shared" si="15"/>
        <v>37398965.140000001</v>
      </c>
    </row>
    <row r="109" spans="1:11" x14ac:dyDescent="0.25">
      <c r="A109" s="24"/>
      <c r="B109" s="33"/>
      <c r="C109" s="34"/>
      <c r="D109" s="34"/>
      <c r="E109" s="34"/>
      <c r="F109" s="35"/>
      <c r="G109" s="33"/>
      <c r="H109" s="34"/>
      <c r="I109" s="34"/>
      <c r="J109" s="34"/>
      <c r="K109" s="35"/>
    </row>
    <row r="110" spans="1:11" x14ac:dyDescent="0.25">
      <c r="A110" s="22" t="s">
        <v>172</v>
      </c>
      <c r="B110" s="33"/>
      <c r="C110" s="34"/>
      <c r="D110" s="34"/>
      <c r="E110" s="34"/>
      <c r="F110" s="35"/>
      <c r="G110" s="33"/>
      <c r="H110" s="34"/>
      <c r="I110" s="34"/>
      <c r="J110" s="34"/>
      <c r="K110" s="35"/>
    </row>
    <row r="111" spans="1:11" x14ac:dyDescent="0.25">
      <c r="A111" s="25" t="s">
        <v>185</v>
      </c>
      <c r="B111" s="14">
        <v>109065</v>
      </c>
      <c r="C111" s="6">
        <v>1164111</v>
      </c>
      <c r="D111" s="6">
        <v>245079</v>
      </c>
      <c r="E111" s="6">
        <v>75440</v>
      </c>
      <c r="F111" s="15">
        <v>2897596</v>
      </c>
      <c r="G111" s="14">
        <v>525711</v>
      </c>
      <c r="H111" s="6">
        <v>78336</v>
      </c>
      <c r="I111" s="6">
        <v>604047</v>
      </c>
      <c r="J111" s="6">
        <v>2293549</v>
      </c>
      <c r="K111" s="15">
        <v>2897596</v>
      </c>
    </row>
    <row r="112" spans="1:11" x14ac:dyDescent="0.25">
      <c r="A112" s="25" t="s">
        <v>186</v>
      </c>
      <c r="B112" s="14">
        <v>12120</v>
      </c>
      <c r="C112" s="6">
        <v>1137606</v>
      </c>
      <c r="D112" s="6">
        <v>233026</v>
      </c>
      <c r="E112" s="6">
        <v>74789</v>
      </c>
      <c r="F112" s="15">
        <v>2796796</v>
      </c>
      <c r="G112" s="14">
        <v>658912</v>
      </c>
      <c r="H112" s="6">
        <v>63553</v>
      </c>
      <c r="I112" s="6">
        <v>722465</v>
      </c>
      <c r="J112" s="6">
        <v>2074330</v>
      </c>
      <c r="K112" s="15">
        <v>2796795</v>
      </c>
    </row>
    <row r="113" spans="1:11" x14ac:dyDescent="0.25">
      <c r="A113" s="25" t="s">
        <v>187</v>
      </c>
      <c r="B113" s="14">
        <v>166810</v>
      </c>
      <c r="C113" s="6">
        <v>1126380</v>
      </c>
      <c r="D113" s="6">
        <v>220973</v>
      </c>
      <c r="E113" s="6">
        <v>74789</v>
      </c>
      <c r="F113" s="15">
        <v>3083396</v>
      </c>
      <c r="G113" s="14">
        <v>638151</v>
      </c>
      <c r="H113" s="6">
        <v>47490</v>
      </c>
      <c r="I113" s="6">
        <v>685641</v>
      </c>
      <c r="J113" s="6">
        <v>2397754</v>
      </c>
      <c r="K113" s="15">
        <v>3083395</v>
      </c>
    </row>
    <row r="114" spans="1:11" x14ac:dyDescent="0.25">
      <c r="A114" s="25" t="s">
        <v>188</v>
      </c>
      <c r="B114" s="14">
        <v>7317</v>
      </c>
      <c r="C114" s="6">
        <v>1100444</v>
      </c>
      <c r="D114" s="6">
        <v>208920</v>
      </c>
      <c r="E114" s="6">
        <v>74789</v>
      </c>
      <c r="F114" s="15">
        <v>3572551</v>
      </c>
      <c r="G114" s="14">
        <v>510487</v>
      </c>
      <c r="H114" s="6">
        <v>42950</v>
      </c>
      <c r="I114" s="6">
        <v>553437</v>
      </c>
      <c r="J114" s="6">
        <v>3019114</v>
      </c>
      <c r="K114" s="15">
        <v>3572551</v>
      </c>
    </row>
    <row r="115" spans="1:11" x14ac:dyDescent="0.25">
      <c r="A115" s="22" t="s">
        <v>155</v>
      </c>
      <c r="B115" s="12">
        <f t="shared" ref="B115:K115" si="16">SUM(B111:B114)</f>
        <v>295312</v>
      </c>
      <c r="C115" s="5">
        <f t="shared" si="16"/>
        <v>4528541</v>
      </c>
      <c r="D115" s="5">
        <f t="shared" si="16"/>
        <v>907998</v>
      </c>
      <c r="E115" s="5">
        <f t="shared" si="16"/>
        <v>299807</v>
      </c>
      <c r="F115" s="13">
        <f t="shared" si="16"/>
        <v>12350339</v>
      </c>
      <c r="G115" s="12">
        <f t="shared" si="16"/>
        <v>2333261</v>
      </c>
      <c r="H115" s="5">
        <f t="shared" si="16"/>
        <v>232329</v>
      </c>
      <c r="I115" s="5">
        <f t="shared" si="16"/>
        <v>2565590</v>
      </c>
      <c r="J115" s="5">
        <f t="shared" si="16"/>
        <v>9784747</v>
      </c>
      <c r="K115" s="13">
        <f t="shared" si="16"/>
        <v>12350337</v>
      </c>
    </row>
    <row r="116" spans="1:11" x14ac:dyDescent="0.25">
      <c r="A116" s="24"/>
      <c r="B116" s="33"/>
      <c r="C116" s="34"/>
      <c r="D116" s="34"/>
      <c r="E116" s="34"/>
      <c r="F116" s="35"/>
      <c r="G116" s="33"/>
      <c r="H116" s="34"/>
      <c r="I116" s="34"/>
      <c r="J116" s="34"/>
      <c r="K116" s="35"/>
    </row>
    <row r="117" spans="1:11" x14ac:dyDescent="0.25">
      <c r="A117" s="22" t="s">
        <v>173</v>
      </c>
      <c r="B117" s="33"/>
      <c r="C117" s="34"/>
      <c r="D117" s="34"/>
      <c r="E117" s="34"/>
      <c r="F117" s="35"/>
      <c r="G117" s="33"/>
      <c r="H117" s="34"/>
      <c r="I117" s="34"/>
      <c r="J117" s="34"/>
      <c r="K117" s="35"/>
    </row>
    <row r="118" spans="1:11" x14ac:dyDescent="0.25">
      <c r="A118" s="25" t="s">
        <v>185</v>
      </c>
      <c r="B118" s="14">
        <v>37187540</v>
      </c>
      <c r="C118" s="6">
        <v>503780</v>
      </c>
      <c r="D118" s="6">
        <v>33002818</v>
      </c>
      <c r="E118" s="6">
        <v>0</v>
      </c>
      <c r="F118" s="15">
        <v>74825036</v>
      </c>
      <c r="G118" s="14">
        <v>2828114</v>
      </c>
      <c r="H118" s="6">
        <v>35042031</v>
      </c>
      <c r="I118" s="6">
        <v>37870145</v>
      </c>
      <c r="J118" s="6">
        <v>36954891</v>
      </c>
      <c r="K118" s="15">
        <v>74825036</v>
      </c>
    </row>
    <row r="119" spans="1:11" x14ac:dyDescent="0.25">
      <c r="A119" s="25" t="s">
        <v>186</v>
      </c>
      <c r="B119" s="14">
        <v>39618653</v>
      </c>
      <c r="C119" s="6">
        <v>488555</v>
      </c>
      <c r="D119" s="6">
        <v>32055975</v>
      </c>
      <c r="E119" s="6">
        <v>0</v>
      </c>
      <c r="F119" s="15">
        <v>76323080</v>
      </c>
      <c r="G119" s="14">
        <v>2608277</v>
      </c>
      <c r="H119" s="6">
        <v>34141522</v>
      </c>
      <c r="I119" s="6">
        <v>36749799</v>
      </c>
      <c r="J119" s="6">
        <v>39573281</v>
      </c>
      <c r="K119" s="15">
        <v>76323080</v>
      </c>
    </row>
    <row r="120" spans="1:11" x14ac:dyDescent="0.25">
      <c r="A120" s="25" t="s">
        <v>187</v>
      </c>
      <c r="B120" s="14">
        <v>42367521</v>
      </c>
      <c r="C120" s="6">
        <v>498494</v>
      </c>
      <c r="D120" s="6">
        <v>31497494</v>
      </c>
      <c r="E120" s="6">
        <v>0</v>
      </c>
      <c r="F120" s="15">
        <v>78832214</v>
      </c>
      <c r="G120" s="14">
        <v>2699641</v>
      </c>
      <c r="H120" s="6">
        <v>33597712</v>
      </c>
      <c r="I120" s="6">
        <v>36297353</v>
      </c>
      <c r="J120" s="6">
        <v>42534861</v>
      </c>
      <c r="K120" s="15">
        <v>78832214</v>
      </c>
    </row>
    <row r="121" spans="1:11" x14ac:dyDescent="0.25">
      <c r="A121" s="25" t="s">
        <v>188</v>
      </c>
      <c r="B121" s="14">
        <v>44833673</v>
      </c>
      <c r="C121" s="6">
        <v>495453</v>
      </c>
      <c r="D121" s="6">
        <v>30936667</v>
      </c>
      <c r="E121" s="6">
        <v>0</v>
      </c>
      <c r="F121" s="15">
        <v>81111052</v>
      </c>
      <c r="G121" s="14">
        <v>2207522</v>
      </c>
      <c r="H121" s="6">
        <v>33077560</v>
      </c>
      <c r="I121" s="6">
        <v>35285082</v>
      </c>
      <c r="J121" s="6">
        <v>45825970</v>
      </c>
      <c r="K121" s="15">
        <v>81111052</v>
      </c>
    </row>
    <row r="122" spans="1:11" x14ac:dyDescent="0.25">
      <c r="A122" s="22" t="s">
        <v>155</v>
      </c>
      <c r="B122" s="12">
        <f t="shared" ref="B122:K122" si="17">SUM(B118:B121)</f>
        <v>164007387</v>
      </c>
      <c r="C122" s="5">
        <f t="shared" si="17"/>
        <v>1986282</v>
      </c>
      <c r="D122" s="5">
        <f t="shared" si="17"/>
        <v>127492954</v>
      </c>
      <c r="E122" s="5">
        <f t="shared" si="17"/>
        <v>0</v>
      </c>
      <c r="F122" s="13">
        <f t="shared" si="17"/>
        <v>311091382</v>
      </c>
      <c r="G122" s="12">
        <f t="shared" si="17"/>
        <v>10343554</v>
      </c>
      <c r="H122" s="5">
        <f t="shared" si="17"/>
        <v>135858825</v>
      </c>
      <c r="I122" s="5">
        <f t="shared" si="17"/>
        <v>146202379</v>
      </c>
      <c r="J122" s="5">
        <f t="shared" si="17"/>
        <v>164889003</v>
      </c>
      <c r="K122" s="13">
        <f t="shared" si="17"/>
        <v>311091382</v>
      </c>
    </row>
    <row r="123" spans="1:11" x14ac:dyDescent="0.25">
      <c r="A123" s="24"/>
      <c r="B123" s="33"/>
      <c r="C123" s="34"/>
      <c r="D123" s="34"/>
      <c r="E123" s="34"/>
      <c r="F123" s="35"/>
      <c r="G123" s="33"/>
      <c r="H123" s="34"/>
      <c r="I123" s="34"/>
      <c r="J123" s="34"/>
      <c r="K123" s="35"/>
    </row>
    <row r="124" spans="1:11" x14ac:dyDescent="0.25">
      <c r="A124" s="22" t="s">
        <v>174</v>
      </c>
      <c r="B124" s="33"/>
      <c r="C124" s="34"/>
      <c r="D124" s="34"/>
      <c r="E124" s="34"/>
      <c r="F124" s="35"/>
      <c r="G124" s="33"/>
      <c r="H124" s="34"/>
      <c r="I124" s="34"/>
      <c r="J124" s="34"/>
      <c r="K124" s="35"/>
    </row>
    <row r="125" spans="1:11" x14ac:dyDescent="0.25">
      <c r="A125" s="25" t="s">
        <v>185</v>
      </c>
      <c r="B125" s="14">
        <v>13861862</v>
      </c>
      <c r="C125" s="6">
        <v>2937567</v>
      </c>
      <c r="D125" s="6">
        <v>35639490</v>
      </c>
      <c r="E125" s="6">
        <v>1354626</v>
      </c>
      <c r="F125" s="15">
        <v>63046060</v>
      </c>
      <c r="G125" s="14">
        <v>3745555</v>
      </c>
      <c r="H125" s="6">
        <v>36365537</v>
      </c>
      <c r="I125" s="6">
        <v>40111092</v>
      </c>
      <c r="J125" s="6">
        <v>22934968</v>
      </c>
      <c r="K125" s="15">
        <v>63046060</v>
      </c>
    </row>
    <row r="126" spans="1:11" x14ac:dyDescent="0.25">
      <c r="A126" s="25" t="s">
        <v>186</v>
      </c>
      <c r="B126" s="14">
        <v>16201971</v>
      </c>
      <c r="C126" s="6">
        <v>2689848</v>
      </c>
      <c r="D126" s="6">
        <v>34800598</v>
      </c>
      <c r="E126" s="6">
        <v>1354626</v>
      </c>
      <c r="F126" s="15">
        <v>62427598</v>
      </c>
      <c r="G126" s="14">
        <v>3353430</v>
      </c>
      <c r="H126" s="6">
        <v>35602620</v>
      </c>
      <c r="I126" s="6">
        <v>38956050</v>
      </c>
      <c r="J126" s="6">
        <v>23471548</v>
      </c>
      <c r="K126" s="15">
        <v>62427598</v>
      </c>
    </row>
    <row r="127" spans="1:11" x14ac:dyDescent="0.25">
      <c r="A127" s="25" t="s">
        <v>187</v>
      </c>
      <c r="B127" s="14">
        <v>16017223</v>
      </c>
      <c r="C127" s="6">
        <v>2630874</v>
      </c>
      <c r="D127" s="6">
        <v>34392933</v>
      </c>
      <c r="E127" s="6">
        <v>1354626</v>
      </c>
      <c r="F127" s="15">
        <v>63504937</v>
      </c>
      <c r="G127" s="14">
        <v>4447530</v>
      </c>
      <c r="H127" s="6">
        <v>35283318</v>
      </c>
      <c r="I127" s="6">
        <v>39730848</v>
      </c>
      <c r="J127" s="6">
        <v>23774089</v>
      </c>
      <c r="K127" s="15">
        <v>63504937</v>
      </c>
    </row>
    <row r="128" spans="1:11" x14ac:dyDescent="0.25">
      <c r="A128" s="25" t="s">
        <v>188</v>
      </c>
      <c r="B128" s="14">
        <v>13892077</v>
      </c>
      <c r="C128" s="6">
        <v>2559667</v>
      </c>
      <c r="D128" s="6">
        <v>34021109</v>
      </c>
      <c r="E128" s="6">
        <v>1354626</v>
      </c>
      <c r="F128" s="15">
        <v>61254634</v>
      </c>
      <c r="G128" s="14">
        <v>2723606</v>
      </c>
      <c r="H128" s="6">
        <v>35000136</v>
      </c>
      <c r="I128" s="6">
        <v>37723742</v>
      </c>
      <c r="J128" s="6">
        <v>23530892</v>
      </c>
      <c r="K128" s="15">
        <v>61254634</v>
      </c>
    </row>
    <row r="129" spans="1:11" x14ac:dyDescent="0.25">
      <c r="A129" s="22" t="s">
        <v>155</v>
      </c>
      <c r="B129" s="12">
        <f t="shared" ref="B129:K129" si="18">SUM(B125:B128)</f>
        <v>59973133</v>
      </c>
      <c r="C129" s="5">
        <f t="shared" si="18"/>
        <v>10817956</v>
      </c>
      <c r="D129" s="5">
        <f t="shared" si="18"/>
        <v>138854130</v>
      </c>
      <c r="E129" s="5">
        <f t="shared" si="18"/>
        <v>5418504</v>
      </c>
      <c r="F129" s="13">
        <f t="shared" si="18"/>
        <v>250233229</v>
      </c>
      <c r="G129" s="12">
        <f t="shared" si="18"/>
        <v>14270121</v>
      </c>
      <c r="H129" s="5">
        <f t="shared" si="18"/>
        <v>142251611</v>
      </c>
      <c r="I129" s="5">
        <f t="shared" si="18"/>
        <v>156521732</v>
      </c>
      <c r="J129" s="5">
        <f t="shared" si="18"/>
        <v>93711497</v>
      </c>
      <c r="K129" s="13">
        <f t="shared" si="18"/>
        <v>250233229</v>
      </c>
    </row>
    <row r="130" spans="1:11" x14ac:dyDescent="0.25">
      <c r="A130" s="24"/>
      <c r="B130" s="33"/>
      <c r="C130" s="34"/>
      <c r="D130" s="34"/>
      <c r="E130" s="34"/>
      <c r="F130" s="35"/>
      <c r="G130" s="33"/>
      <c r="H130" s="34"/>
      <c r="I130" s="34"/>
      <c r="J130" s="34"/>
      <c r="K130" s="35"/>
    </row>
    <row r="131" spans="1:11" x14ac:dyDescent="0.25">
      <c r="A131" s="22" t="s">
        <v>190</v>
      </c>
      <c r="B131" s="33"/>
      <c r="C131" s="34"/>
      <c r="D131" s="34"/>
      <c r="E131" s="34"/>
      <c r="F131" s="35"/>
      <c r="G131" s="33"/>
      <c r="H131" s="34"/>
      <c r="I131" s="34"/>
      <c r="J131" s="34"/>
      <c r="K131" s="35"/>
    </row>
    <row r="132" spans="1:11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15" t="s">
        <v>194</v>
      </c>
      <c r="G132" s="14" t="s">
        <v>194</v>
      </c>
      <c r="H132" s="6" t="s">
        <v>194</v>
      </c>
      <c r="I132" s="6" t="s">
        <v>194</v>
      </c>
      <c r="J132" s="6" t="s">
        <v>194</v>
      </c>
      <c r="K132" s="15" t="s">
        <v>194</v>
      </c>
    </row>
    <row r="133" spans="1:11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15" t="s">
        <v>194</v>
      </c>
      <c r="G133" s="14" t="s">
        <v>194</v>
      </c>
      <c r="H133" s="6" t="s">
        <v>194</v>
      </c>
      <c r="I133" s="6" t="s">
        <v>194</v>
      </c>
      <c r="J133" s="6" t="s">
        <v>194</v>
      </c>
      <c r="K133" s="15" t="s">
        <v>194</v>
      </c>
    </row>
    <row r="134" spans="1:11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15" t="s">
        <v>194</v>
      </c>
      <c r="G134" s="14" t="s">
        <v>194</v>
      </c>
      <c r="H134" s="6" t="s">
        <v>194</v>
      </c>
      <c r="I134" s="6" t="s">
        <v>194</v>
      </c>
      <c r="J134" s="6" t="s">
        <v>194</v>
      </c>
      <c r="K134" s="15" t="s">
        <v>194</v>
      </c>
    </row>
    <row r="135" spans="1:11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15" t="s">
        <v>194</v>
      </c>
      <c r="G135" s="14" t="s">
        <v>194</v>
      </c>
      <c r="H135" s="6" t="s">
        <v>194</v>
      </c>
      <c r="I135" s="6" t="s">
        <v>194</v>
      </c>
      <c r="J135" s="6" t="s">
        <v>194</v>
      </c>
      <c r="K135" s="15" t="s">
        <v>194</v>
      </c>
    </row>
    <row r="136" spans="1:11" x14ac:dyDescent="0.25">
      <c r="A136" s="22" t="s">
        <v>155</v>
      </c>
      <c r="B136" s="12">
        <f t="shared" ref="B136:K136" si="19">SUM(B132:B135)</f>
        <v>0</v>
      </c>
      <c r="C136" s="5">
        <f t="shared" si="19"/>
        <v>0</v>
      </c>
      <c r="D136" s="5">
        <f t="shared" si="19"/>
        <v>0</v>
      </c>
      <c r="E136" s="5">
        <f t="shared" si="19"/>
        <v>0</v>
      </c>
      <c r="F136" s="13">
        <f t="shared" si="19"/>
        <v>0</v>
      </c>
      <c r="G136" s="12">
        <f t="shared" si="19"/>
        <v>0</v>
      </c>
      <c r="H136" s="5">
        <f t="shared" si="19"/>
        <v>0</v>
      </c>
      <c r="I136" s="5">
        <f t="shared" si="19"/>
        <v>0</v>
      </c>
      <c r="J136" s="5">
        <f t="shared" si="19"/>
        <v>0</v>
      </c>
      <c r="K136" s="13">
        <f t="shared" si="19"/>
        <v>0</v>
      </c>
    </row>
    <row r="137" spans="1:11" x14ac:dyDescent="0.25">
      <c r="A137" s="24"/>
      <c r="B137" s="33"/>
      <c r="C137" s="34"/>
      <c r="D137" s="34"/>
      <c r="E137" s="34"/>
      <c r="F137" s="35"/>
      <c r="G137" s="33"/>
      <c r="H137" s="34"/>
      <c r="I137" s="34"/>
      <c r="J137" s="34"/>
      <c r="K137" s="35"/>
    </row>
    <row r="138" spans="1:11" x14ac:dyDescent="0.25">
      <c r="A138" s="22" t="s">
        <v>175</v>
      </c>
      <c r="B138" s="33"/>
      <c r="C138" s="34"/>
      <c r="D138" s="34"/>
      <c r="E138" s="34"/>
      <c r="F138" s="35"/>
      <c r="G138" s="33"/>
      <c r="H138" s="34"/>
      <c r="I138" s="34"/>
      <c r="J138" s="34"/>
      <c r="K138" s="35"/>
    </row>
    <row r="139" spans="1:11" x14ac:dyDescent="0.25">
      <c r="A139" s="25" t="s">
        <v>185</v>
      </c>
      <c r="B139" s="14">
        <v>102122.53</v>
      </c>
      <c r="C139" s="6">
        <v>29274549.489999998</v>
      </c>
      <c r="D139" s="6">
        <v>0</v>
      </c>
      <c r="E139" s="6">
        <v>15277.26</v>
      </c>
      <c r="F139" s="15">
        <v>31895810.399999999</v>
      </c>
      <c r="G139" s="14">
        <v>-6853402.2199999997</v>
      </c>
      <c r="H139" s="6">
        <v>0</v>
      </c>
      <c r="I139" s="6">
        <v>-6853402.2199999997</v>
      </c>
      <c r="J139" s="6">
        <v>38749212.619999997</v>
      </c>
      <c r="K139" s="15">
        <v>31895810.399999999</v>
      </c>
    </row>
    <row r="140" spans="1:11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6" t="s">
        <v>194</v>
      </c>
      <c r="F140" s="15" t="s">
        <v>194</v>
      </c>
      <c r="G140" s="14" t="s">
        <v>194</v>
      </c>
      <c r="H140" s="6" t="s">
        <v>194</v>
      </c>
      <c r="I140" s="6" t="s">
        <v>194</v>
      </c>
      <c r="J140" s="6" t="s">
        <v>194</v>
      </c>
      <c r="K140" s="15" t="s">
        <v>194</v>
      </c>
    </row>
    <row r="141" spans="1:11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15" t="s">
        <v>194</v>
      </c>
      <c r="G141" s="14" t="s">
        <v>194</v>
      </c>
      <c r="H141" s="6" t="s">
        <v>194</v>
      </c>
      <c r="I141" s="6" t="s">
        <v>194</v>
      </c>
      <c r="J141" s="6" t="s">
        <v>194</v>
      </c>
      <c r="K141" s="15" t="s">
        <v>194</v>
      </c>
    </row>
    <row r="142" spans="1:11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15" t="s">
        <v>194</v>
      </c>
      <c r="G142" s="14" t="s">
        <v>194</v>
      </c>
      <c r="H142" s="6" t="s">
        <v>194</v>
      </c>
      <c r="I142" s="6" t="s">
        <v>194</v>
      </c>
      <c r="J142" s="6" t="s">
        <v>194</v>
      </c>
      <c r="K142" s="15" t="s">
        <v>194</v>
      </c>
    </row>
    <row r="143" spans="1:11" x14ac:dyDescent="0.25">
      <c r="A143" s="22" t="s">
        <v>155</v>
      </c>
      <c r="B143" s="12">
        <f t="shared" ref="B143:K143" si="20">SUM(B139:B142)</f>
        <v>102122.53</v>
      </c>
      <c r="C143" s="5">
        <f t="shared" si="20"/>
        <v>29274549.489999998</v>
      </c>
      <c r="D143" s="5">
        <f t="shared" si="20"/>
        <v>0</v>
      </c>
      <c r="E143" s="5">
        <f t="shared" si="20"/>
        <v>15277.26</v>
      </c>
      <c r="F143" s="13">
        <f t="shared" si="20"/>
        <v>31895810.399999999</v>
      </c>
      <c r="G143" s="12">
        <f t="shared" si="20"/>
        <v>-6853402.2199999997</v>
      </c>
      <c r="H143" s="5">
        <f t="shared" si="20"/>
        <v>0</v>
      </c>
      <c r="I143" s="5">
        <f t="shared" si="20"/>
        <v>-6853402.2199999997</v>
      </c>
      <c r="J143" s="5">
        <f t="shared" si="20"/>
        <v>38749212.619999997</v>
      </c>
      <c r="K143" s="13">
        <f t="shared" si="20"/>
        <v>31895810.399999999</v>
      </c>
    </row>
    <row r="144" spans="1:11" x14ac:dyDescent="0.25">
      <c r="A144" s="24"/>
      <c r="B144" s="33"/>
      <c r="C144" s="34"/>
      <c r="D144" s="34"/>
      <c r="E144" s="34"/>
      <c r="F144" s="35"/>
      <c r="G144" s="33"/>
      <c r="H144" s="34"/>
      <c r="I144" s="34"/>
      <c r="J144" s="34"/>
      <c r="K144" s="35"/>
    </row>
    <row r="145" spans="1:11" x14ac:dyDescent="0.25">
      <c r="A145" s="22" t="s">
        <v>176</v>
      </c>
      <c r="B145" s="33"/>
      <c r="C145" s="34"/>
      <c r="D145" s="34"/>
      <c r="E145" s="34"/>
      <c r="F145" s="35"/>
      <c r="G145" s="33"/>
      <c r="H145" s="34"/>
      <c r="I145" s="34"/>
      <c r="J145" s="34"/>
      <c r="K145" s="35"/>
    </row>
    <row r="146" spans="1:11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15">
        <v>0</v>
      </c>
      <c r="G146" s="14">
        <v>0</v>
      </c>
      <c r="H146" s="6">
        <v>0</v>
      </c>
      <c r="I146" s="6">
        <v>0</v>
      </c>
      <c r="J146" s="6">
        <v>0</v>
      </c>
      <c r="K146" s="15">
        <v>0</v>
      </c>
    </row>
    <row r="147" spans="1:11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15">
        <v>0</v>
      </c>
      <c r="G147" s="14">
        <v>0</v>
      </c>
      <c r="H147" s="6">
        <v>0</v>
      </c>
      <c r="I147" s="6">
        <v>0</v>
      </c>
      <c r="J147" s="6">
        <v>0</v>
      </c>
      <c r="K147" s="15">
        <v>0</v>
      </c>
    </row>
    <row r="148" spans="1:11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15">
        <v>0</v>
      </c>
      <c r="G148" s="14">
        <v>0</v>
      </c>
      <c r="H148" s="6">
        <v>0</v>
      </c>
      <c r="I148" s="6">
        <v>0</v>
      </c>
      <c r="J148" s="6">
        <v>0</v>
      </c>
      <c r="K148" s="15">
        <v>0</v>
      </c>
    </row>
    <row r="149" spans="1:11" x14ac:dyDescent="0.25">
      <c r="A149" s="25" t="s">
        <v>188</v>
      </c>
      <c r="B149" s="14">
        <v>0</v>
      </c>
      <c r="C149" s="6">
        <v>0</v>
      </c>
      <c r="D149" s="6">
        <v>0</v>
      </c>
      <c r="E149" s="6">
        <v>0</v>
      </c>
      <c r="F149" s="15">
        <v>0</v>
      </c>
      <c r="G149" s="14">
        <v>0</v>
      </c>
      <c r="H149" s="6">
        <v>0</v>
      </c>
      <c r="I149" s="6">
        <v>0</v>
      </c>
      <c r="J149" s="6">
        <v>0</v>
      </c>
      <c r="K149" s="15">
        <v>0</v>
      </c>
    </row>
    <row r="150" spans="1:11" x14ac:dyDescent="0.25">
      <c r="A150" s="22" t="s">
        <v>155</v>
      </c>
      <c r="B150" s="12">
        <f t="shared" ref="B150:K150" si="21">SUM(B146:B149)</f>
        <v>0</v>
      </c>
      <c r="C150" s="5">
        <f t="shared" si="21"/>
        <v>0</v>
      </c>
      <c r="D150" s="5">
        <f t="shared" si="21"/>
        <v>0</v>
      </c>
      <c r="E150" s="5">
        <f t="shared" si="21"/>
        <v>0</v>
      </c>
      <c r="F150" s="13">
        <f t="shared" si="21"/>
        <v>0</v>
      </c>
      <c r="G150" s="12">
        <f t="shared" si="21"/>
        <v>0</v>
      </c>
      <c r="H150" s="5">
        <f t="shared" si="21"/>
        <v>0</v>
      </c>
      <c r="I150" s="5">
        <f t="shared" si="21"/>
        <v>0</v>
      </c>
      <c r="J150" s="5">
        <f t="shared" si="21"/>
        <v>0</v>
      </c>
      <c r="K150" s="13">
        <f t="shared" si="21"/>
        <v>0</v>
      </c>
    </row>
    <row r="151" spans="1:11" x14ac:dyDescent="0.25">
      <c r="A151" s="24"/>
      <c r="B151" s="33"/>
      <c r="C151" s="34"/>
      <c r="D151" s="34"/>
      <c r="E151" s="34"/>
      <c r="F151" s="35"/>
      <c r="G151" s="33"/>
      <c r="H151" s="34"/>
      <c r="I151" s="34"/>
      <c r="J151" s="34"/>
      <c r="K151" s="35"/>
    </row>
    <row r="152" spans="1:11" x14ac:dyDescent="0.25">
      <c r="A152" s="22" t="s">
        <v>177</v>
      </c>
      <c r="B152" s="33"/>
      <c r="C152" s="34"/>
      <c r="D152" s="34"/>
      <c r="E152" s="34"/>
      <c r="F152" s="35"/>
      <c r="G152" s="33"/>
      <c r="H152" s="34"/>
      <c r="I152" s="34"/>
      <c r="J152" s="34"/>
      <c r="K152" s="35"/>
    </row>
    <row r="153" spans="1:11" x14ac:dyDescent="0.25">
      <c r="A153" s="25" t="s">
        <v>185</v>
      </c>
      <c r="B153" s="14">
        <v>33767.99</v>
      </c>
      <c r="C153" s="6">
        <v>3170131.79</v>
      </c>
      <c r="D153" s="6">
        <v>0</v>
      </c>
      <c r="E153" s="6">
        <v>0</v>
      </c>
      <c r="F153" s="15">
        <v>3298224.18</v>
      </c>
      <c r="G153" s="14">
        <v>19980.14</v>
      </c>
      <c r="H153" s="6">
        <v>-16979927.920000002</v>
      </c>
      <c r="I153" s="6">
        <v>-16959947.780000001</v>
      </c>
      <c r="J153" s="6">
        <v>20258171.960000001</v>
      </c>
      <c r="K153" s="15">
        <v>3298224.18</v>
      </c>
    </row>
    <row r="154" spans="1:11" x14ac:dyDescent="0.25">
      <c r="A154" s="25" t="s">
        <v>186</v>
      </c>
      <c r="B154" s="14">
        <v>32753.439999999999</v>
      </c>
      <c r="C154" s="6">
        <v>3179148.18</v>
      </c>
      <c r="D154" s="6">
        <v>0</v>
      </c>
      <c r="E154" s="6">
        <v>0</v>
      </c>
      <c r="F154" s="15">
        <v>4179819.5</v>
      </c>
      <c r="G154" s="14">
        <v>649816.64</v>
      </c>
      <c r="H154" s="6">
        <v>-17125119.199999999</v>
      </c>
      <c r="I154" s="6">
        <v>-16475302.560000001</v>
      </c>
      <c r="J154" s="6">
        <v>20655122.059999999</v>
      </c>
      <c r="K154" s="15">
        <v>4179819.5</v>
      </c>
    </row>
    <row r="155" spans="1:11" x14ac:dyDescent="0.25">
      <c r="A155" s="25" t="s">
        <v>187</v>
      </c>
      <c r="B155" s="14">
        <v>32779.379999999997</v>
      </c>
      <c r="C155" s="6">
        <v>3129621.03</v>
      </c>
      <c r="D155" s="6">
        <v>0</v>
      </c>
      <c r="E155" s="6">
        <v>0</v>
      </c>
      <c r="F155" s="15">
        <v>4151480.57</v>
      </c>
      <c r="G155" s="14">
        <v>1162307.83</v>
      </c>
      <c r="H155" s="6">
        <v>-18277465.289999999</v>
      </c>
      <c r="I155" s="6">
        <v>-17115157.460000001</v>
      </c>
      <c r="J155" s="6">
        <v>21266638.030000001</v>
      </c>
      <c r="K155" s="15">
        <v>4151480.57</v>
      </c>
    </row>
    <row r="156" spans="1:11" x14ac:dyDescent="0.25">
      <c r="A156" s="25" t="s">
        <v>188</v>
      </c>
      <c r="B156" s="14">
        <v>180160.39</v>
      </c>
      <c r="C156" s="6">
        <v>3076892.64</v>
      </c>
      <c r="D156" s="6">
        <v>0</v>
      </c>
      <c r="E156" s="6">
        <v>0</v>
      </c>
      <c r="F156" s="15">
        <v>4213319.22</v>
      </c>
      <c r="G156" s="14">
        <v>302598.2</v>
      </c>
      <c r="H156" s="6">
        <v>-17697943.120000001</v>
      </c>
      <c r="I156" s="6">
        <v>-17395344.920000002</v>
      </c>
      <c r="J156" s="6">
        <v>21608664.140000001</v>
      </c>
      <c r="K156" s="15">
        <v>4213319.22</v>
      </c>
    </row>
    <row r="157" spans="1:11" x14ac:dyDescent="0.25">
      <c r="A157" s="22" t="s">
        <v>155</v>
      </c>
      <c r="B157" s="12">
        <f t="shared" ref="B157:K157" si="22">SUM(B153:B156)</f>
        <v>279461.2</v>
      </c>
      <c r="C157" s="5">
        <f t="shared" si="22"/>
        <v>12555793.640000001</v>
      </c>
      <c r="D157" s="5">
        <f t="shared" si="22"/>
        <v>0</v>
      </c>
      <c r="E157" s="5">
        <f t="shared" si="22"/>
        <v>0</v>
      </c>
      <c r="F157" s="13">
        <f t="shared" si="22"/>
        <v>15842843.469999999</v>
      </c>
      <c r="G157" s="12">
        <f t="shared" si="22"/>
        <v>2134702.81</v>
      </c>
      <c r="H157" s="5">
        <f t="shared" si="22"/>
        <v>-70080455.530000001</v>
      </c>
      <c r="I157" s="5">
        <f t="shared" si="22"/>
        <v>-67945752.719999999</v>
      </c>
      <c r="J157" s="5">
        <f t="shared" si="22"/>
        <v>83788596.189999998</v>
      </c>
      <c r="K157" s="13">
        <f t="shared" si="22"/>
        <v>15842843.469999999</v>
      </c>
    </row>
    <row r="158" spans="1:11" x14ac:dyDescent="0.25">
      <c r="A158" s="24"/>
      <c r="B158" s="33"/>
      <c r="C158" s="34"/>
      <c r="D158" s="34"/>
      <c r="E158" s="34"/>
      <c r="F158" s="35"/>
      <c r="G158" s="33"/>
      <c r="H158" s="34"/>
      <c r="I158" s="34"/>
      <c r="J158" s="34"/>
      <c r="K158" s="35"/>
    </row>
    <row r="159" spans="1:11" x14ac:dyDescent="0.25">
      <c r="A159" s="22" t="s">
        <v>178</v>
      </c>
      <c r="B159" s="33"/>
      <c r="C159" s="34"/>
      <c r="D159" s="34"/>
      <c r="E159" s="34"/>
      <c r="F159" s="35"/>
      <c r="G159" s="33"/>
      <c r="H159" s="34"/>
      <c r="I159" s="34"/>
      <c r="J159" s="34"/>
      <c r="K159" s="35"/>
    </row>
    <row r="160" spans="1:11" x14ac:dyDescent="0.25">
      <c r="A160" s="25" t="s">
        <v>185</v>
      </c>
      <c r="B160" s="14">
        <v>149375.51</v>
      </c>
      <c r="C160" s="6">
        <v>9471806.5800000001</v>
      </c>
      <c r="D160" s="6">
        <v>9573653.0399999991</v>
      </c>
      <c r="E160" s="6">
        <v>0</v>
      </c>
      <c r="F160" s="15">
        <v>21666287.350000001</v>
      </c>
      <c r="G160" s="14">
        <v>1427268.3</v>
      </c>
      <c r="H160" s="6">
        <v>-14160769.630000001</v>
      </c>
      <c r="I160" s="6">
        <v>-12733501.33</v>
      </c>
      <c r="J160" s="6">
        <v>34399788.68</v>
      </c>
      <c r="K160" s="15">
        <v>21666287.350000001</v>
      </c>
    </row>
    <row r="161" spans="1:11" x14ac:dyDescent="0.25">
      <c r="A161" s="25" t="s">
        <v>186</v>
      </c>
      <c r="B161" s="14">
        <v>179154.52</v>
      </c>
      <c r="C161" s="6">
        <v>9366177.7200000007</v>
      </c>
      <c r="D161" s="6">
        <v>9573653.0399999991</v>
      </c>
      <c r="E161" s="6">
        <v>0</v>
      </c>
      <c r="F161" s="15">
        <v>21067619.609999999</v>
      </c>
      <c r="G161" s="14">
        <v>1112893.97</v>
      </c>
      <c r="H161" s="6">
        <v>-13173063.640000001</v>
      </c>
      <c r="I161" s="6">
        <v>-12060169.67</v>
      </c>
      <c r="J161" s="6">
        <v>33127788.98</v>
      </c>
      <c r="K161" s="15">
        <v>21067619.309999999</v>
      </c>
    </row>
    <row r="162" spans="1:11" x14ac:dyDescent="0.25">
      <c r="A162" s="25" t="s">
        <v>187</v>
      </c>
      <c r="B162" s="14">
        <v>223279.7</v>
      </c>
      <c r="C162" s="6">
        <v>9267512.3699999992</v>
      </c>
      <c r="D162" s="6">
        <v>9573653.0399999991</v>
      </c>
      <c r="E162" s="6">
        <v>0</v>
      </c>
      <c r="F162" s="15">
        <v>21188481.719999999</v>
      </c>
      <c r="G162" s="14">
        <v>219214.4</v>
      </c>
      <c r="H162" s="6">
        <v>-10985151.710000001</v>
      </c>
      <c r="I162" s="6">
        <v>-10765937.310000001</v>
      </c>
      <c r="J162" s="6">
        <v>31954419.030000001</v>
      </c>
      <c r="K162" s="15">
        <v>21188481.719999999</v>
      </c>
    </row>
    <row r="163" spans="1:11" x14ac:dyDescent="0.25">
      <c r="A163" s="25" t="s">
        <v>188</v>
      </c>
      <c r="B163" s="14">
        <v>1032771.87</v>
      </c>
      <c r="C163" s="6">
        <v>9186449.2599999998</v>
      </c>
      <c r="D163" s="6">
        <v>9573653.0399999991</v>
      </c>
      <c r="E163" s="6">
        <v>0</v>
      </c>
      <c r="F163" s="15">
        <v>21732894.859999999</v>
      </c>
      <c r="G163" s="14">
        <v>1447627.45</v>
      </c>
      <c r="H163" s="6">
        <v>-11334688.73</v>
      </c>
      <c r="I163" s="6">
        <v>-9887061.2799999993</v>
      </c>
      <c r="J163" s="6">
        <v>31619956.140000001</v>
      </c>
      <c r="K163" s="15">
        <v>21732894.859999999</v>
      </c>
    </row>
    <row r="164" spans="1:11" x14ac:dyDescent="0.25">
      <c r="A164" s="22" t="s">
        <v>155</v>
      </c>
      <c r="B164" s="12">
        <f t="shared" ref="B164:K164" si="23">SUM(B160:B163)</f>
        <v>1584581.6</v>
      </c>
      <c r="C164" s="5">
        <f t="shared" si="23"/>
        <v>37291945.93</v>
      </c>
      <c r="D164" s="5">
        <f t="shared" si="23"/>
        <v>38294612.159999996</v>
      </c>
      <c r="E164" s="5">
        <f t="shared" si="23"/>
        <v>0</v>
      </c>
      <c r="F164" s="13">
        <f t="shared" si="23"/>
        <v>85655283.539999992</v>
      </c>
      <c r="G164" s="12">
        <f t="shared" si="23"/>
        <v>4207004.12</v>
      </c>
      <c r="H164" s="5">
        <f t="shared" si="23"/>
        <v>-49653673.710000008</v>
      </c>
      <c r="I164" s="5">
        <f t="shared" si="23"/>
        <v>-45446669.590000004</v>
      </c>
      <c r="J164" s="5">
        <f t="shared" si="23"/>
        <v>131101952.83</v>
      </c>
      <c r="K164" s="13">
        <f t="shared" si="23"/>
        <v>85655283.239999995</v>
      </c>
    </row>
    <row r="165" spans="1:11" x14ac:dyDescent="0.25">
      <c r="A165" s="24"/>
      <c r="B165" s="33"/>
      <c r="C165" s="34"/>
      <c r="D165" s="34"/>
      <c r="E165" s="34"/>
      <c r="F165" s="35"/>
      <c r="G165" s="33"/>
      <c r="H165" s="34"/>
      <c r="I165" s="34"/>
      <c r="J165" s="34"/>
      <c r="K165" s="35"/>
    </row>
    <row r="166" spans="1:11" x14ac:dyDescent="0.25">
      <c r="A166" s="22" t="s">
        <v>191</v>
      </c>
      <c r="B166" s="33"/>
      <c r="C166" s="34"/>
      <c r="D166" s="34"/>
      <c r="E166" s="34"/>
      <c r="F166" s="35"/>
      <c r="G166" s="33"/>
      <c r="H166" s="34"/>
      <c r="I166" s="34"/>
      <c r="J166" s="34"/>
      <c r="K166" s="35"/>
    </row>
    <row r="167" spans="1:11" x14ac:dyDescent="0.25">
      <c r="A167" s="25" t="s">
        <v>185</v>
      </c>
      <c r="B167" s="14">
        <v>514636.17</v>
      </c>
      <c r="C167" s="6">
        <v>285002.09999999998</v>
      </c>
      <c r="D167" s="6">
        <v>0</v>
      </c>
      <c r="E167" s="6">
        <v>3482210.53</v>
      </c>
      <c r="F167" s="15">
        <v>5378606.9299999997</v>
      </c>
      <c r="G167" s="14">
        <v>1401858.44</v>
      </c>
      <c r="H167" s="6">
        <v>3054173.29</v>
      </c>
      <c r="I167" s="6">
        <v>4456031.7300000004</v>
      </c>
      <c r="J167" s="6">
        <v>922575.2</v>
      </c>
      <c r="K167" s="15">
        <v>5378606.9299999997</v>
      </c>
    </row>
    <row r="168" spans="1:11" x14ac:dyDescent="0.25">
      <c r="A168" s="25" t="s">
        <v>186</v>
      </c>
      <c r="B168" s="14">
        <v>598863</v>
      </c>
      <c r="C168" s="6">
        <v>257473</v>
      </c>
      <c r="D168" s="6">
        <v>0</v>
      </c>
      <c r="E168" s="6">
        <v>3320675</v>
      </c>
      <c r="F168" s="15">
        <v>4739509</v>
      </c>
      <c r="G168" s="14">
        <v>993804</v>
      </c>
      <c r="H168" s="6">
        <v>2879042</v>
      </c>
      <c r="I168" s="6">
        <v>3872846</v>
      </c>
      <c r="J168" s="6">
        <v>866663</v>
      </c>
      <c r="K168" s="15">
        <v>4739509</v>
      </c>
    </row>
    <row r="169" spans="1:11" x14ac:dyDescent="0.25">
      <c r="A169" s="25" t="s">
        <v>187</v>
      </c>
      <c r="B169" s="14">
        <v>1091147</v>
      </c>
      <c r="C169" s="6">
        <v>238285</v>
      </c>
      <c r="D169" s="6">
        <v>0</v>
      </c>
      <c r="E169" s="6">
        <v>3158202</v>
      </c>
      <c r="F169" s="15">
        <v>4654629</v>
      </c>
      <c r="G169" s="14">
        <v>699438</v>
      </c>
      <c r="H169" s="6">
        <v>2706846</v>
      </c>
      <c r="I169" s="6">
        <v>3406284</v>
      </c>
      <c r="J169" s="6">
        <v>1248345</v>
      </c>
      <c r="K169" s="15">
        <v>4654629</v>
      </c>
    </row>
    <row r="170" spans="1:11" x14ac:dyDescent="0.25">
      <c r="A170" s="25" t="s">
        <v>188</v>
      </c>
      <c r="B170" s="14">
        <v>775233</v>
      </c>
      <c r="C170" s="6">
        <v>0</v>
      </c>
      <c r="D170" s="6">
        <v>0</v>
      </c>
      <c r="E170" s="6">
        <v>0</v>
      </c>
      <c r="F170" s="15">
        <v>860303</v>
      </c>
      <c r="G170" s="14">
        <v>4116</v>
      </c>
      <c r="H170" s="6">
        <v>0</v>
      </c>
      <c r="I170" s="6">
        <v>4116</v>
      </c>
      <c r="J170" s="6">
        <v>856188</v>
      </c>
      <c r="K170" s="15">
        <v>860304</v>
      </c>
    </row>
    <row r="171" spans="1:11" x14ac:dyDescent="0.25">
      <c r="A171" s="22" t="s">
        <v>155</v>
      </c>
      <c r="B171" s="12">
        <f t="shared" ref="B171:K171" si="24">SUM(B167:B170)</f>
        <v>2979879.17</v>
      </c>
      <c r="C171" s="5">
        <f t="shared" si="24"/>
        <v>780760.1</v>
      </c>
      <c r="D171" s="5">
        <f t="shared" si="24"/>
        <v>0</v>
      </c>
      <c r="E171" s="5">
        <f t="shared" si="24"/>
        <v>9961087.5299999993</v>
      </c>
      <c r="F171" s="13">
        <f t="shared" si="24"/>
        <v>15633047.93</v>
      </c>
      <c r="G171" s="12">
        <f t="shared" si="24"/>
        <v>3099216.44</v>
      </c>
      <c r="H171" s="5">
        <f t="shared" si="24"/>
        <v>8640061.2899999991</v>
      </c>
      <c r="I171" s="5">
        <f t="shared" si="24"/>
        <v>11739277.73</v>
      </c>
      <c r="J171" s="5">
        <f t="shared" si="24"/>
        <v>3893771.2</v>
      </c>
      <c r="K171" s="13">
        <f t="shared" si="24"/>
        <v>15633048.93</v>
      </c>
    </row>
    <row r="172" spans="1:11" x14ac:dyDescent="0.25">
      <c r="A172" s="24"/>
      <c r="B172" s="33"/>
      <c r="C172" s="34"/>
      <c r="D172" s="34"/>
      <c r="E172" s="34"/>
      <c r="F172" s="35"/>
      <c r="G172" s="33"/>
      <c r="H172" s="34"/>
      <c r="I172" s="34"/>
      <c r="J172" s="34"/>
      <c r="K172" s="35"/>
    </row>
    <row r="173" spans="1:11" x14ac:dyDescent="0.25">
      <c r="A173" s="22" t="s">
        <v>179</v>
      </c>
      <c r="B173" s="33"/>
      <c r="C173" s="34"/>
      <c r="D173" s="34"/>
      <c r="E173" s="34"/>
      <c r="F173" s="35"/>
      <c r="G173" s="33"/>
      <c r="H173" s="34"/>
      <c r="I173" s="34"/>
      <c r="J173" s="34"/>
      <c r="K173" s="35"/>
    </row>
    <row r="174" spans="1:11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15">
        <v>0</v>
      </c>
      <c r="G174" s="14">
        <v>0</v>
      </c>
      <c r="H174" s="6">
        <v>0</v>
      </c>
      <c r="I174" s="6">
        <v>0</v>
      </c>
      <c r="J174" s="6">
        <v>0</v>
      </c>
      <c r="K174" s="15">
        <v>0</v>
      </c>
    </row>
    <row r="175" spans="1:11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15">
        <v>0</v>
      </c>
      <c r="G175" s="14">
        <v>0</v>
      </c>
      <c r="H175" s="6">
        <v>0</v>
      </c>
      <c r="I175" s="6">
        <v>0</v>
      </c>
      <c r="J175" s="6">
        <v>0</v>
      </c>
      <c r="K175" s="15">
        <v>0</v>
      </c>
    </row>
    <row r="176" spans="1:11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15">
        <v>0</v>
      </c>
      <c r="G176" s="14">
        <v>0</v>
      </c>
      <c r="H176" s="6">
        <v>0</v>
      </c>
      <c r="I176" s="6">
        <v>0</v>
      </c>
      <c r="J176" s="6">
        <v>0</v>
      </c>
      <c r="K176" s="15">
        <v>0</v>
      </c>
    </row>
    <row r="177" spans="1:11" x14ac:dyDescent="0.25">
      <c r="A177" s="25" t="s">
        <v>188</v>
      </c>
      <c r="B177" s="14">
        <v>0</v>
      </c>
      <c r="C177" s="6">
        <v>0</v>
      </c>
      <c r="D177" s="6">
        <v>0</v>
      </c>
      <c r="E177" s="6">
        <v>0</v>
      </c>
      <c r="F177" s="15">
        <v>0</v>
      </c>
      <c r="G177" s="14">
        <v>0</v>
      </c>
      <c r="H177" s="6">
        <v>0</v>
      </c>
      <c r="I177" s="6">
        <v>0</v>
      </c>
      <c r="J177" s="6">
        <v>0</v>
      </c>
      <c r="K177" s="15">
        <v>0</v>
      </c>
    </row>
    <row r="178" spans="1:11" x14ac:dyDescent="0.25">
      <c r="A178" s="22" t="s">
        <v>155</v>
      </c>
      <c r="B178" s="12">
        <f t="shared" ref="B178:K178" si="25">SUM(B174:B177)</f>
        <v>0</v>
      </c>
      <c r="C178" s="5">
        <f t="shared" si="25"/>
        <v>0</v>
      </c>
      <c r="D178" s="5">
        <f t="shared" si="25"/>
        <v>0</v>
      </c>
      <c r="E178" s="5">
        <f t="shared" si="25"/>
        <v>0</v>
      </c>
      <c r="F178" s="13">
        <f t="shared" si="25"/>
        <v>0</v>
      </c>
      <c r="G178" s="12">
        <f t="shared" si="25"/>
        <v>0</v>
      </c>
      <c r="H178" s="5">
        <f t="shared" si="25"/>
        <v>0</v>
      </c>
      <c r="I178" s="5">
        <f t="shared" si="25"/>
        <v>0</v>
      </c>
      <c r="J178" s="5">
        <f t="shared" si="25"/>
        <v>0</v>
      </c>
      <c r="K178" s="13">
        <f t="shared" si="25"/>
        <v>0</v>
      </c>
    </row>
    <row r="179" spans="1:11" x14ac:dyDescent="0.25">
      <c r="A179" s="24"/>
      <c r="B179" s="33"/>
      <c r="C179" s="34"/>
      <c r="D179" s="34"/>
      <c r="E179" s="34"/>
      <c r="F179" s="35"/>
      <c r="G179" s="33"/>
      <c r="H179" s="34"/>
      <c r="I179" s="34"/>
      <c r="J179" s="34"/>
      <c r="K179" s="35"/>
    </row>
    <row r="180" spans="1:11" x14ac:dyDescent="0.25">
      <c r="A180" s="22" t="s">
        <v>180</v>
      </c>
      <c r="B180" s="33"/>
      <c r="C180" s="34"/>
      <c r="D180" s="34"/>
      <c r="E180" s="34"/>
      <c r="F180" s="35"/>
      <c r="G180" s="33"/>
      <c r="H180" s="34"/>
      <c r="I180" s="34"/>
      <c r="J180" s="34"/>
      <c r="K180" s="35"/>
    </row>
    <row r="181" spans="1:11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15" t="s">
        <v>194</v>
      </c>
      <c r="G181" s="14" t="s">
        <v>194</v>
      </c>
      <c r="H181" s="6" t="s">
        <v>194</v>
      </c>
      <c r="I181" s="6" t="s">
        <v>194</v>
      </c>
      <c r="J181" s="6" t="s">
        <v>194</v>
      </c>
      <c r="K181" s="15" t="s">
        <v>194</v>
      </c>
    </row>
    <row r="182" spans="1:11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15" t="s">
        <v>194</v>
      </c>
      <c r="G182" s="14" t="s">
        <v>194</v>
      </c>
      <c r="H182" s="6" t="s">
        <v>194</v>
      </c>
      <c r="I182" s="6" t="s">
        <v>194</v>
      </c>
      <c r="J182" s="6" t="s">
        <v>194</v>
      </c>
      <c r="K182" s="15" t="s">
        <v>194</v>
      </c>
    </row>
    <row r="183" spans="1:11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15" t="s">
        <v>194</v>
      </c>
      <c r="G183" s="14" t="s">
        <v>194</v>
      </c>
      <c r="H183" s="6" t="s">
        <v>194</v>
      </c>
      <c r="I183" s="6" t="s">
        <v>194</v>
      </c>
      <c r="J183" s="6" t="s">
        <v>194</v>
      </c>
      <c r="K183" s="15" t="s">
        <v>194</v>
      </c>
    </row>
    <row r="184" spans="1:11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15" t="s">
        <v>194</v>
      </c>
      <c r="G184" s="14" t="s">
        <v>194</v>
      </c>
      <c r="H184" s="6" t="s">
        <v>194</v>
      </c>
      <c r="I184" s="6" t="s">
        <v>194</v>
      </c>
      <c r="J184" s="6" t="s">
        <v>194</v>
      </c>
      <c r="K184" s="15" t="s">
        <v>194</v>
      </c>
    </row>
    <row r="185" spans="1:11" x14ac:dyDescent="0.25">
      <c r="A185" s="22" t="s">
        <v>155</v>
      </c>
      <c r="B185" s="12">
        <f t="shared" ref="B185:K185" si="26">SUM(B181:B184)</f>
        <v>0</v>
      </c>
      <c r="C185" s="5">
        <f t="shared" si="26"/>
        <v>0</v>
      </c>
      <c r="D185" s="5">
        <f t="shared" si="26"/>
        <v>0</v>
      </c>
      <c r="E185" s="5">
        <f t="shared" si="26"/>
        <v>0</v>
      </c>
      <c r="F185" s="13">
        <f t="shared" si="26"/>
        <v>0</v>
      </c>
      <c r="G185" s="12">
        <f t="shared" si="26"/>
        <v>0</v>
      </c>
      <c r="H185" s="5">
        <f t="shared" si="26"/>
        <v>0</v>
      </c>
      <c r="I185" s="5">
        <f t="shared" si="26"/>
        <v>0</v>
      </c>
      <c r="J185" s="5">
        <f t="shared" si="26"/>
        <v>0</v>
      </c>
      <c r="K185" s="13">
        <f t="shared" si="26"/>
        <v>0</v>
      </c>
    </row>
    <row r="186" spans="1:11" x14ac:dyDescent="0.25">
      <c r="A186" s="24"/>
      <c r="B186" s="33"/>
      <c r="C186" s="34"/>
      <c r="D186" s="34"/>
      <c r="E186" s="34"/>
      <c r="F186" s="35"/>
      <c r="G186" s="33"/>
      <c r="H186" s="34"/>
      <c r="I186" s="34"/>
      <c r="J186" s="34"/>
      <c r="K186" s="35"/>
    </row>
    <row r="187" spans="1:11" x14ac:dyDescent="0.25">
      <c r="A187" s="22" t="s">
        <v>181</v>
      </c>
      <c r="B187" s="33"/>
      <c r="C187" s="34"/>
      <c r="D187" s="34"/>
      <c r="E187" s="34"/>
      <c r="F187" s="35"/>
      <c r="G187" s="33"/>
      <c r="H187" s="34"/>
      <c r="I187" s="34"/>
      <c r="J187" s="34"/>
      <c r="K187" s="35"/>
    </row>
    <row r="188" spans="1:11" x14ac:dyDescent="0.25">
      <c r="A188" s="25" t="s">
        <v>185</v>
      </c>
      <c r="B188" s="14">
        <v>3055982</v>
      </c>
      <c r="C188" s="6">
        <v>866781</v>
      </c>
      <c r="D188" s="6">
        <v>1238659</v>
      </c>
      <c r="E188" s="6">
        <v>3894029</v>
      </c>
      <c r="F188" s="15">
        <v>13472830</v>
      </c>
      <c r="G188" s="14">
        <v>1665293</v>
      </c>
      <c r="H188" s="6">
        <v>1301898</v>
      </c>
      <c r="I188" s="6">
        <v>2967191</v>
      </c>
      <c r="J188" s="6">
        <v>10505639</v>
      </c>
      <c r="K188" s="15">
        <v>13472830</v>
      </c>
    </row>
    <row r="189" spans="1:11" x14ac:dyDescent="0.25">
      <c r="A189" s="25" t="s">
        <v>186</v>
      </c>
      <c r="B189" s="14">
        <v>3586954</v>
      </c>
      <c r="C189" s="6">
        <v>871393</v>
      </c>
      <c r="D189" s="6">
        <v>907445</v>
      </c>
      <c r="E189" s="6">
        <v>3894029</v>
      </c>
      <c r="F189" s="15">
        <v>13613475</v>
      </c>
      <c r="G189" s="14">
        <v>1629549</v>
      </c>
      <c r="H189" s="6">
        <v>975555</v>
      </c>
      <c r="I189" s="6">
        <v>2605104</v>
      </c>
      <c r="J189" s="6">
        <v>11008371</v>
      </c>
      <c r="K189" s="15">
        <v>13613475</v>
      </c>
    </row>
    <row r="190" spans="1:11" x14ac:dyDescent="0.25">
      <c r="A190" s="25" t="s">
        <v>187</v>
      </c>
      <c r="B190" s="14">
        <v>4143572</v>
      </c>
      <c r="C190" s="6">
        <v>1022544</v>
      </c>
      <c r="D190" s="6">
        <v>722261</v>
      </c>
      <c r="E190" s="6">
        <v>3894029</v>
      </c>
      <c r="F190" s="15">
        <v>14267873</v>
      </c>
      <c r="G190" s="14">
        <v>1740851</v>
      </c>
      <c r="H190" s="6">
        <v>769373</v>
      </c>
      <c r="I190" s="6">
        <v>2510224</v>
      </c>
      <c r="J190" s="6">
        <v>11757649</v>
      </c>
      <c r="K190" s="15">
        <v>14267873</v>
      </c>
    </row>
    <row r="191" spans="1:11" x14ac:dyDescent="0.25">
      <c r="A191" s="25" t="s">
        <v>188</v>
      </c>
      <c r="B191" s="14">
        <v>3654942</v>
      </c>
      <c r="C191" s="6">
        <v>2102142</v>
      </c>
      <c r="D191" s="6">
        <v>4784356</v>
      </c>
      <c r="E191" s="6">
        <v>3894029</v>
      </c>
      <c r="F191" s="15">
        <v>19107804</v>
      </c>
      <c r="G191" s="14">
        <v>1863473</v>
      </c>
      <c r="H191" s="6">
        <v>4987160</v>
      </c>
      <c r="I191" s="6">
        <v>6850633</v>
      </c>
      <c r="J191" s="6">
        <v>12257171</v>
      </c>
      <c r="K191" s="15">
        <v>19107804</v>
      </c>
    </row>
    <row r="192" spans="1:11" x14ac:dyDescent="0.25">
      <c r="A192" s="22" t="s">
        <v>155</v>
      </c>
      <c r="B192" s="12">
        <f t="shared" ref="B192:K192" si="27">SUM(B188:B191)</f>
        <v>14441450</v>
      </c>
      <c r="C192" s="5">
        <f t="shared" si="27"/>
        <v>4862860</v>
      </c>
      <c r="D192" s="5">
        <f t="shared" si="27"/>
        <v>7652721</v>
      </c>
      <c r="E192" s="5">
        <f t="shared" si="27"/>
        <v>15576116</v>
      </c>
      <c r="F192" s="13">
        <f t="shared" si="27"/>
        <v>60461982</v>
      </c>
      <c r="G192" s="12">
        <f t="shared" si="27"/>
        <v>6899166</v>
      </c>
      <c r="H192" s="5">
        <f t="shared" si="27"/>
        <v>8033986</v>
      </c>
      <c r="I192" s="5">
        <f t="shared" si="27"/>
        <v>14933152</v>
      </c>
      <c r="J192" s="5">
        <f t="shared" si="27"/>
        <v>45528830</v>
      </c>
      <c r="K192" s="13">
        <f t="shared" si="27"/>
        <v>60461982</v>
      </c>
    </row>
    <row r="193" spans="1:11" x14ac:dyDescent="0.25">
      <c r="A193" s="24"/>
      <c r="B193" s="33"/>
      <c r="C193" s="34"/>
      <c r="D193" s="34"/>
      <c r="E193" s="34"/>
      <c r="F193" s="35"/>
      <c r="G193" s="33"/>
      <c r="H193" s="34"/>
      <c r="I193" s="34"/>
      <c r="J193" s="34"/>
      <c r="K193" s="35"/>
    </row>
    <row r="194" spans="1:11" x14ac:dyDescent="0.25">
      <c r="A194" s="22" t="s">
        <v>182</v>
      </c>
      <c r="B194" s="33"/>
      <c r="C194" s="34"/>
      <c r="D194" s="34"/>
      <c r="E194" s="34"/>
      <c r="F194" s="35"/>
      <c r="G194" s="33"/>
      <c r="H194" s="34"/>
      <c r="I194" s="34"/>
      <c r="J194" s="34"/>
      <c r="K194" s="35"/>
    </row>
    <row r="195" spans="1:11" x14ac:dyDescent="0.25">
      <c r="A195" s="25" t="s">
        <v>185</v>
      </c>
      <c r="B195" s="14">
        <v>4625933</v>
      </c>
      <c r="C195" s="6">
        <v>248608</v>
      </c>
      <c r="D195" s="6">
        <v>0</v>
      </c>
      <c r="E195" s="6">
        <v>33192</v>
      </c>
      <c r="F195" s="15">
        <v>7736698</v>
      </c>
      <c r="G195" s="14">
        <v>15178045</v>
      </c>
      <c r="H195" s="6">
        <v>99194</v>
      </c>
      <c r="I195" s="6">
        <v>15277239</v>
      </c>
      <c r="J195" s="6">
        <v>-7540541</v>
      </c>
      <c r="K195" s="15">
        <v>7736698</v>
      </c>
    </row>
    <row r="196" spans="1:11" x14ac:dyDescent="0.25">
      <c r="A196" s="25" t="s">
        <v>186</v>
      </c>
      <c r="B196" s="14">
        <v>5757065</v>
      </c>
      <c r="C196" s="6">
        <v>229852</v>
      </c>
      <c r="D196" s="6">
        <v>0</v>
      </c>
      <c r="E196" s="6">
        <v>21701</v>
      </c>
      <c r="F196" s="15">
        <v>8501034</v>
      </c>
      <c r="G196" s="14">
        <v>16164894</v>
      </c>
      <c r="H196" s="6">
        <v>92012</v>
      </c>
      <c r="I196" s="6">
        <v>16256906</v>
      </c>
      <c r="J196" s="6">
        <v>-7755872</v>
      </c>
      <c r="K196" s="15">
        <v>8501034</v>
      </c>
    </row>
    <row r="197" spans="1:11" x14ac:dyDescent="0.25">
      <c r="A197" s="25" t="s">
        <v>187</v>
      </c>
      <c r="B197" s="14">
        <v>6684265</v>
      </c>
      <c r="C197" s="6">
        <v>211846</v>
      </c>
      <c r="D197" s="6">
        <v>0</v>
      </c>
      <c r="E197" s="6">
        <v>33854</v>
      </c>
      <c r="F197" s="15">
        <v>9851324</v>
      </c>
      <c r="G197" s="14">
        <v>17283126</v>
      </c>
      <c r="H197" s="6">
        <v>104637</v>
      </c>
      <c r="I197" s="6">
        <v>17387763</v>
      </c>
      <c r="J197" s="6">
        <v>-7536439</v>
      </c>
      <c r="K197" s="15">
        <v>9851324</v>
      </c>
    </row>
    <row r="198" spans="1:11" x14ac:dyDescent="0.25">
      <c r="A198" s="25" t="s">
        <v>188</v>
      </c>
      <c r="B198" s="14">
        <v>8504560</v>
      </c>
      <c r="C198" s="6">
        <v>195861</v>
      </c>
      <c r="D198" s="6">
        <v>0</v>
      </c>
      <c r="E198" s="6">
        <v>36346</v>
      </c>
      <c r="F198" s="15">
        <v>10792728</v>
      </c>
      <c r="G198" s="14">
        <v>18286810</v>
      </c>
      <c r="H198" s="6">
        <v>60620</v>
      </c>
      <c r="I198" s="6">
        <v>18347430</v>
      </c>
      <c r="J198" s="6">
        <v>-7554702</v>
      </c>
      <c r="K198" s="15">
        <v>10792728</v>
      </c>
    </row>
    <row r="199" spans="1:11" x14ac:dyDescent="0.25">
      <c r="A199" s="22" t="s">
        <v>155</v>
      </c>
      <c r="B199" s="12">
        <f t="shared" ref="B199:K199" si="28">SUM(B195:B198)</f>
        <v>25571823</v>
      </c>
      <c r="C199" s="5">
        <f t="shared" si="28"/>
        <v>886167</v>
      </c>
      <c r="D199" s="5">
        <f t="shared" si="28"/>
        <v>0</v>
      </c>
      <c r="E199" s="5">
        <f t="shared" si="28"/>
        <v>125093</v>
      </c>
      <c r="F199" s="13">
        <f t="shared" si="28"/>
        <v>36881784</v>
      </c>
      <c r="G199" s="12">
        <f t="shared" si="28"/>
        <v>66912875</v>
      </c>
      <c r="H199" s="5">
        <f t="shared" si="28"/>
        <v>356463</v>
      </c>
      <c r="I199" s="5">
        <f t="shared" si="28"/>
        <v>67269338</v>
      </c>
      <c r="J199" s="5">
        <f t="shared" si="28"/>
        <v>-30387554</v>
      </c>
      <c r="K199" s="13">
        <f t="shared" si="28"/>
        <v>36881784</v>
      </c>
    </row>
    <row r="200" spans="1:11" x14ac:dyDescent="0.25">
      <c r="A200" s="24"/>
      <c r="B200" s="33"/>
      <c r="C200" s="34"/>
      <c r="D200" s="34"/>
      <c r="E200" s="34"/>
      <c r="F200" s="35"/>
      <c r="G200" s="33"/>
      <c r="H200" s="34"/>
      <c r="I200" s="34"/>
      <c r="J200" s="34"/>
      <c r="K200" s="35"/>
    </row>
    <row r="201" spans="1:11" x14ac:dyDescent="0.25">
      <c r="A201" s="22" t="s">
        <v>183</v>
      </c>
      <c r="B201" s="33"/>
      <c r="C201" s="34"/>
      <c r="D201" s="34"/>
      <c r="E201" s="34"/>
      <c r="F201" s="35"/>
      <c r="G201" s="33"/>
      <c r="H201" s="34"/>
      <c r="I201" s="34"/>
      <c r="J201" s="34"/>
      <c r="K201" s="35"/>
    </row>
    <row r="202" spans="1:11" x14ac:dyDescent="0.25">
      <c r="A202" s="25" t="s">
        <v>185</v>
      </c>
      <c r="B202" s="14">
        <v>1217140</v>
      </c>
      <c r="C202" s="6">
        <v>10855480</v>
      </c>
      <c r="D202" s="6">
        <v>5496250</v>
      </c>
      <c r="E202" s="6">
        <v>319569</v>
      </c>
      <c r="F202" s="15">
        <v>22579704</v>
      </c>
      <c r="G202" s="14">
        <v>9459074</v>
      </c>
      <c r="H202" s="6">
        <v>13684864</v>
      </c>
      <c r="I202" s="6">
        <v>23143938</v>
      </c>
      <c r="J202" s="6">
        <v>-564234</v>
      </c>
      <c r="K202" s="15">
        <v>22579704</v>
      </c>
    </row>
    <row r="203" spans="1:11" x14ac:dyDescent="0.25">
      <c r="A203" s="25" t="s">
        <v>186</v>
      </c>
      <c r="B203" s="14">
        <v>1282292</v>
      </c>
      <c r="C203" s="6">
        <v>10754066</v>
      </c>
      <c r="D203" s="6">
        <v>5329697</v>
      </c>
      <c r="E203" s="6">
        <v>245601</v>
      </c>
      <c r="F203" s="15">
        <v>22324288</v>
      </c>
      <c r="G203" s="14">
        <v>8932431</v>
      </c>
      <c r="H203" s="6">
        <v>13322437</v>
      </c>
      <c r="I203" s="6">
        <v>22254868</v>
      </c>
      <c r="J203" s="6">
        <v>69420</v>
      </c>
      <c r="K203" s="15">
        <v>22324288</v>
      </c>
    </row>
    <row r="204" spans="1:11" x14ac:dyDescent="0.25">
      <c r="A204" s="25" t="s">
        <v>187</v>
      </c>
      <c r="B204" s="14">
        <v>1338515</v>
      </c>
      <c r="C204" s="6">
        <v>10526812</v>
      </c>
      <c r="D204" s="6">
        <v>5163144</v>
      </c>
      <c r="E204" s="6">
        <v>230163</v>
      </c>
      <c r="F204" s="15">
        <v>22291894</v>
      </c>
      <c r="G204" s="14">
        <v>9513720</v>
      </c>
      <c r="H204" s="6">
        <v>13272579</v>
      </c>
      <c r="I204" s="6">
        <v>22786299</v>
      </c>
      <c r="J204" s="6">
        <v>-494405</v>
      </c>
      <c r="K204" s="15">
        <v>22291894</v>
      </c>
    </row>
    <row r="205" spans="1:11" x14ac:dyDescent="0.25">
      <c r="A205" s="25" t="s">
        <v>188</v>
      </c>
      <c r="B205" s="14">
        <v>1389345</v>
      </c>
      <c r="C205" s="6">
        <v>10726023</v>
      </c>
      <c r="D205" s="6">
        <v>4996591</v>
      </c>
      <c r="E205" s="6">
        <v>322486</v>
      </c>
      <c r="F205" s="15">
        <v>22095696</v>
      </c>
      <c r="G205" s="14">
        <v>9595945</v>
      </c>
      <c r="H205" s="6">
        <v>13286923</v>
      </c>
      <c r="I205" s="6">
        <v>22882868</v>
      </c>
      <c r="J205" s="6">
        <v>-787172</v>
      </c>
      <c r="K205" s="15">
        <v>22095696</v>
      </c>
    </row>
    <row r="206" spans="1:11" x14ac:dyDescent="0.25">
      <c r="A206" s="22" t="s">
        <v>155</v>
      </c>
      <c r="B206" s="12">
        <f t="shared" ref="B206:K206" si="29">SUM(B202:B205)</f>
        <v>5227292</v>
      </c>
      <c r="C206" s="5">
        <f t="shared" si="29"/>
        <v>42862381</v>
      </c>
      <c r="D206" s="5">
        <f t="shared" si="29"/>
        <v>20985682</v>
      </c>
      <c r="E206" s="5">
        <f t="shared" si="29"/>
        <v>1117819</v>
      </c>
      <c r="F206" s="13">
        <f t="shared" si="29"/>
        <v>89291582</v>
      </c>
      <c r="G206" s="12">
        <f t="shared" si="29"/>
        <v>37501170</v>
      </c>
      <c r="H206" s="5">
        <f t="shared" si="29"/>
        <v>53566803</v>
      </c>
      <c r="I206" s="5">
        <f t="shared" si="29"/>
        <v>91067973</v>
      </c>
      <c r="J206" s="5">
        <f t="shared" si="29"/>
        <v>-1776391</v>
      </c>
      <c r="K206" s="13">
        <f t="shared" si="29"/>
        <v>89291582</v>
      </c>
    </row>
    <row r="207" spans="1:11" x14ac:dyDescent="0.25">
      <c r="A207" s="24"/>
      <c r="B207" s="33"/>
      <c r="C207" s="34"/>
      <c r="D207" s="34"/>
      <c r="E207" s="34"/>
      <c r="F207" s="35"/>
      <c r="G207" s="33"/>
      <c r="H207" s="34"/>
      <c r="I207" s="34"/>
      <c r="J207" s="34"/>
      <c r="K207" s="35"/>
    </row>
    <row r="208" spans="1:11" x14ac:dyDescent="0.25">
      <c r="A208" s="22" t="s">
        <v>184</v>
      </c>
      <c r="B208" s="33"/>
      <c r="C208" s="34"/>
      <c r="D208" s="34"/>
      <c r="E208" s="34"/>
      <c r="F208" s="35"/>
      <c r="G208" s="33"/>
      <c r="H208" s="34"/>
      <c r="I208" s="34"/>
      <c r="J208" s="34"/>
      <c r="K208" s="35"/>
    </row>
    <row r="209" spans="1:11" x14ac:dyDescent="0.25">
      <c r="A209" s="25" t="s">
        <v>185</v>
      </c>
      <c r="B209" s="14">
        <v>154080.54</v>
      </c>
      <c r="C209" s="6">
        <v>7391121.0899999999</v>
      </c>
      <c r="D209" s="6">
        <v>23912595.170000002</v>
      </c>
      <c r="E209" s="6">
        <v>0</v>
      </c>
      <c r="F209" s="15">
        <v>34724894.810000002</v>
      </c>
      <c r="G209" s="14">
        <v>1070450.72</v>
      </c>
      <c r="H209" s="6">
        <v>-1181238.3500000001</v>
      </c>
      <c r="I209" s="6">
        <v>-110787.63</v>
      </c>
      <c r="J209" s="6">
        <v>34835682.439999998</v>
      </c>
      <c r="K209" s="15">
        <v>34724894.810000002</v>
      </c>
    </row>
    <row r="210" spans="1:11" x14ac:dyDescent="0.25">
      <c r="A210" s="25" t="s">
        <v>186</v>
      </c>
      <c r="B210" s="14">
        <v>104260</v>
      </c>
      <c r="C210" s="6">
        <v>7407305.2599999998</v>
      </c>
      <c r="D210" s="6">
        <v>23912595.170000002</v>
      </c>
      <c r="E210" s="6">
        <v>0</v>
      </c>
      <c r="F210" s="15">
        <v>34694275.380000003</v>
      </c>
      <c r="G210" s="14">
        <v>1288582.3</v>
      </c>
      <c r="H210" s="6">
        <v>-663282.17000000004</v>
      </c>
      <c r="I210" s="6">
        <v>625300.13</v>
      </c>
      <c r="J210" s="6">
        <v>34068975.25</v>
      </c>
      <c r="K210" s="15">
        <v>34694275.380000003</v>
      </c>
    </row>
    <row r="211" spans="1:11" x14ac:dyDescent="0.25">
      <c r="A211" s="25" t="s">
        <v>187</v>
      </c>
      <c r="B211" s="14">
        <v>149796.01999999999</v>
      </c>
      <c r="C211" s="6">
        <v>7416270.9000000004</v>
      </c>
      <c r="D211" s="6">
        <v>23912595.170000002</v>
      </c>
      <c r="E211" s="6">
        <v>0</v>
      </c>
      <c r="F211" s="15">
        <v>34115867.32</v>
      </c>
      <c r="G211" s="14">
        <v>963805.47</v>
      </c>
      <c r="H211" s="6">
        <v>483981.46</v>
      </c>
      <c r="I211" s="6">
        <v>1447786.93</v>
      </c>
      <c r="J211" s="6">
        <v>32668080.390000001</v>
      </c>
      <c r="K211" s="15">
        <v>34115867.32</v>
      </c>
    </row>
    <row r="212" spans="1:11" x14ac:dyDescent="0.25">
      <c r="A212" s="25" t="s">
        <v>188</v>
      </c>
      <c r="B212" s="14">
        <v>108441.82</v>
      </c>
      <c r="C212" s="6">
        <v>7275927.3499999996</v>
      </c>
      <c r="D212" s="6">
        <v>23912595.170000002</v>
      </c>
      <c r="E212" s="6">
        <v>0</v>
      </c>
      <c r="F212" s="15">
        <v>35005759.640000001</v>
      </c>
      <c r="G212" s="14">
        <v>1217093.8999999999</v>
      </c>
      <c r="H212" s="6">
        <v>1441427.58</v>
      </c>
      <c r="I212" s="6">
        <v>2658521.48</v>
      </c>
      <c r="J212" s="6">
        <v>32347238.100000001</v>
      </c>
      <c r="K212" s="15">
        <v>35005759.579999998</v>
      </c>
    </row>
    <row r="213" spans="1:11" ht="15.75" thickBot="1" x14ac:dyDescent="0.3">
      <c r="A213" s="26" t="s">
        <v>155</v>
      </c>
      <c r="B213" s="16">
        <f t="shared" ref="B213:K213" si="30">SUM(B209:B212)</f>
        <v>516578.38</v>
      </c>
      <c r="C213" s="21">
        <f t="shared" si="30"/>
        <v>29490624.600000001</v>
      </c>
      <c r="D213" s="21">
        <f t="shared" si="30"/>
        <v>95650380.680000007</v>
      </c>
      <c r="E213" s="21">
        <f t="shared" si="30"/>
        <v>0</v>
      </c>
      <c r="F213" s="17">
        <f t="shared" si="30"/>
        <v>138540797.14999998</v>
      </c>
      <c r="G213" s="16">
        <f t="shared" si="30"/>
        <v>4539932.3900000006</v>
      </c>
      <c r="H213" s="21">
        <f t="shared" si="30"/>
        <v>80888.520000000019</v>
      </c>
      <c r="I213" s="21">
        <f t="shared" si="30"/>
        <v>4620820.91</v>
      </c>
      <c r="J213" s="21">
        <f t="shared" si="30"/>
        <v>133919976.18000001</v>
      </c>
      <c r="K213" s="17">
        <f t="shared" si="30"/>
        <v>138540797.08999997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phoneticPr fontId="17" type="noConversion"/>
  <conditionalFormatting sqref="B1:K1048576">
    <cfRule type="cellIs" dxfId="9" priority="81" operator="equal">
      <formula>"Delinquent"</formula>
    </cfRule>
    <cfRule type="cellIs" dxfId="8" priority="82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L213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5" customWidth="1"/>
    <col min="9" max="10" width="20.28515625" style="45" bestFit="1" customWidth="1"/>
    <col min="11" max="11" width="19.140625" style="45" customWidth="1"/>
    <col min="12" max="12" width="20.28515625" style="45" bestFit="1" customWidth="1"/>
    <col min="13" max="16384" width="9.140625" style="1"/>
  </cols>
  <sheetData>
    <row r="6" spans="1:12" ht="18" x14ac:dyDescent="0.25">
      <c r="A6" s="2" t="str">
        <f>Contents!A7</f>
        <v>Nevada Healthcare Quarterly Reports</v>
      </c>
    </row>
    <row r="7" spans="1:12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12" ht="18.75" x14ac:dyDescent="0.3">
      <c r="A8" s="43" t="s">
        <v>88</v>
      </c>
      <c r="B8" s="48"/>
      <c r="C8" s="46"/>
      <c r="D8" s="46"/>
      <c r="E8" s="46"/>
      <c r="F8" s="46"/>
      <c r="G8" s="46"/>
      <c r="H8" s="46"/>
    </row>
    <row r="9" spans="1:12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12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12" x14ac:dyDescent="0.25">
      <c r="A11" s="3"/>
      <c r="B11" s="46"/>
      <c r="C11" s="46"/>
      <c r="D11" s="46"/>
      <c r="E11" s="46"/>
      <c r="F11" s="46"/>
      <c r="G11" s="46"/>
      <c r="H11" s="46"/>
    </row>
    <row r="12" spans="1:12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12" s="49" customFormat="1" ht="30.75" customHeight="1" x14ac:dyDescent="0.25">
      <c r="A13" s="55" t="s">
        <v>19</v>
      </c>
      <c r="B13" s="52" t="s">
        <v>88</v>
      </c>
      <c r="C13" s="53"/>
      <c r="D13" s="53"/>
      <c r="E13" s="53"/>
      <c r="F13" s="61"/>
      <c r="G13" s="61"/>
      <c r="H13" s="62"/>
      <c r="I13" s="63" t="s">
        <v>97</v>
      </c>
      <c r="J13" s="64"/>
      <c r="K13" s="57"/>
      <c r="L13" s="50" t="s">
        <v>107</v>
      </c>
    </row>
    <row r="14" spans="1:12" s="49" customFormat="1" ht="50.25" customHeight="1" thickBot="1" x14ac:dyDescent="0.3">
      <c r="A14" s="65"/>
      <c r="B14" s="10" t="s">
        <v>98</v>
      </c>
      <c r="C14" s="4" t="s">
        <v>99</v>
      </c>
      <c r="D14" s="4" t="s">
        <v>100</v>
      </c>
      <c r="E14" s="4" t="s">
        <v>101</v>
      </c>
      <c r="F14" s="4" t="s">
        <v>102</v>
      </c>
      <c r="G14" s="4" t="s">
        <v>103</v>
      </c>
      <c r="H14" s="11" t="s">
        <v>35</v>
      </c>
      <c r="I14" s="10" t="s">
        <v>104</v>
      </c>
      <c r="J14" s="4" t="s">
        <v>105</v>
      </c>
      <c r="K14" s="11" t="s">
        <v>106</v>
      </c>
      <c r="L14" s="66"/>
    </row>
    <row r="15" spans="1:12" x14ac:dyDescent="0.25">
      <c r="A15" s="22" t="s">
        <v>156</v>
      </c>
      <c r="B15" s="12">
        <f t="shared" ref="B15:L15" si="0">SUM(B16:B17)</f>
        <v>6668788.2800000003</v>
      </c>
      <c r="C15" s="5">
        <f t="shared" si="0"/>
        <v>0</v>
      </c>
      <c r="D15" s="5">
        <f t="shared" si="0"/>
        <v>7404100.0199999996</v>
      </c>
      <c r="E15" s="5">
        <f t="shared" si="0"/>
        <v>4586269.6100000003</v>
      </c>
      <c r="F15" s="5">
        <f t="shared" si="0"/>
        <v>345252700</v>
      </c>
      <c r="G15" s="5">
        <f t="shared" si="0"/>
        <v>31915787.730000004</v>
      </c>
      <c r="H15" s="13">
        <f t="shared" si="0"/>
        <v>395827645.63999999</v>
      </c>
      <c r="I15" s="12">
        <f t="shared" si="0"/>
        <v>479673596.75999999</v>
      </c>
      <c r="J15" s="5">
        <f t="shared" si="0"/>
        <v>169157512.61000001</v>
      </c>
      <c r="K15" s="13">
        <f t="shared" si="0"/>
        <v>310516084.14999998</v>
      </c>
      <c r="L15" s="7">
        <f t="shared" si="0"/>
        <v>1967385539.51</v>
      </c>
    </row>
    <row r="16" spans="1:12" x14ac:dyDescent="0.25">
      <c r="A16" s="23" t="s">
        <v>146</v>
      </c>
      <c r="B16" s="12">
        <f>B24+B31+B38+B45+B52+B59+B66+B73+B80+B87+B94+B101+B108+B115+B122+B129+B136+B143+B150+B157+B164</f>
        <v>3259889.66</v>
      </c>
      <c r="C16" s="5">
        <f t="shared" ref="C16:L16" si="1">C24+C31+C38+C45+C52+C59+C66+C73+C80+C87+C94+C101+C108+C115+C122+C129+C136+C143+C150+C157+C164</f>
        <v>0</v>
      </c>
      <c r="D16" s="5">
        <f t="shared" si="1"/>
        <v>6136488.3899999997</v>
      </c>
      <c r="E16" s="5">
        <f t="shared" si="1"/>
        <v>3077090.95</v>
      </c>
      <c r="F16" s="5">
        <f t="shared" si="1"/>
        <v>308141619</v>
      </c>
      <c r="G16" s="5">
        <f t="shared" si="1"/>
        <v>26475535.090000004</v>
      </c>
      <c r="H16" s="13">
        <f t="shared" si="1"/>
        <v>347090623.08999997</v>
      </c>
      <c r="I16" s="12">
        <f t="shared" si="1"/>
        <v>365300612.07999998</v>
      </c>
      <c r="J16" s="5">
        <f t="shared" si="1"/>
        <v>116905006.55000001</v>
      </c>
      <c r="K16" s="13">
        <f t="shared" si="1"/>
        <v>248395605.52999997</v>
      </c>
      <c r="L16" s="7">
        <f t="shared" si="1"/>
        <v>1626576346.4300001</v>
      </c>
    </row>
    <row r="17" spans="1:12" x14ac:dyDescent="0.25">
      <c r="A17" s="23" t="s">
        <v>147</v>
      </c>
      <c r="B17" s="12">
        <f>B171+B178+B185+B192+B199+B206+B213</f>
        <v>3408898.62</v>
      </c>
      <c r="C17" s="5">
        <f t="shared" ref="C17:L17" si="2">C171+C178+C185+C192+C199+C206+C213</f>
        <v>0</v>
      </c>
      <c r="D17" s="5">
        <f t="shared" si="2"/>
        <v>1267611.6300000001</v>
      </c>
      <c r="E17" s="5">
        <f t="shared" si="2"/>
        <v>1509178.66</v>
      </c>
      <c r="F17" s="5">
        <f t="shared" si="2"/>
        <v>37111081</v>
      </c>
      <c r="G17" s="5">
        <f t="shared" si="2"/>
        <v>5440252.6400000006</v>
      </c>
      <c r="H17" s="13">
        <f t="shared" si="2"/>
        <v>48737022.550000004</v>
      </c>
      <c r="I17" s="12">
        <f t="shared" si="2"/>
        <v>114372984.67999999</v>
      </c>
      <c r="J17" s="5">
        <f t="shared" si="2"/>
        <v>52252506.060000002</v>
      </c>
      <c r="K17" s="13">
        <f t="shared" si="2"/>
        <v>62120478.61999999</v>
      </c>
      <c r="L17" s="7">
        <f t="shared" si="2"/>
        <v>340809193.07999998</v>
      </c>
    </row>
    <row r="18" spans="1:12" x14ac:dyDescent="0.25">
      <c r="A18" s="24"/>
      <c r="B18" s="33"/>
      <c r="C18" s="34"/>
      <c r="D18" s="34"/>
      <c r="E18" s="34"/>
      <c r="F18" s="34"/>
      <c r="G18" s="34"/>
      <c r="H18" s="35"/>
      <c r="I18" s="33"/>
      <c r="J18" s="34"/>
      <c r="K18" s="35"/>
      <c r="L18" s="36"/>
    </row>
    <row r="19" spans="1:12" x14ac:dyDescent="0.25">
      <c r="A19" s="22" t="s">
        <v>159</v>
      </c>
      <c r="B19" s="33"/>
      <c r="C19" s="34"/>
      <c r="D19" s="34"/>
      <c r="E19" s="34"/>
      <c r="F19" s="34"/>
      <c r="G19" s="34"/>
      <c r="H19" s="35"/>
      <c r="I19" s="33"/>
      <c r="J19" s="34"/>
      <c r="K19" s="35"/>
      <c r="L19" s="36"/>
    </row>
    <row r="20" spans="1:12" x14ac:dyDescent="0.25">
      <c r="A20" s="25" t="s">
        <v>185</v>
      </c>
      <c r="B20" s="14">
        <v>-316984</v>
      </c>
      <c r="C20" s="6">
        <v>0</v>
      </c>
      <c r="D20" s="6">
        <v>107412</v>
      </c>
      <c r="E20" s="6">
        <v>195159</v>
      </c>
      <c r="F20" s="6">
        <v>6894461</v>
      </c>
      <c r="G20" s="6">
        <v>427112</v>
      </c>
      <c r="H20" s="15">
        <v>7307160</v>
      </c>
      <c r="I20" s="14">
        <v>6630856</v>
      </c>
      <c r="J20" s="6">
        <v>2529001</v>
      </c>
      <c r="K20" s="15">
        <v>4101855</v>
      </c>
      <c r="L20" s="8">
        <v>12941914</v>
      </c>
    </row>
    <row r="21" spans="1:12" x14ac:dyDescent="0.25">
      <c r="A21" s="25" t="s">
        <v>186</v>
      </c>
      <c r="B21" s="14">
        <v>470704</v>
      </c>
      <c r="C21" s="6">
        <v>0</v>
      </c>
      <c r="D21" s="6">
        <v>107412</v>
      </c>
      <c r="E21" s="6">
        <v>173578</v>
      </c>
      <c r="F21" s="6">
        <v>7097845</v>
      </c>
      <c r="G21" s="6">
        <v>325623</v>
      </c>
      <c r="H21" s="15">
        <v>8175162</v>
      </c>
      <c r="I21" s="14">
        <v>6582631</v>
      </c>
      <c r="J21" s="6">
        <v>2302614</v>
      </c>
      <c r="K21" s="15">
        <v>4280017</v>
      </c>
      <c r="L21" s="8">
        <v>13945121</v>
      </c>
    </row>
    <row r="22" spans="1:12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15" t="s">
        <v>194</v>
      </c>
      <c r="I22" s="14" t="s">
        <v>194</v>
      </c>
      <c r="J22" s="6" t="s">
        <v>194</v>
      </c>
      <c r="K22" s="15" t="s">
        <v>194</v>
      </c>
      <c r="L22" s="8" t="s">
        <v>194</v>
      </c>
    </row>
    <row r="23" spans="1:12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15" t="s">
        <v>194</v>
      </c>
      <c r="I23" s="14" t="s">
        <v>194</v>
      </c>
      <c r="J23" s="6" t="s">
        <v>194</v>
      </c>
      <c r="K23" s="15" t="s">
        <v>194</v>
      </c>
      <c r="L23" s="8" t="s">
        <v>194</v>
      </c>
    </row>
    <row r="24" spans="1:12" x14ac:dyDescent="0.25">
      <c r="A24" s="22" t="s">
        <v>155</v>
      </c>
      <c r="B24" s="12">
        <f t="shared" ref="B24:H24" si="3">SUM(B20:B23)</f>
        <v>153720</v>
      </c>
      <c r="C24" s="5">
        <f t="shared" si="3"/>
        <v>0</v>
      </c>
      <c r="D24" s="5">
        <f t="shared" si="3"/>
        <v>214824</v>
      </c>
      <c r="E24" s="5">
        <f t="shared" si="3"/>
        <v>368737</v>
      </c>
      <c r="F24" s="5">
        <f t="shared" si="3"/>
        <v>13992306</v>
      </c>
      <c r="G24" s="5">
        <f t="shared" si="3"/>
        <v>752735</v>
      </c>
      <c r="H24" s="13">
        <f t="shared" si="3"/>
        <v>15482322</v>
      </c>
      <c r="I24" s="12">
        <f>SUM(I20:I23)</f>
        <v>13213487</v>
      </c>
      <c r="J24" s="5">
        <f>SUM(J20:J23)</f>
        <v>4831615</v>
      </c>
      <c r="K24" s="13">
        <f>SUM(K20:K23)</f>
        <v>8381872</v>
      </c>
      <c r="L24" s="7">
        <f>SUM(L20:L23)</f>
        <v>26887035</v>
      </c>
    </row>
    <row r="25" spans="1:12" x14ac:dyDescent="0.25">
      <c r="A25" s="24"/>
      <c r="B25" s="33"/>
      <c r="C25" s="34"/>
      <c r="D25" s="34"/>
      <c r="E25" s="34"/>
      <c r="F25" s="34"/>
      <c r="G25" s="34"/>
      <c r="H25" s="35"/>
      <c r="I25" s="33"/>
      <c r="J25" s="34"/>
      <c r="K25" s="35"/>
      <c r="L25" s="36"/>
    </row>
    <row r="26" spans="1:12" x14ac:dyDescent="0.25">
      <c r="A26" s="22" t="s">
        <v>160</v>
      </c>
      <c r="B26" s="33"/>
      <c r="C26" s="34"/>
      <c r="D26" s="34"/>
      <c r="E26" s="34"/>
      <c r="F26" s="34"/>
      <c r="G26" s="34"/>
      <c r="H26" s="35"/>
      <c r="I26" s="33"/>
      <c r="J26" s="34"/>
      <c r="K26" s="35"/>
      <c r="L26" s="36"/>
    </row>
    <row r="27" spans="1:12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5">
        <v>0</v>
      </c>
      <c r="I27" s="14">
        <v>0</v>
      </c>
      <c r="J27" s="6">
        <v>0</v>
      </c>
      <c r="K27" s="15">
        <v>0</v>
      </c>
      <c r="L27" s="8">
        <v>0</v>
      </c>
    </row>
    <row r="28" spans="1:12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15">
        <v>0</v>
      </c>
      <c r="I28" s="14">
        <v>0</v>
      </c>
      <c r="J28" s="6">
        <v>0</v>
      </c>
      <c r="K28" s="15">
        <v>0</v>
      </c>
      <c r="L28" s="8">
        <v>0</v>
      </c>
    </row>
    <row r="29" spans="1:12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15">
        <v>0</v>
      </c>
      <c r="I29" s="14">
        <v>0</v>
      </c>
      <c r="J29" s="6">
        <v>0</v>
      </c>
      <c r="K29" s="15">
        <v>0</v>
      </c>
      <c r="L29" s="8">
        <v>0</v>
      </c>
    </row>
    <row r="30" spans="1:12" x14ac:dyDescent="0.25">
      <c r="A30" s="25" t="s">
        <v>188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15">
        <v>0</v>
      </c>
      <c r="I30" s="14">
        <v>0</v>
      </c>
      <c r="J30" s="6">
        <v>0</v>
      </c>
      <c r="K30" s="15">
        <v>0</v>
      </c>
      <c r="L30" s="8">
        <v>0</v>
      </c>
    </row>
    <row r="31" spans="1:12" x14ac:dyDescent="0.25">
      <c r="A31" s="22" t="s">
        <v>155</v>
      </c>
      <c r="B31" s="12">
        <f t="shared" ref="B31:H31" si="4">SUM(B27:B30)</f>
        <v>0</v>
      </c>
      <c r="C31" s="5">
        <f t="shared" si="4"/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 t="shared" si="4"/>
        <v>0</v>
      </c>
      <c r="H31" s="13">
        <f t="shared" si="4"/>
        <v>0</v>
      </c>
      <c r="I31" s="12">
        <f>SUM(I27:I30)</f>
        <v>0</v>
      </c>
      <c r="J31" s="5">
        <f>SUM(J27:J30)</f>
        <v>0</v>
      </c>
      <c r="K31" s="13">
        <f>SUM(K27:K30)</f>
        <v>0</v>
      </c>
      <c r="L31" s="7">
        <f>SUM(L27:L30)</f>
        <v>0</v>
      </c>
    </row>
    <row r="32" spans="1:12" x14ac:dyDescent="0.25">
      <c r="A32" s="24"/>
      <c r="B32" s="33"/>
      <c r="C32" s="34"/>
      <c r="D32" s="34"/>
      <c r="E32" s="34"/>
      <c r="F32" s="34"/>
      <c r="G32" s="34"/>
      <c r="H32" s="35"/>
      <c r="I32" s="33"/>
      <c r="J32" s="34"/>
      <c r="K32" s="35"/>
      <c r="L32" s="36"/>
    </row>
    <row r="33" spans="1:12" x14ac:dyDescent="0.25">
      <c r="A33" s="22" t="s">
        <v>161</v>
      </c>
      <c r="B33" s="33"/>
      <c r="C33" s="34"/>
      <c r="D33" s="34"/>
      <c r="E33" s="34"/>
      <c r="F33" s="34"/>
      <c r="G33" s="34"/>
      <c r="H33" s="35"/>
      <c r="I33" s="33"/>
      <c r="J33" s="34"/>
      <c r="K33" s="35"/>
      <c r="L33" s="36"/>
    </row>
    <row r="34" spans="1:12" x14ac:dyDescent="0.25">
      <c r="A34" s="25" t="s">
        <v>185</v>
      </c>
      <c r="B34" s="14">
        <v>171781.79</v>
      </c>
      <c r="C34" s="6">
        <v>0</v>
      </c>
      <c r="D34" s="6">
        <v>22812.55</v>
      </c>
      <c r="E34" s="6">
        <v>90815.92</v>
      </c>
      <c r="F34" s="6">
        <v>0</v>
      </c>
      <c r="G34" s="6">
        <v>0</v>
      </c>
      <c r="H34" s="15">
        <v>285410.26</v>
      </c>
      <c r="I34" s="14">
        <v>1431863.28</v>
      </c>
      <c r="J34" s="6">
        <v>188619.26</v>
      </c>
      <c r="K34" s="15">
        <v>1243244.02</v>
      </c>
      <c r="L34" s="8">
        <v>19575201.93</v>
      </c>
    </row>
    <row r="35" spans="1:12" x14ac:dyDescent="0.25">
      <c r="A35" s="25" t="s">
        <v>186</v>
      </c>
      <c r="B35" s="14">
        <v>594871.51</v>
      </c>
      <c r="C35" s="6">
        <v>0</v>
      </c>
      <c r="D35" s="6">
        <v>22812.55</v>
      </c>
      <c r="E35" s="6">
        <v>427740.39</v>
      </c>
      <c r="F35" s="6">
        <v>0</v>
      </c>
      <c r="G35" s="6">
        <v>0</v>
      </c>
      <c r="H35" s="15">
        <v>1045424.45</v>
      </c>
      <c r="I35" s="14">
        <v>1911246.12</v>
      </c>
      <c r="J35" s="6">
        <v>304849.26</v>
      </c>
      <c r="K35" s="15">
        <v>1606396.86</v>
      </c>
      <c r="L35" s="8">
        <v>20808198.359999999</v>
      </c>
    </row>
    <row r="36" spans="1:12" x14ac:dyDescent="0.25">
      <c r="A36" s="25" t="s">
        <v>187</v>
      </c>
      <c r="B36" s="14">
        <v>512047.32</v>
      </c>
      <c r="C36" s="6">
        <v>0</v>
      </c>
      <c r="D36" s="6">
        <v>22812.55</v>
      </c>
      <c r="E36" s="6">
        <v>133024.97</v>
      </c>
      <c r="F36" s="6">
        <v>0</v>
      </c>
      <c r="G36" s="6">
        <v>0</v>
      </c>
      <c r="H36" s="15">
        <v>667884.84</v>
      </c>
      <c r="I36" s="14">
        <v>2294409.85</v>
      </c>
      <c r="J36" s="6">
        <v>431440.84</v>
      </c>
      <c r="K36" s="15">
        <v>1862969.01</v>
      </c>
      <c r="L36" s="8">
        <v>20524397.309999999</v>
      </c>
    </row>
    <row r="37" spans="1:12" x14ac:dyDescent="0.25">
      <c r="A37" s="25" t="s">
        <v>188</v>
      </c>
      <c r="B37" s="14">
        <v>342201.06</v>
      </c>
      <c r="C37" s="6">
        <v>0</v>
      </c>
      <c r="D37" s="6">
        <v>23285.37</v>
      </c>
      <c r="E37" s="6">
        <v>134426.12</v>
      </c>
      <c r="F37" s="6">
        <v>0</v>
      </c>
      <c r="G37" s="6">
        <v>0</v>
      </c>
      <c r="H37" s="15">
        <v>499912.55</v>
      </c>
      <c r="I37" s="14">
        <v>2374994.31</v>
      </c>
      <c r="J37" s="6">
        <v>502737.15</v>
      </c>
      <c r="K37" s="15">
        <v>1872257.16</v>
      </c>
      <c r="L37" s="8">
        <v>20502251.010000002</v>
      </c>
    </row>
    <row r="38" spans="1:12" x14ac:dyDescent="0.25">
      <c r="A38" s="22" t="s">
        <v>155</v>
      </c>
      <c r="B38" s="12">
        <f t="shared" ref="B38:H38" si="5">SUM(B34:B37)</f>
        <v>1620901.6800000002</v>
      </c>
      <c r="C38" s="5">
        <f t="shared" si="5"/>
        <v>0</v>
      </c>
      <c r="D38" s="5">
        <f t="shared" si="5"/>
        <v>91723.01999999999</v>
      </c>
      <c r="E38" s="5">
        <f t="shared" si="5"/>
        <v>786007.4</v>
      </c>
      <c r="F38" s="5">
        <f t="shared" si="5"/>
        <v>0</v>
      </c>
      <c r="G38" s="5">
        <f t="shared" si="5"/>
        <v>0</v>
      </c>
      <c r="H38" s="13">
        <f t="shared" si="5"/>
        <v>2498632.0999999996</v>
      </c>
      <c r="I38" s="12">
        <f>SUM(I34:I37)</f>
        <v>8012513.5600000005</v>
      </c>
      <c r="J38" s="5">
        <f>SUM(J34:J37)</f>
        <v>1427646.5100000002</v>
      </c>
      <c r="K38" s="13">
        <f>SUM(K34:K37)</f>
        <v>6584867.0499999998</v>
      </c>
      <c r="L38" s="7">
        <f>SUM(L34:L37)</f>
        <v>81410048.609999999</v>
      </c>
    </row>
    <row r="39" spans="1:12" x14ac:dyDescent="0.25">
      <c r="A39" s="24"/>
      <c r="B39" s="33"/>
      <c r="C39" s="34"/>
      <c r="D39" s="34"/>
      <c r="E39" s="34"/>
      <c r="F39" s="34"/>
      <c r="G39" s="34"/>
      <c r="H39" s="35"/>
      <c r="I39" s="33"/>
      <c r="J39" s="34"/>
      <c r="K39" s="35"/>
      <c r="L39" s="36"/>
    </row>
    <row r="40" spans="1:12" x14ac:dyDescent="0.25">
      <c r="A40" s="22" t="s">
        <v>162</v>
      </c>
      <c r="B40" s="33"/>
      <c r="C40" s="34"/>
      <c r="D40" s="34"/>
      <c r="E40" s="34"/>
      <c r="F40" s="34"/>
      <c r="G40" s="34"/>
      <c r="H40" s="35"/>
      <c r="I40" s="33"/>
      <c r="J40" s="34"/>
      <c r="K40" s="35"/>
      <c r="L40" s="36"/>
    </row>
    <row r="41" spans="1:12" x14ac:dyDescent="0.25">
      <c r="A41" s="25" t="s">
        <v>185</v>
      </c>
      <c r="B41" s="14">
        <v>300</v>
      </c>
      <c r="C41" s="6">
        <v>0</v>
      </c>
      <c r="D41" s="6">
        <v>179916.82</v>
      </c>
      <c r="E41" s="6">
        <v>679115.21</v>
      </c>
      <c r="F41" s="6">
        <v>0</v>
      </c>
      <c r="G41" s="6">
        <v>0</v>
      </c>
      <c r="H41" s="15">
        <v>859332.03</v>
      </c>
      <c r="I41" s="14">
        <v>6373325.0199999996</v>
      </c>
      <c r="J41" s="6">
        <v>3230549.42</v>
      </c>
      <c r="K41" s="15">
        <v>3142775.6</v>
      </c>
      <c r="L41" s="8">
        <v>54369435.119999997</v>
      </c>
    </row>
    <row r="42" spans="1:12" x14ac:dyDescent="0.25">
      <c r="A42" s="25" t="s">
        <v>186</v>
      </c>
      <c r="B42" s="14">
        <v>300</v>
      </c>
      <c r="C42" s="6">
        <v>0</v>
      </c>
      <c r="D42" s="6">
        <v>152109.23000000001</v>
      </c>
      <c r="E42" s="6">
        <v>592266.28</v>
      </c>
      <c r="F42" s="6">
        <v>0</v>
      </c>
      <c r="G42" s="6">
        <v>94.88</v>
      </c>
      <c r="H42" s="15">
        <v>744770.39</v>
      </c>
      <c r="I42" s="14">
        <v>6643344.4100000001</v>
      </c>
      <c r="J42" s="6">
        <v>3301041.51</v>
      </c>
      <c r="K42" s="15">
        <v>3342302.9</v>
      </c>
      <c r="L42" s="8">
        <v>56322993.520000003</v>
      </c>
    </row>
    <row r="43" spans="1:12" x14ac:dyDescent="0.25">
      <c r="A43" s="25" t="s">
        <v>187</v>
      </c>
      <c r="B43" s="14">
        <v>300</v>
      </c>
      <c r="C43" s="6">
        <v>0</v>
      </c>
      <c r="D43" s="6">
        <v>152109.23000000001</v>
      </c>
      <c r="E43" s="6">
        <v>716222.78</v>
      </c>
      <c r="F43" s="6">
        <v>0</v>
      </c>
      <c r="G43" s="6">
        <v>122909.94</v>
      </c>
      <c r="H43" s="15">
        <v>991541.95</v>
      </c>
      <c r="I43" s="14">
        <v>7998380.1399999997</v>
      </c>
      <c r="J43" s="6">
        <v>3905262.43</v>
      </c>
      <c r="K43" s="15">
        <v>4093117.71</v>
      </c>
      <c r="L43" s="8">
        <v>59711970.829999998</v>
      </c>
    </row>
    <row r="44" spans="1:12" x14ac:dyDescent="0.25">
      <c r="A44" s="25" t="s">
        <v>188</v>
      </c>
      <c r="B44" s="14">
        <v>300</v>
      </c>
      <c r="C44" s="6">
        <v>0</v>
      </c>
      <c r="D44" s="6">
        <v>153940.41</v>
      </c>
      <c r="E44" s="6">
        <v>886391</v>
      </c>
      <c r="F44" s="6">
        <v>0</v>
      </c>
      <c r="G44" s="6">
        <v>488.13</v>
      </c>
      <c r="H44" s="15">
        <v>1041119.54</v>
      </c>
      <c r="I44" s="14">
        <v>7980225.8200000003</v>
      </c>
      <c r="J44" s="6">
        <v>3568211.14</v>
      </c>
      <c r="K44" s="15">
        <v>4412014.68</v>
      </c>
      <c r="L44" s="8">
        <v>62266080.329999998</v>
      </c>
    </row>
    <row r="45" spans="1:12" x14ac:dyDescent="0.25">
      <c r="A45" s="22" t="s">
        <v>155</v>
      </c>
      <c r="B45" s="12">
        <f t="shared" ref="B45:H45" si="6">SUM(B41:B44)</f>
        <v>1200</v>
      </c>
      <c r="C45" s="5">
        <f t="shared" si="6"/>
        <v>0</v>
      </c>
      <c r="D45" s="5">
        <f t="shared" si="6"/>
        <v>638075.69000000006</v>
      </c>
      <c r="E45" s="5">
        <f t="shared" si="6"/>
        <v>2873995.27</v>
      </c>
      <c r="F45" s="5">
        <f t="shared" si="6"/>
        <v>0</v>
      </c>
      <c r="G45" s="5">
        <f t="shared" si="6"/>
        <v>123492.95000000001</v>
      </c>
      <c r="H45" s="13">
        <f t="shared" si="6"/>
        <v>3636763.91</v>
      </c>
      <c r="I45" s="12">
        <f>SUM(I41:I44)</f>
        <v>28995275.390000001</v>
      </c>
      <c r="J45" s="5">
        <f>SUM(J41:J44)</f>
        <v>14005064.5</v>
      </c>
      <c r="K45" s="13">
        <f>SUM(K41:K44)</f>
        <v>14990210.890000001</v>
      </c>
      <c r="L45" s="7">
        <f>SUM(L41:L44)</f>
        <v>232670479.80000001</v>
      </c>
    </row>
    <row r="46" spans="1:12" x14ac:dyDescent="0.25">
      <c r="A46" s="24"/>
      <c r="B46" s="33"/>
      <c r="C46" s="34"/>
      <c r="D46" s="34"/>
      <c r="E46" s="34"/>
      <c r="F46" s="34"/>
      <c r="G46" s="34"/>
      <c r="H46" s="35"/>
      <c r="I46" s="33"/>
      <c r="J46" s="34"/>
      <c r="K46" s="35"/>
      <c r="L46" s="36"/>
    </row>
    <row r="47" spans="1:12" x14ac:dyDescent="0.25">
      <c r="A47" s="22" t="s">
        <v>163</v>
      </c>
      <c r="B47" s="33"/>
      <c r="C47" s="34"/>
      <c r="D47" s="34"/>
      <c r="E47" s="34"/>
      <c r="F47" s="34"/>
      <c r="G47" s="34"/>
      <c r="H47" s="35"/>
      <c r="I47" s="33"/>
      <c r="J47" s="34"/>
      <c r="K47" s="35"/>
      <c r="L47" s="36"/>
    </row>
    <row r="48" spans="1:12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15" t="s">
        <v>194</v>
      </c>
      <c r="I48" s="14" t="s">
        <v>194</v>
      </c>
      <c r="J48" s="6" t="s">
        <v>194</v>
      </c>
      <c r="K48" s="15" t="s">
        <v>194</v>
      </c>
      <c r="L48" s="8" t="s">
        <v>194</v>
      </c>
    </row>
    <row r="49" spans="1:12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15" t="s">
        <v>194</v>
      </c>
      <c r="I49" s="14" t="s">
        <v>194</v>
      </c>
      <c r="J49" s="6" t="s">
        <v>194</v>
      </c>
      <c r="K49" s="15" t="s">
        <v>194</v>
      </c>
      <c r="L49" s="8" t="s">
        <v>194</v>
      </c>
    </row>
    <row r="50" spans="1:12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15" t="s">
        <v>194</v>
      </c>
      <c r="I50" s="14" t="s">
        <v>194</v>
      </c>
      <c r="J50" s="6" t="s">
        <v>194</v>
      </c>
      <c r="K50" s="15" t="s">
        <v>194</v>
      </c>
      <c r="L50" s="8" t="s">
        <v>194</v>
      </c>
    </row>
    <row r="51" spans="1:12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15" t="s">
        <v>194</v>
      </c>
      <c r="I51" s="14" t="s">
        <v>194</v>
      </c>
      <c r="J51" s="6" t="s">
        <v>194</v>
      </c>
      <c r="K51" s="15" t="s">
        <v>194</v>
      </c>
      <c r="L51" s="8" t="s">
        <v>194</v>
      </c>
    </row>
    <row r="52" spans="1:12" x14ac:dyDescent="0.25">
      <c r="A52" s="22" t="s">
        <v>155</v>
      </c>
      <c r="B52" s="12">
        <f t="shared" ref="B52:H52" si="7">SUM(B48:B51)</f>
        <v>0</v>
      </c>
      <c r="C52" s="5">
        <f t="shared" si="7"/>
        <v>0</v>
      </c>
      <c r="D52" s="5">
        <f t="shared" si="7"/>
        <v>0</v>
      </c>
      <c r="E52" s="5">
        <f t="shared" si="7"/>
        <v>0</v>
      </c>
      <c r="F52" s="5">
        <f t="shared" si="7"/>
        <v>0</v>
      </c>
      <c r="G52" s="5">
        <f t="shared" si="7"/>
        <v>0</v>
      </c>
      <c r="H52" s="13">
        <f t="shared" si="7"/>
        <v>0</v>
      </c>
      <c r="I52" s="12">
        <f>SUM(I48:I51)</f>
        <v>0</v>
      </c>
      <c r="J52" s="5">
        <f>SUM(J48:J51)</f>
        <v>0</v>
      </c>
      <c r="K52" s="13">
        <f>SUM(K48:K51)</f>
        <v>0</v>
      </c>
      <c r="L52" s="7">
        <f>SUM(L48:L51)</f>
        <v>0</v>
      </c>
    </row>
    <row r="53" spans="1:12" x14ac:dyDescent="0.25">
      <c r="A53" s="24"/>
      <c r="B53" s="33"/>
      <c r="C53" s="34"/>
      <c r="D53" s="34"/>
      <c r="E53" s="34"/>
      <c r="F53" s="34"/>
      <c r="G53" s="34"/>
      <c r="H53" s="35"/>
      <c r="I53" s="33"/>
      <c r="J53" s="34"/>
      <c r="K53" s="35"/>
      <c r="L53" s="36"/>
    </row>
    <row r="54" spans="1:12" x14ac:dyDescent="0.25">
      <c r="A54" s="22" t="s">
        <v>164</v>
      </c>
      <c r="B54" s="33"/>
      <c r="C54" s="34"/>
      <c r="D54" s="34"/>
      <c r="E54" s="34"/>
      <c r="F54" s="34"/>
      <c r="G54" s="34"/>
      <c r="H54" s="35"/>
      <c r="I54" s="33"/>
      <c r="J54" s="34"/>
      <c r="K54" s="35"/>
      <c r="L54" s="36"/>
    </row>
    <row r="55" spans="1:12" x14ac:dyDescent="0.25">
      <c r="A55" s="25" t="s">
        <v>185</v>
      </c>
      <c r="B55" s="14">
        <v>143251</v>
      </c>
      <c r="C55" s="6">
        <v>0</v>
      </c>
      <c r="D55" s="6">
        <v>86478</v>
      </c>
      <c r="E55" s="6">
        <v>67337</v>
      </c>
      <c r="F55" s="6">
        <v>4903638</v>
      </c>
      <c r="G55" s="6">
        <v>3500</v>
      </c>
      <c r="H55" s="15">
        <v>5204204</v>
      </c>
      <c r="I55" s="14">
        <v>6522659</v>
      </c>
      <c r="J55" s="6">
        <v>2251361</v>
      </c>
      <c r="K55" s="15">
        <v>4271298</v>
      </c>
      <c r="L55" s="8">
        <v>22857487</v>
      </c>
    </row>
    <row r="56" spans="1:12" x14ac:dyDescent="0.25">
      <c r="A56" s="25" t="s">
        <v>186</v>
      </c>
      <c r="B56" s="14">
        <v>157824</v>
      </c>
      <c r="C56" s="6">
        <v>0</v>
      </c>
      <c r="D56" s="6">
        <v>86478</v>
      </c>
      <c r="E56" s="6">
        <v>49074</v>
      </c>
      <c r="F56" s="6">
        <v>5852888</v>
      </c>
      <c r="G56" s="6">
        <v>3500</v>
      </c>
      <c r="H56" s="15">
        <v>6149764</v>
      </c>
      <c r="I56" s="14">
        <v>6633691</v>
      </c>
      <c r="J56" s="6">
        <v>1900456</v>
      </c>
      <c r="K56" s="15">
        <v>4733235</v>
      </c>
      <c r="L56" s="8">
        <v>23985298</v>
      </c>
    </row>
    <row r="57" spans="1:12" x14ac:dyDescent="0.25">
      <c r="A57" s="25" t="s">
        <v>187</v>
      </c>
      <c r="B57" s="14">
        <v>97747</v>
      </c>
      <c r="C57" s="6">
        <v>0</v>
      </c>
      <c r="D57" s="6">
        <v>68141</v>
      </c>
      <c r="E57" s="6">
        <v>46285</v>
      </c>
      <c r="F57" s="6">
        <v>3874701</v>
      </c>
      <c r="G57" s="6">
        <v>3500</v>
      </c>
      <c r="H57" s="15">
        <v>4090374</v>
      </c>
      <c r="I57" s="14">
        <v>6343474</v>
      </c>
      <c r="J57" s="6">
        <v>1971898</v>
      </c>
      <c r="K57" s="15">
        <v>4371576</v>
      </c>
      <c r="L57" s="8">
        <v>21341379</v>
      </c>
    </row>
    <row r="58" spans="1:12" x14ac:dyDescent="0.25">
      <c r="A58" s="25" t="s">
        <v>188</v>
      </c>
      <c r="B58" s="14">
        <v>38819</v>
      </c>
      <c r="C58" s="6">
        <v>0</v>
      </c>
      <c r="D58" s="6">
        <v>68141</v>
      </c>
      <c r="E58" s="6">
        <v>44181</v>
      </c>
      <c r="F58" s="6">
        <v>3914162</v>
      </c>
      <c r="G58" s="6">
        <v>3500</v>
      </c>
      <c r="H58" s="15">
        <v>4068803</v>
      </c>
      <c r="I58" s="14">
        <v>5773885</v>
      </c>
      <c r="J58" s="6">
        <v>1961397</v>
      </c>
      <c r="K58" s="15">
        <v>3812488</v>
      </c>
      <c r="L58" s="8">
        <v>33228404</v>
      </c>
    </row>
    <row r="59" spans="1:12" x14ac:dyDescent="0.25">
      <c r="A59" s="22" t="s">
        <v>155</v>
      </c>
      <c r="B59" s="12">
        <f t="shared" ref="B59:H59" si="8">SUM(B55:B58)</f>
        <v>437641</v>
      </c>
      <c r="C59" s="5">
        <f t="shared" si="8"/>
        <v>0</v>
      </c>
      <c r="D59" s="5">
        <f t="shared" si="8"/>
        <v>309238</v>
      </c>
      <c r="E59" s="5">
        <f t="shared" si="8"/>
        <v>206877</v>
      </c>
      <c r="F59" s="5">
        <f t="shared" si="8"/>
        <v>18545389</v>
      </c>
      <c r="G59" s="5">
        <f t="shared" si="8"/>
        <v>14000</v>
      </c>
      <c r="H59" s="13">
        <f t="shared" si="8"/>
        <v>19513145</v>
      </c>
      <c r="I59" s="12">
        <f>SUM(I55:I58)</f>
        <v>25273709</v>
      </c>
      <c r="J59" s="5">
        <f>SUM(J55:J58)</f>
        <v>8085112</v>
      </c>
      <c r="K59" s="13">
        <f>SUM(K55:K58)</f>
        <v>17188597</v>
      </c>
      <c r="L59" s="7">
        <f>SUM(L55:L58)</f>
        <v>101412568</v>
      </c>
    </row>
    <row r="60" spans="1:12" x14ac:dyDescent="0.25">
      <c r="A60" s="24"/>
      <c r="B60" s="33"/>
      <c r="C60" s="34"/>
      <c r="D60" s="34"/>
      <c r="E60" s="34"/>
      <c r="F60" s="34"/>
      <c r="G60" s="34"/>
      <c r="H60" s="35"/>
      <c r="I60" s="33"/>
      <c r="J60" s="34"/>
      <c r="K60" s="35"/>
      <c r="L60" s="36"/>
    </row>
    <row r="61" spans="1:12" x14ac:dyDescent="0.25">
      <c r="A61" s="22" t="s">
        <v>165</v>
      </c>
      <c r="B61" s="33"/>
      <c r="C61" s="34"/>
      <c r="D61" s="34"/>
      <c r="E61" s="34"/>
      <c r="F61" s="34"/>
      <c r="G61" s="34"/>
      <c r="H61" s="35"/>
      <c r="I61" s="33"/>
      <c r="J61" s="34"/>
      <c r="K61" s="35"/>
      <c r="L61" s="36"/>
    </row>
    <row r="62" spans="1:12" x14ac:dyDescent="0.25">
      <c r="A62" s="25" t="s">
        <v>185</v>
      </c>
      <c r="B62" s="14">
        <v>176482</v>
      </c>
      <c r="C62" s="6">
        <v>0</v>
      </c>
      <c r="D62" s="6">
        <v>82365</v>
      </c>
      <c r="E62" s="6">
        <v>118705</v>
      </c>
      <c r="F62" s="6">
        <v>8896231</v>
      </c>
      <c r="G62" s="6">
        <v>0</v>
      </c>
      <c r="H62" s="15">
        <v>9273783</v>
      </c>
      <c r="I62" s="14">
        <v>10129077</v>
      </c>
      <c r="J62" s="6">
        <v>3215924</v>
      </c>
      <c r="K62" s="15">
        <v>6913153</v>
      </c>
      <c r="L62" s="8">
        <v>23916953</v>
      </c>
    </row>
    <row r="63" spans="1:12" x14ac:dyDescent="0.25">
      <c r="A63" s="25" t="s">
        <v>186</v>
      </c>
      <c r="B63" s="14">
        <v>689363</v>
      </c>
      <c r="C63" s="6">
        <v>0</v>
      </c>
      <c r="D63" s="6">
        <v>82365</v>
      </c>
      <c r="E63" s="6">
        <v>109338</v>
      </c>
      <c r="F63" s="6">
        <v>11090264</v>
      </c>
      <c r="G63" s="6">
        <v>0</v>
      </c>
      <c r="H63" s="15">
        <v>11971330</v>
      </c>
      <c r="I63" s="14">
        <v>9852816</v>
      </c>
      <c r="J63" s="6">
        <v>2716223</v>
      </c>
      <c r="K63" s="15">
        <v>7136593</v>
      </c>
      <c r="L63" s="8">
        <v>26418427</v>
      </c>
    </row>
    <row r="64" spans="1:12" x14ac:dyDescent="0.25">
      <c r="A64" s="25" t="s">
        <v>187</v>
      </c>
      <c r="B64" s="14">
        <v>196615</v>
      </c>
      <c r="C64" s="6">
        <v>0</v>
      </c>
      <c r="D64" s="6">
        <v>75796</v>
      </c>
      <c r="E64" s="6">
        <v>90837</v>
      </c>
      <c r="F64" s="6">
        <v>6030304</v>
      </c>
      <c r="G64" s="6">
        <v>0</v>
      </c>
      <c r="H64" s="15">
        <v>6393552</v>
      </c>
      <c r="I64" s="14">
        <v>9804776</v>
      </c>
      <c r="J64" s="6">
        <v>2627951</v>
      </c>
      <c r="K64" s="15">
        <v>7176825</v>
      </c>
      <c r="L64" s="8">
        <v>20692964</v>
      </c>
    </row>
    <row r="65" spans="1:12" x14ac:dyDescent="0.25">
      <c r="A65" s="25" t="s">
        <v>188</v>
      </c>
      <c r="B65" s="14">
        <v>156681</v>
      </c>
      <c r="C65" s="6">
        <v>0</v>
      </c>
      <c r="D65" s="6">
        <v>75796</v>
      </c>
      <c r="E65" s="6">
        <v>99434</v>
      </c>
      <c r="F65" s="6">
        <v>5772872</v>
      </c>
      <c r="G65" s="6">
        <v>0</v>
      </c>
      <c r="H65" s="15">
        <v>6104783</v>
      </c>
      <c r="I65" s="14">
        <v>9316334</v>
      </c>
      <c r="J65" s="6">
        <v>4555665</v>
      </c>
      <c r="K65" s="15">
        <v>4760669</v>
      </c>
      <c r="L65" s="8">
        <v>27716052</v>
      </c>
    </row>
    <row r="66" spans="1:12" x14ac:dyDescent="0.25">
      <c r="A66" s="22" t="s">
        <v>155</v>
      </c>
      <c r="B66" s="12">
        <f t="shared" ref="B66:H66" si="9">SUM(B62:B65)</f>
        <v>1219141</v>
      </c>
      <c r="C66" s="5">
        <f t="shared" si="9"/>
        <v>0</v>
      </c>
      <c r="D66" s="5">
        <f t="shared" si="9"/>
        <v>316322</v>
      </c>
      <c r="E66" s="5">
        <f t="shared" si="9"/>
        <v>418314</v>
      </c>
      <c r="F66" s="5">
        <f t="shared" si="9"/>
        <v>31789671</v>
      </c>
      <c r="G66" s="5">
        <f t="shared" si="9"/>
        <v>0</v>
      </c>
      <c r="H66" s="13">
        <f t="shared" si="9"/>
        <v>33743448</v>
      </c>
      <c r="I66" s="12">
        <f>SUM(I62:I65)</f>
        <v>39103003</v>
      </c>
      <c r="J66" s="5">
        <f>SUM(J62:J65)</f>
        <v>13115763</v>
      </c>
      <c r="K66" s="13">
        <f>SUM(K62:K65)</f>
        <v>25987240</v>
      </c>
      <c r="L66" s="7">
        <f>SUM(L62:L65)</f>
        <v>98744396</v>
      </c>
    </row>
    <row r="67" spans="1:12" x14ac:dyDescent="0.25">
      <c r="A67" s="24"/>
      <c r="B67" s="33"/>
      <c r="C67" s="34"/>
      <c r="D67" s="34"/>
      <c r="E67" s="34"/>
      <c r="F67" s="34"/>
      <c r="G67" s="34"/>
      <c r="H67" s="35"/>
      <c r="I67" s="33"/>
      <c r="J67" s="34"/>
      <c r="K67" s="35"/>
      <c r="L67" s="36"/>
    </row>
    <row r="68" spans="1:12" x14ac:dyDescent="0.25">
      <c r="A68" s="22" t="s">
        <v>166</v>
      </c>
      <c r="B68" s="33"/>
      <c r="C68" s="34"/>
      <c r="D68" s="34"/>
      <c r="E68" s="34"/>
      <c r="F68" s="34"/>
      <c r="G68" s="34"/>
      <c r="H68" s="35"/>
      <c r="I68" s="33"/>
      <c r="J68" s="34"/>
      <c r="K68" s="35"/>
      <c r="L68" s="36"/>
    </row>
    <row r="69" spans="1:12" x14ac:dyDescent="0.25">
      <c r="A69" s="25" t="s">
        <v>185</v>
      </c>
      <c r="B69" s="14">
        <v>130707</v>
      </c>
      <c r="C69" s="6">
        <v>0</v>
      </c>
      <c r="D69" s="6">
        <v>69765</v>
      </c>
      <c r="E69" s="6">
        <v>87208</v>
      </c>
      <c r="F69" s="6">
        <v>4648497</v>
      </c>
      <c r="G69" s="6">
        <v>5657305</v>
      </c>
      <c r="H69" s="15">
        <v>10593482</v>
      </c>
      <c r="I69" s="14">
        <v>10268202</v>
      </c>
      <c r="J69" s="6">
        <v>3854264</v>
      </c>
      <c r="K69" s="15">
        <v>6413938</v>
      </c>
      <c r="L69" s="8">
        <v>39149208</v>
      </c>
    </row>
    <row r="70" spans="1:12" x14ac:dyDescent="0.25">
      <c r="A70" s="25" t="s">
        <v>186</v>
      </c>
      <c r="B70" s="14">
        <v>137741</v>
      </c>
      <c r="C70" s="6">
        <v>0</v>
      </c>
      <c r="D70" s="6">
        <v>69765</v>
      </c>
      <c r="E70" s="6">
        <v>73145</v>
      </c>
      <c r="F70" s="6">
        <v>5888692</v>
      </c>
      <c r="G70" s="6">
        <v>5403283</v>
      </c>
      <c r="H70" s="15">
        <v>11572626</v>
      </c>
      <c r="I70" s="14">
        <v>10019745</v>
      </c>
      <c r="J70" s="6">
        <v>3212128</v>
      </c>
      <c r="K70" s="15">
        <v>6807617</v>
      </c>
      <c r="L70" s="8">
        <v>40631477</v>
      </c>
    </row>
    <row r="71" spans="1:12" x14ac:dyDescent="0.25">
      <c r="A71" s="25" t="s">
        <v>187</v>
      </c>
      <c r="B71" s="14">
        <v>87873</v>
      </c>
      <c r="C71" s="6">
        <v>0</v>
      </c>
      <c r="D71" s="6">
        <v>71603</v>
      </c>
      <c r="E71" s="6">
        <v>51453</v>
      </c>
      <c r="F71" s="6">
        <v>3667486</v>
      </c>
      <c r="G71" s="6">
        <v>5145553</v>
      </c>
      <c r="H71" s="15">
        <v>9023968</v>
      </c>
      <c r="I71" s="14">
        <v>10228254</v>
      </c>
      <c r="J71" s="6">
        <v>3787794</v>
      </c>
      <c r="K71" s="15">
        <v>6440460</v>
      </c>
      <c r="L71" s="8">
        <v>37992059</v>
      </c>
    </row>
    <row r="72" spans="1:12" x14ac:dyDescent="0.25">
      <c r="A72" s="25" t="s">
        <v>188</v>
      </c>
      <c r="B72" s="14">
        <v>43970</v>
      </c>
      <c r="C72" s="6">
        <v>0</v>
      </c>
      <c r="D72" s="6">
        <v>71603</v>
      </c>
      <c r="E72" s="6">
        <v>55446</v>
      </c>
      <c r="F72" s="6">
        <v>2545242</v>
      </c>
      <c r="G72" s="6">
        <v>4884058</v>
      </c>
      <c r="H72" s="15">
        <v>7600319</v>
      </c>
      <c r="I72" s="14">
        <v>10421039</v>
      </c>
      <c r="J72" s="6">
        <v>4313496</v>
      </c>
      <c r="K72" s="15">
        <v>6107543</v>
      </c>
      <c r="L72" s="8">
        <v>36148035</v>
      </c>
    </row>
    <row r="73" spans="1:12" x14ac:dyDescent="0.25">
      <c r="A73" s="22" t="s">
        <v>155</v>
      </c>
      <c r="B73" s="12">
        <f t="shared" ref="B73:H73" si="10">SUM(B69:B72)</f>
        <v>400291</v>
      </c>
      <c r="C73" s="5">
        <f t="shared" si="10"/>
        <v>0</v>
      </c>
      <c r="D73" s="5">
        <f t="shared" si="10"/>
        <v>282736</v>
      </c>
      <c r="E73" s="5">
        <f t="shared" si="10"/>
        <v>267252</v>
      </c>
      <c r="F73" s="5">
        <f t="shared" si="10"/>
        <v>16749917</v>
      </c>
      <c r="G73" s="5">
        <f t="shared" si="10"/>
        <v>21090199</v>
      </c>
      <c r="H73" s="13">
        <f t="shared" si="10"/>
        <v>38790395</v>
      </c>
      <c r="I73" s="12">
        <f>SUM(I69:I72)</f>
        <v>40937240</v>
      </c>
      <c r="J73" s="5">
        <f>SUM(J69:J72)</f>
        <v>15167682</v>
      </c>
      <c r="K73" s="13">
        <f>SUM(K69:K72)</f>
        <v>25769558</v>
      </c>
      <c r="L73" s="7">
        <f>SUM(L69:L72)</f>
        <v>153920779</v>
      </c>
    </row>
    <row r="74" spans="1:12" x14ac:dyDescent="0.25">
      <c r="A74" s="24"/>
      <c r="B74" s="33"/>
      <c r="C74" s="34"/>
      <c r="D74" s="34"/>
      <c r="E74" s="34"/>
      <c r="F74" s="34"/>
      <c r="G74" s="34"/>
      <c r="H74" s="35"/>
      <c r="I74" s="33"/>
      <c r="J74" s="34"/>
      <c r="K74" s="35"/>
      <c r="L74" s="36"/>
    </row>
    <row r="75" spans="1:12" x14ac:dyDescent="0.25">
      <c r="A75" s="22" t="s">
        <v>167</v>
      </c>
      <c r="B75" s="33"/>
      <c r="C75" s="34"/>
      <c r="D75" s="34"/>
      <c r="E75" s="34"/>
      <c r="F75" s="34"/>
      <c r="G75" s="34"/>
      <c r="H75" s="35"/>
      <c r="I75" s="33"/>
      <c r="J75" s="34"/>
      <c r="K75" s="35"/>
      <c r="L75" s="36"/>
    </row>
    <row r="76" spans="1:12" x14ac:dyDescent="0.25">
      <c r="A76" s="25" t="s">
        <v>185</v>
      </c>
      <c r="B76" s="14">
        <v>1000</v>
      </c>
      <c r="C76" s="6">
        <v>0</v>
      </c>
      <c r="D76" s="6">
        <v>20354</v>
      </c>
      <c r="E76" s="6">
        <v>136473</v>
      </c>
      <c r="F76" s="6">
        <v>0</v>
      </c>
      <c r="G76" s="6">
        <v>0</v>
      </c>
      <c r="H76" s="15">
        <v>157827</v>
      </c>
      <c r="I76" s="14">
        <v>4143749</v>
      </c>
      <c r="J76" s="6">
        <v>1570794</v>
      </c>
      <c r="K76" s="15">
        <v>2572955</v>
      </c>
      <c r="L76" s="8">
        <v>5423976</v>
      </c>
    </row>
    <row r="77" spans="1:12" x14ac:dyDescent="0.25">
      <c r="A77" s="25" t="s">
        <v>186</v>
      </c>
      <c r="B77" s="14">
        <v>1000</v>
      </c>
      <c r="C77" s="6">
        <v>0</v>
      </c>
      <c r="D77" s="6">
        <v>20354</v>
      </c>
      <c r="E77" s="6">
        <v>116634</v>
      </c>
      <c r="F77" s="6">
        <v>0</v>
      </c>
      <c r="G77" s="6">
        <v>0</v>
      </c>
      <c r="H77" s="15">
        <v>137988</v>
      </c>
      <c r="I77" s="14">
        <v>4014658</v>
      </c>
      <c r="J77" s="6">
        <v>1689854</v>
      </c>
      <c r="K77" s="15">
        <v>2324804</v>
      </c>
      <c r="L77" s="8">
        <v>4937118</v>
      </c>
    </row>
    <row r="78" spans="1:12" x14ac:dyDescent="0.25">
      <c r="A78" s="25" t="s">
        <v>187</v>
      </c>
      <c r="B78" s="14">
        <v>1000</v>
      </c>
      <c r="C78" s="6">
        <v>0</v>
      </c>
      <c r="D78" s="6">
        <v>20354</v>
      </c>
      <c r="E78" s="6">
        <v>192902</v>
      </c>
      <c r="F78" s="6">
        <v>0</v>
      </c>
      <c r="G78" s="6">
        <v>0</v>
      </c>
      <c r="H78" s="15">
        <v>214256</v>
      </c>
      <c r="I78" s="14">
        <v>4020581</v>
      </c>
      <c r="J78" s="6">
        <v>1721597</v>
      </c>
      <c r="K78" s="15">
        <v>2298984</v>
      </c>
      <c r="L78" s="8">
        <v>4777891</v>
      </c>
    </row>
    <row r="79" spans="1:12" x14ac:dyDescent="0.25">
      <c r="A79" s="25" t="s">
        <v>188</v>
      </c>
      <c r="B79" s="14">
        <v>1000</v>
      </c>
      <c r="C79" s="6">
        <v>0</v>
      </c>
      <c r="D79" s="6">
        <v>20354</v>
      </c>
      <c r="E79" s="6">
        <v>182115</v>
      </c>
      <c r="F79" s="6">
        <v>0</v>
      </c>
      <c r="G79" s="6">
        <v>0</v>
      </c>
      <c r="H79" s="15">
        <v>203469</v>
      </c>
      <c r="I79" s="14">
        <v>4427918</v>
      </c>
      <c r="J79" s="6">
        <v>1930908</v>
      </c>
      <c r="K79" s="15">
        <v>2497010</v>
      </c>
      <c r="L79" s="8">
        <v>4690670</v>
      </c>
    </row>
    <row r="80" spans="1:12" x14ac:dyDescent="0.25">
      <c r="A80" s="22" t="s">
        <v>155</v>
      </c>
      <c r="B80" s="12">
        <f t="shared" ref="B80:H80" si="11">SUM(B76:B79)</f>
        <v>4000</v>
      </c>
      <c r="C80" s="5">
        <f t="shared" si="11"/>
        <v>0</v>
      </c>
      <c r="D80" s="5">
        <f t="shared" si="11"/>
        <v>81416</v>
      </c>
      <c r="E80" s="5">
        <f t="shared" si="11"/>
        <v>628124</v>
      </c>
      <c r="F80" s="5">
        <f t="shared" si="11"/>
        <v>0</v>
      </c>
      <c r="G80" s="5">
        <f t="shared" si="11"/>
        <v>0</v>
      </c>
      <c r="H80" s="13">
        <f t="shared" si="11"/>
        <v>713540</v>
      </c>
      <c r="I80" s="12">
        <f>SUM(I76:I79)</f>
        <v>16606906</v>
      </c>
      <c r="J80" s="5">
        <f>SUM(J76:J79)</f>
        <v>6913153</v>
      </c>
      <c r="K80" s="13">
        <f>SUM(K76:K79)</f>
        <v>9693753</v>
      </c>
      <c r="L80" s="7">
        <f>SUM(L76:L79)</f>
        <v>19829655</v>
      </c>
    </row>
    <row r="81" spans="1:12" x14ac:dyDescent="0.25">
      <c r="A81" s="24"/>
      <c r="B81" s="33"/>
      <c r="C81" s="34"/>
      <c r="D81" s="34"/>
      <c r="E81" s="34"/>
      <c r="F81" s="34"/>
      <c r="G81" s="34"/>
      <c r="H81" s="35"/>
      <c r="I81" s="33"/>
      <c r="J81" s="34"/>
      <c r="K81" s="35"/>
      <c r="L81" s="36"/>
    </row>
    <row r="82" spans="1:12" x14ac:dyDescent="0.25">
      <c r="A82" s="22" t="s">
        <v>168</v>
      </c>
      <c r="B82" s="33"/>
      <c r="C82" s="34"/>
      <c r="D82" s="34"/>
      <c r="E82" s="34"/>
      <c r="F82" s="34"/>
      <c r="G82" s="34"/>
      <c r="H82" s="35"/>
      <c r="I82" s="33"/>
      <c r="J82" s="34"/>
      <c r="K82" s="35"/>
      <c r="L82" s="36"/>
    </row>
    <row r="83" spans="1:12" x14ac:dyDescent="0.25">
      <c r="A83" s="25" t="s">
        <v>185</v>
      </c>
      <c r="B83" s="14">
        <v>651.01</v>
      </c>
      <c r="C83" s="6">
        <v>0</v>
      </c>
      <c r="D83" s="6">
        <v>74220.02</v>
      </c>
      <c r="E83" s="6">
        <v>30304.94</v>
      </c>
      <c r="F83" s="6">
        <v>0</v>
      </c>
      <c r="G83" s="6">
        <v>135912.54</v>
      </c>
      <c r="H83" s="15">
        <v>241088.51</v>
      </c>
      <c r="I83" s="14">
        <v>2820788.16</v>
      </c>
      <c r="J83" s="6">
        <v>892528.33</v>
      </c>
      <c r="K83" s="15">
        <v>1928259.83</v>
      </c>
      <c r="L83" s="8">
        <v>10252032.4</v>
      </c>
    </row>
    <row r="84" spans="1:12" x14ac:dyDescent="0.25">
      <c r="A84" s="25" t="s">
        <v>186</v>
      </c>
      <c r="B84" s="14">
        <v>4756</v>
      </c>
      <c r="C84" s="6">
        <v>0</v>
      </c>
      <c r="D84" s="6">
        <v>74220.02</v>
      </c>
      <c r="E84" s="6">
        <v>38439.24</v>
      </c>
      <c r="F84" s="6">
        <v>0</v>
      </c>
      <c r="G84" s="6">
        <v>200184.72</v>
      </c>
      <c r="H84" s="15">
        <v>317599.98</v>
      </c>
      <c r="I84" s="14">
        <v>2409776.4</v>
      </c>
      <c r="J84" s="6">
        <v>902340.17</v>
      </c>
      <c r="K84" s="15">
        <v>1507436.23</v>
      </c>
      <c r="L84" s="8">
        <v>8882363.5</v>
      </c>
    </row>
    <row r="85" spans="1:12" x14ac:dyDescent="0.25">
      <c r="A85" s="25" t="s">
        <v>187</v>
      </c>
      <c r="B85" s="14">
        <v>2704.5</v>
      </c>
      <c r="C85" s="6">
        <v>0</v>
      </c>
      <c r="D85" s="6">
        <v>74220.02</v>
      </c>
      <c r="E85" s="6">
        <v>89458.35</v>
      </c>
      <c r="F85" s="6">
        <v>0</v>
      </c>
      <c r="G85" s="6">
        <v>251711.01</v>
      </c>
      <c r="H85" s="15">
        <v>418093.88</v>
      </c>
      <c r="I85" s="14">
        <v>2820939.87</v>
      </c>
      <c r="J85" s="6">
        <v>914353.83</v>
      </c>
      <c r="K85" s="15">
        <v>1906586.04</v>
      </c>
      <c r="L85" s="8">
        <v>8963158.1400000006</v>
      </c>
    </row>
    <row r="86" spans="1:12" x14ac:dyDescent="0.25">
      <c r="A86" s="25" t="s">
        <v>188</v>
      </c>
      <c r="B86" s="14">
        <v>3988.07</v>
      </c>
      <c r="C86" s="6">
        <v>0</v>
      </c>
      <c r="D86" s="6">
        <v>71668.41</v>
      </c>
      <c r="E86" s="6">
        <v>82060.86</v>
      </c>
      <c r="F86" s="6">
        <v>0</v>
      </c>
      <c r="G86" s="6">
        <v>1350653.81</v>
      </c>
      <c r="H86" s="15">
        <v>1508371.15</v>
      </c>
      <c r="I86" s="14">
        <v>3211764.89</v>
      </c>
      <c r="J86" s="6">
        <v>964635.61</v>
      </c>
      <c r="K86" s="15">
        <v>2247129.2799999998</v>
      </c>
      <c r="L86" s="8">
        <v>10229037.779999999</v>
      </c>
    </row>
    <row r="87" spans="1:12" x14ac:dyDescent="0.25">
      <c r="A87" s="22" t="s">
        <v>155</v>
      </c>
      <c r="B87" s="12">
        <f t="shared" ref="B87:H87" si="12">SUM(B83:B86)</f>
        <v>12099.58</v>
      </c>
      <c r="C87" s="5">
        <f t="shared" si="12"/>
        <v>0</v>
      </c>
      <c r="D87" s="5">
        <f t="shared" si="12"/>
        <v>294328.46999999997</v>
      </c>
      <c r="E87" s="5">
        <f t="shared" si="12"/>
        <v>240263.39</v>
      </c>
      <c r="F87" s="5">
        <f t="shared" si="12"/>
        <v>0</v>
      </c>
      <c r="G87" s="5">
        <f t="shared" si="12"/>
        <v>1938462.08</v>
      </c>
      <c r="H87" s="13">
        <f t="shared" si="12"/>
        <v>2485153.52</v>
      </c>
      <c r="I87" s="12">
        <f>SUM(I83:I86)</f>
        <v>11263269.32</v>
      </c>
      <c r="J87" s="5">
        <f>SUM(J83:J86)</f>
        <v>3673857.94</v>
      </c>
      <c r="K87" s="13">
        <f>SUM(K83:K86)</f>
        <v>7589411.379999999</v>
      </c>
      <c r="L87" s="7">
        <f>SUM(L83:L86)</f>
        <v>38326591.82</v>
      </c>
    </row>
    <row r="88" spans="1:12" x14ac:dyDescent="0.25">
      <c r="A88" s="24"/>
      <c r="B88" s="33"/>
      <c r="C88" s="34"/>
      <c r="D88" s="34"/>
      <c r="E88" s="34"/>
      <c r="F88" s="34"/>
      <c r="G88" s="34"/>
      <c r="H88" s="35"/>
      <c r="I88" s="33"/>
      <c r="J88" s="34"/>
      <c r="K88" s="35"/>
      <c r="L88" s="36"/>
    </row>
    <row r="89" spans="1:12" x14ac:dyDescent="0.25">
      <c r="A89" s="22" t="s">
        <v>169</v>
      </c>
      <c r="B89" s="33"/>
      <c r="C89" s="34"/>
      <c r="D89" s="34"/>
      <c r="E89" s="34"/>
      <c r="F89" s="34"/>
      <c r="G89" s="34"/>
      <c r="H89" s="35"/>
      <c r="I89" s="33"/>
      <c r="J89" s="34"/>
      <c r="K89" s="35"/>
      <c r="L89" s="36"/>
    </row>
    <row r="90" spans="1:12" x14ac:dyDescent="0.25">
      <c r="A90" s="25" t="s">
        <v>185</v>
      </c>
      <c r="B90" s="14">
        <v>-1873.45</v>
      </c>
      <c r="C90" s="6">
        <v>0</v>
      </c>
      <c r="D90" s="6">
        <v>78997.33</v>
      </c>
      <c r="E90" s="6">
        <v>42456.45</v>
      </c>
      <c r="F90" s="6">
        <v>0</v>
      </c>
      <c r="G90" s="6">
        <v>-56753.81</v>
      </c>
      <c r="H90" s="15">
        <v>62826.52</v>
      </c>
      <c r="I90" s="14">
        <v>2408684.6800000002</v>
      </c>
      <c r="J90" s="6">
        <v>312612.52</v>
      </c>
      <c r="K90" s="15">
        <v>2096072.16</v>
      </c>
      <c r="L90" s="8">
        <v>6265150.9199999999</v>
      </c>
    </row>
    <row r="91" spans="1:12" x14ac:dyDescent="0.25">
      <c r="A91" s="25" t="s">
        <v>186</v>
      </c>
      <c r="B91" s="14">
        <v>400</v>
      </c>
      <c r="C91" s="6">
        <v>0</v>
      </c>
      <c r="D91" s="6">
        <v>78997.33</v>
      </c>
      <c r="E91" s="6">
        <v>27780.36</v>
      </c>
      <c r="F91" s="6">
        <v>0</v>
      </c>
      <c r="G91" s="6">
        <v>299831.06</v>
      </c>
      <c r="H91" s="15">
        <v>407008.75</v>
      </c>
      <c r="I91" s="14">
        <v>1612273.1</v>
      </c>
      <c r="J91" s="6">
        <v>229521.17</v>
      </c>
      <c r="K91" s="15">
        <v>1382751.93</v>
      </c>
      <c r="L91" s="8">
        <v>5333602.17</v>
      </c>
    </row>
    <row r="92" spans="1:12" x14ac:dyDescent="0.25">
      <c r="A92" s="25" t="s">
        <v>187</v>
      </c>
      <c r="B92" s="14">
        <v>400</v>
      </c>
      <c r="C92" s="6">
        <v>0</v>
      </c>
      <c r="D92" s="6">
        <v>78997.33</v>
      </c>
      <c r="E92" s="6">
        <v>66437.539999999994</v>
      </c>
      <c r="F92" s="6">
        <v>0</v>
      </c>
      <c r="G92" s="6">
        <v>225537.21</v>
      </c>
      <c r="H92" s="15">
        <v>371372.08</v>
      </c>
      <c r="I92" s="14">
        <v>1273735.1599999999</v>
      </c>
      <c r="J92" s="6">
        <v>185483.05</v>
      </c>
      <c r="K92" s="15">
        <v>1088252.1100000001</v>
      </c>
      <c r="L92" s="8">
        <v>4776695.51</v>
      </c>
    </row>
    <row r="93" spans="1:12" x14ac:dyDescent="0.25">
      <c r="A93" s="25" t="s">
        <v>188</v>
      </c>
      <c r="B93" s="14">
        <v>400</v>
      </c>
      <c r="C93" s="6">
        <v>0</v>
      </c>
      <c r="D93" s="6">
        <v>67125.63</v>
      </c>
      <c r="E93" s="6">
        <v>84062.26</v>
      </c>
      <c r="F93" s="6">
        <v>0</v>
      </c>
      <c r="G93" s="6">
        <v>835983.21</v>
      </c>
      <c r="H93" s="15">
        <v>987571.1</v>
      </c>
      <c r="I93" s="14">
        <v>1754057.01</v>
      </c>
      <c r="J93" s="6">
        <v>25736.86</v>
      </c>
      <c r="K93" s="15">
        <v>1728320.15</v>
      </c>
      <c r="L93" s="8">
        <v>5961158.7999999998</v>
      </c>
    </row>
    <row r="94" spans="1:12" x14ac:dyDescent="0.25">
      <c r="A94" s="22" t="s">
        <v>155</v>
      </c>
      <c r="B94" s="12">
        <f t="shared" ref="B94:H94" si="13">SUM(B90:B93)</f>
        <v>-673.45</v>
      </c>
      <c r="C94" s="5">
        <f t="shared" si="13"/>
        <v>0</v>
      </c>
      <c r="D94" s="5">
        <f t="shared" si="13"/>
        <v>304117.62</v>
      </c>
      <c r="E94" s="5">
        <f t="shared" si="13"/>
        <v>220736.61</v>
      </c>
      <c r="F94" s="5">
        <f t="shared" si="13"/>
        <v>0</v>
      </c>
      <c r="G94" s="5">
        <f t="shared" si="13"/>
        <v>1304597.67</v>
      </c>
      <c r="H94" s="13">
        <f t="shared" si="13"/>
        <v>1828778.4500000002</v>
      </c>
      <c r="I94" s="12">
        <f>SUM(I90:I93)</f>
        <v>7048749.9500000002</v>
      </c>
      <c r="J94" s="5">
        <f>SUM(J90:J93)</f>
        <v>753353.6</v>
      </c>
      <c r="K94" s="13">
        <f>SUM(K90:K93)</f>
        <v>6295396.3499999996</v>
      </c>
      <c r="L94" s="7">
        <f>SUM(L90:L93)</f>
        <v>22336607.399999999</v>
      </c>
    </row>
    <row r="95" spans="1:12" x14ac:dyDescent="0.25">
      <c r="A95" s="24"/>
      <c r="B95" s="33"/>
      <c r="C95" s="34"/>
      <c r="D95" s="34"/>
      <c r="E95" s="34"/>
      <c r="F95" s="34"/>
      <c r="G95" s="34"/>
      <c r="H95" s="35"/>
      <c r="I95" s="33"/>
      <c r="J95" s="34"/>
      <c r="K95" s="35"/>
      <c r="L95" s="36"/>
    </row>
    <row r="96" spans="1:12" x14ac:dyDescent="0.25">
      <c r="A96" s="22" t="s">
        <v>170</v>
      </c>
      <c r="B96" s="33"/>
      <c r="C96" s="34"/>
      <c r="D96" s="34"/>
      <c r="E96" s="34"/>
      <c r="F96" s="34"/>
      <c r="G96" s="34"/>
      <c r="H96" s="35"/>
      <c r="I96" s="33"/>
      <c r="J96" s="34"/>
      <c r="K96" s="35"/>
      <c r="L96" s="36"/>
    </row>
    <row r="97" spans="1:12" x14ac:dyDescent="0.25">
      <c r="A97" s="25" t="s">
        <v>185</v>
      </c>
      <c r="B97" s="14">
        <v>-56602.52</v>
      </c>
      <c r="C97" s="6">
        <v>0</v>
      </c>
      <c r="D97" s="6">
        <v>419219.68</v>
      </c>
      <c r="E97" s="6">
        <v>2485.1999999999998</v>
      </c>
      <c r="F97" s="6">
        <v>0</v>
      </c>
      <c r="G97" s="6">
        <v>0</v>
      </c>
      <c r="H97" s="15">
        <v>365102.36</v>
      </c>
      <c r="I97" s="14">
        <v>13880082.09</v>
      </c>
      <c r="J97" s="6">
        <v>5390010.3799999999</v>
      </c>
      <c r="K97" s="15">
        <v>8490071.7100000009</v>
      </c>
      <c r="L97" s="8">
        <v>26235603.629999999</v>
      </c>
    </row>
    <row r="98" spans="1:12" x14ac:dyDescent="0.25">
      <c r="A98" s="25" t="s">
        <v>186</v>
      </c>
      <c r="B98" s="14">
        <v>38061.11</v>
      </c>
      <c r="C98" s="6">
        <v>0</v>
      </c>
      <c r="D98" s="6">
        <v>433382.52</v>
      </c>
      <c r="E98" s="6">
        <v>2553.6</v>
      </c>
      <c r="F98" s="6">
        <v>0</v>
      </c>
      <c r="G98" s="6">
        <v>0</v>
      </c>
      <c r="H98" s="15">
        <v>473997.23</v>
      </c>
      <c r="I98" s="14">
        <v>10931255.060000001</v>
      </c>
      <c r="J98" s="6">
        <v>3411748.38</v>
      </c>
      <c r="K98" s="15">
        <v>7519506.6799999997</v>
      </c>
      <c r="L98" s="8">
        <v>25239610.199999999</v>
      </c>
    </row>
    <row r="99" spans="1:12" x14ac:dyDescent="0.25">
      <c r="A99" s="25" t="s">
        <v>187</v>
      </c>
      <c r="B99" s="14">
        <v>23.25</v>
      </c>
      <c r="C99" s="6">
        <v>0</v>
      </c>
      <c r="D99" s="6">
        <v>487547.59</v>
      </c>
      <c r="E99" s="6">
        <v>2553.6</v>
      </c>
      <c r="F99" s="6">
        <v>0</v>
      </c>
      <c r="G99" s="6">
        <v>0</v>
      </c>
      <c r="H99" s="15">
        <v>490124.44</v>
      </c>
      <c r="I99" s="14">
        <v>11807655.82</v>
      </c>
      <c r="J99" s="6">
        <v>3712059.03</v>
      </c>
      <c r="K99" s="15">
        <v>8095596.79</v>
      </c>
      <c r="L99" s="8">
        <v>27860067.43</v>
      </c>
    </row>
    <row r="100" spans="1:12" x14ac:dyDescent="0.25">
      <c r="A100" s="25" t="s">
        <v>188</v>
      </c>
      <c r="B100" s="14">
        <v>-68352</v>
      </c>
      <c r="C100" s="6">
        <v>0</v>
      </c>
      <c r="D100" s="6">
        <v>503761.49</v>
      </c>
      <c r="E100" s="6">
        <v>85631.26</v>
      </c>
      <c r="F100" s="6">
        <v>0</v>
      </c>
      <c r="G100" s="6">
        <v>0</v>
      </c>
      <c r="H100" s="15">
        <v>521040.75</v>
      </c>
      <c r="I100" s="14">
        <v>11567793.91</v>
      </c>
      <c r="J100" s="6">
        <v>3986360.83</v>
      </c>
      <c r="K100" s="15">
        <v>7581433.0800000001</v>
      </c>
      <c r="L100" s="8">
        <v>27221980.129999999</v>
      </c>
    </row>
    <row r="101" spans="1:12" x14ac:dyDescent="0.25">
      <c r="A101" s="22" t="s">
        <v>155</v>
      </c>
      <c r="B101" s="12">
        <f t="shared" ref="B101:H101" si="14">SUM(B97:B100)</f>
        <v>-86870.16</v>
      </c>
      <c r="C101" s="5">
        <f t="shared" si="14"/>
        <v>0</v>
      </c>
      <c r="D101" s="5">
        <f t="shared" si="14"/>
        <v>1843911.28</v>
      </c>
      <c r="E101" s="5">
        <f t="shared" si="14"/>
        <v>93223.659999999989</v>
      </c>
      <c r="F101" s="5">
        <f t="shared" si="14"/>
        <v>0</v>
      </c>
      <c r="G101" s="5">
        <f t="shared" si="14"/>
        <v>0</v>
      </c>
      <c r="H101" s="13">
        <f t="shared" si="14"/>
        <v>1850264.78</v>
      </c>
      <c r="I101" s="12">
        <f>SUM(I97:I100)</f>
        <v>48186786.879999995</v>
      </c>
      <c r="J101" s="5">
        <f>SUM(J97:J100)</f>
        <v>16500178.619999999</v>
      </c>
      <c r="K101" s="13">
        <f>SUM(K97:K100)</f>
        <v>31686608.259999998</v>
      </c>
      <c r="L101" s="7">
        <f>SUM(L97:L100)</f>
        <v>106557261.38999999</v>
      </c>
    </row>
    <row r="102" spans="1:12" x14ac:dyDescent="0.25">
      <c r="A102" s="24"/>
      <c r="B102" s="33"/>
      <c r="C102" s="34"/>
      <c r="D102" s="34"/>
      <c r="E102" s="34"/>
      <c r="F102" s="34"/>
      <c r="G102" s="34"/>
      <c r="H102" s="35"/>
      <c r="I102" s="33"/>
      <c r="J102" s="34"/>
      <c r="K102" s="35"/>
      <c r="L102" s="36"/>
    </row>
    <row r="103" spans="1:12" x14ac:dyDescent="0.25">
      <c r="A103" s="22" t="s">
        <v>171</v>
      </c>
      <c r="B103" s="33"/>
      <c r="C103" s="34"/>
      <c r="D103" s="34"/>
      <c r="E103" s="34"/>
      <c r="F103" s="34"/>
      <c r="G103" s="34"/>
      <c r="H103" s="35"/>
      <c r="I103" s="33"/>
      <c r="J103" s="34"/>
      <c r="K103" s="35"/>
      <c r="L103" s="36"/>
    </row>
    <row r="104" spans="1:12" x14ac:dyDescent="0.25">
      <c r="A104" s="25" t="s">
        <v>185</v>
      </c>
      <c r="B104" s="14">
        <v>-139542</v>
      </c>
      <c r="C104" s="6">
        <v>0</v>
      </c>
      <c r="D104" s="6">
        <v>110774</v>
      </c>
      <c r="E104" s="6">
        <v>0</v>
      </c>
      <c r="F104" s="6">
        <v>0</v>
      </c>
      <c r="G104" s="6">
        <v>0</v>
      </c>
      <c r="H104" s="15">
        <v>-28768</v>
      </c>
      <c r="I104" s="14">
        <v>9143133</v>
      </c>
      <c r="J104" s="6">
        <v>2941469</v>
      </c>
      <c r="K104" s="15">
        <v>6201664</v>
      </c>
      <c r="L104" s="8">
        <v>10867582</v>
      </c>
    </row>
    <row r="105" spans="1:12" x14ac:dyDescent="0.25">
      <c r="A105" s="25" t="s">
        <v>186</v>
      </c>
      <c r="B105" s="14">
        <v>-1300</v>
      </c>
      <c r="C105" s="6">
        <v>0</v>
      </c>
      <c r="D105" s="6">
        <v>111393</v>
      </c>
      <c r="E105" s="6">
        <v>0</v>
      </c>
      <c r="F105" s="6">
        <v>0</v>
      </c>
      <c r="G105" s="6">
        <v>0</v>
      </c>
      <c r="H105" s="15">
        <v>110093</v>
      </c>
      <c r="I105" s="14">
        <v>7225588</v>
      </c>
      <c r="J105" s="6">
        <v>3176958</v>
      </c>
      <c r="K105" s="15">
        <v>4048630</v>
      </c>
      <c r="L105" s="8">
        <v>8388901</v>
      </c>
    </row>
    <row r="106" spans="1:12" x14ac:dyDescent="0.25">
      <c r="A106" s="25" t="s">
        <v>187</v>
      </c>
      <c r="B106" s="14">
        <v>8361</v>
      </c>
      <c r="C106" s="6">
        <v>0</v>
      </c>
      <c r="D106" s="6">
        <v>111393</v>
      </c>
      <c r="E106" s="6">
        <v>0</v>
      </c>
      <c r="F106" s="6">
        <v>0</v>
      </c>
      <c r="G106" s="6">
        <v>0</v>
      </c>
      <c r="H106" s="15">
        <v>119754</v>
      </c>
      <c r="I106" s="14">
        <v>7988987</v>
      </c>
      <c r="J106" s="6">
        <v>3998384</v>
      </c>
      <c r="K106" s="15">
        <v>3990603</v>
      </c>
      <c r="L106" s="8">
        <v>7856497</v>
      </c>
    </row>
    <row r="107" spans="1:12" x14ac:dyDescent="0.25">
      <c r="A107" s="25" t="s">
        <v>188</v>
      </c>
      <c r="B107" s="14">
        <v>-13371</v>
      </c>
      <c r="C107" s="6">
        <v>0</v>
      </c>
      <c r="D107" s="6">
        <v>118475</v>
      </c>
      <c r="E107" s="6">
        <v>0</v>
      </c>
      <c r="F107" s="6">
        <v>0</v>
      </c>
      <c r="G107" s="6">
        <v>0</v>
      </c>
      <c r="H107" s="15">
        <v>105104</v>
      </c>
      <c r="I107" s="14">
        <v>10491346</v>
      </c>
      <c r="J107" s="6">
        <v>3592691</v>
      </c>
      <c r="K107" s="15">
        <v>6898655</v>
      </c>
      <c r="L107" s="8">
        <v>10299057</v>
      </c>
    </row>
    <row r="108" spans="1:12" x14ac:dyDescent="0.25">
      <c r="A108" s="22" t="s">
        <v>155</v>
      </c>
      <c r="B108" s="12">
        <f t="shared" ref="B108:H108" si="15">SUM(B104:B107)</f>
        <v>-145852</v>
      </c>
      <c r="C108" s="5">
        <f t="shared" si="15"/>
        <v>0</v>
      </c>
      <c r="D108" s="5">
        <f t="shared" si="15"/>
        <v>452035</v>
      </c>
      <c r="E108" s="5">
        <f t="shared" si="15"/>
        <v>0</v>
      </c>
      <c r="F108" s="5">
        <f t="shared" si="15"/>
        <v>0</v>
      </c>
      <c r="G108" s="5">
        <f t="shared" si="15"/>
        <v>0</v>
      </c>
      <c r="H108" s="13">
        <f t="shared" si="15"/>
        <v>306183</v>
      </c>
      <c r="I108" s="12">
        <f>SUM(I104:I107)</f>
        <v>34849054</v>
      </c>
      <c r="J108" s="5">
        <f>SUM(J104:J107)</f>
        <v>13709502</v>
      </c>
      <c r="K108" s="13">
        <f>SUM(K104:K107)</f>
        <v>21139552</v>
      </c>
      <c r="L108" s="7">
        <f>SUM(L104:L107)</f>
        <v>37412037</v>
      </c>
    </row>
    <row r="109" spans="1:12" x14ac:dyDescent="0.25">
      <c r="A109" s="24"/>
      <c r="B109" s="33"/>
      <c r="C109" s="34"/>
      <c r="D109" s="34"/>
      <c r="E109" s="34"/>
      <c r="F109" s="34"/>
      <c r="G109" s="34"/>
      <c r="H109" s="35"/>
      <c r="I109" s="33"/>
      <c r="J109" s="34"/>
      <c r="K109" s="35"/>
      <c r="L109" s="36"/>
    </row>
    <row r="110" spans="1:12" x14ac:dyDescent="0.25">
      <c r="A110" s="22" t="s">
        <v>172</v>
      </c>
      <c r="B110" s="33"/>
      <c r="C110" s="34"/>
      <c r="D110" s="34"/>
      <c r="E110" s="34"/>
      <c r="F110" s="34"/>
      <c r="G110" s="34"/>
      <c r="H110" s="35"/>
      <c r="I110" s="33"/>
      <c r="J110" s="34"/>
      <c r="K110" s="35"/>
      <c r="L110" s="36"/>
    </row>
    <row r="111" spans="1:12" x14ac:dyDescent="0.25">
      <c r="A111" s="25" t="s">
        <v>185</v>
      </c>
      <c r="B111" s="14">
        <v>-145043</v>
      </c>
      <c r="C111" s="6">
        <v>0</v>
      </c>
      <c r="D111" s="6">
        <v>0</v>
      </c>
      <c r="E111" s="6">
        <v>199333</v>
      </c>
      <c r="F111" s="6">
        <v>0</v>
      </c>
      <c r="G111" s="6">
        <v>54775</v>
      </c>
      <c r="H111" s="15">
        <v>109065</v>
      </c>
      <c r="I111" s="14">
        <v>1303901</v>
      </c>
      <c r="J111" s="6">
        <v>0</v>
      </c>
      <c r="K111" s="15">
        <v>1303901</v>
      </c>
      <c r="L111" s="8">
        <v>2897596</v>
      </c>
    </row>
    <row r="112" spans="1:12" x14ac:dyDescent="0.25">
      <c r="A112" s="25" t="s">
        <v>186</v>
      </c>
      <c r="B112" s="14">
        <v>-151663</v>
      </c>
      <c r="C112" s="6">
        <v>0</v>
      </c>
      <c r="D112" s="6">
        <v>0</v>
      </c>
      <c r="E112" s="6">
        <v>135767</v>
      </c>
      <c r="F112" s="6">
        <v>0</v>
      </c>
      <c r="G112" s="6">
        <v>28016</v>
      </c>
      <c r="H112" s="15">
        <v>12120</v>
      </c>
      <c r="I112" s="14">
        <v>1339255</v>
      </c>
      <c r="J112" s="6">
        <v>0</v>
      </c>
      <c r="K112" s="15">
        <v>1339255</v>
      </c>
      <c r="L112" s="8">
        <v>2796796</v>
      </c>
    </row>
    <row r="113" spans="1:12" x14ac:dyDescent="0.25">
      <c r="A113" s="25" t="s">
        <v>187</v>
      </c>
      <c r="B113" s="14">
        <v>13731</v>
      </c>
      <c r="C113" s="6">
        <v>0</v>
      </c>
      <c r="D113" s="6">
        <v>0</v>
      </c>
      <c r="E113" s="6">
        <v>133730</v>
      </c>
      <c r="F113" s="6">
        <v>0</v>
      </c>
      <c r="G113" s="6">
        <v>19349</v>
      </c>
      <c r="H113" s="15">
        <v>166810</v>
      </c>
      <c r="I113" s="14">
        <v>1494444</v>
      </c>
      <c r="J113" s="6">
        <v>0</v>
      </c>
      <c r="K113" s="15">
        <v>1494444</v>
      </c>
      <c r="L113" s="8">
        <v>3083396</v>
      </c>
    </row>
    <row r="114" spans="1:12" x14ac:dyDescent="0.25">
      <c r="A114" s="25" t="s">
        <v>188</v>
      </c>
      <c r="B114" s="14">
        <v>-124827</v>
      </c>
      <c r="C114" s="6">
        <v>0</v>
      </c>
      <c r="D114" s="6">
        <v>0</v>
      </c>
      <c r="E114" s="6">
        <v>117860</v>
      </c>
      <c r="F114" s="6">
        <v>0</v>
      </c>
      <c r="G114" s="6">
        <v>14284</v>
      </c>
      <c r="H114" s="15">
        <v>7317</v>
      </c>
      <c r="I114" s="14">
        <v>2181081</v>
      </c>
      <c r="J114" s="6">
        <v>0</v>
      </c>
      <c r="K114" s="15">
        <v>2181081</v>
      </c>
      <c r="L114" s="8">
        <v>3572551</v>
      </c>
    </row>
    <row r="115" spans="1:12" x14ac:dyDescent="0.25">
      <c r="A115" s="22" t="s">
        <v>155</v>
      </c>
      <c r="B115" s="12">
        <f t="shared" ref="B115:H115" si="16">SUM(B111:B114)</f>
        <v>-407802</v>
      </c>
      <c r="C115" s="5">
        <f t="shared" si="16"/>
        <v>0</v>
      </c>
      <c r="D115" s="5">
        <f t="shared" si="16"/>
        <v>0</v>
      </c>
      <c r="E115" s="5">
        <f t="shared" si="16"/>
        <v>586690</v>
      </c>
      <c r="F115" s="5">
        <f t="shared" si="16"/>
        <v>0</v>
      </c>
      <c r="G115" s="5">
        <f t="shared" si="16"/>
        <v>116424</v>
      </c>
      <c r="H115" s="13">
        <f t="shared" si="16"/>
        <v>295312</v>
      </c>
      <c r="I115" s="12">
        <f>SUM(I111:I114)</f>
        <v>6318681</v>
      </c>
      <c r="J115" s="5">
        <f>SUM(J111:J114)</f>
        <v>0</v>
      </c>
      <c r="K115" s="13">
        <f>SUM(K111:K114)</f>
        <v>6318681</v>
      </c>
      <c r="L115" s="7">
        <f>SUM(L111:L114)</f>
        <v>12350339</v>
      </c>
    </row>
    <row r="116" spans="1:12" x14ac:dyDescent="0.25">
      <c r="A116" s="24"/>
      <c r="B116" s="33"/>
      <c r="C116" s="34"/>
      <c r="D116" s="34"/>
      <c r="E116" s="34"/>
      <c r="F116" s="34"/>
      <c r="G116" s="34"/>
      <c r="H116" s="35"/>
      <c r="I116" s="33"/>
      <c r="J116" s="34"/>
      <c r="K116" s="35"/>
      <c r="L116" s="36"/>
    </row>
    <row r="117" spans="1:12" x14ac:dyDescent="0.25">
      <c r="A117" s="22" t="s">
        <v>173</v>
      </c>
      <c r="B117" s="33"/>
      <c r="C117" s="34"/>
      <c r="D117" s="34"/>
      <c r="E117" s="34"/>
      <c r="F117" s="34"/>
      <c r="G117" s="34"/>
      <c r="H117" s="35"/>
      <c r="I117" s="33"/>
      <c r="J117" s="34"/>
      <c r="K117" s="35"/>
      <c r="L117" s="36"/>
    </row>
    <row r="118" spans="1:12" x14ac:dyDescent="0.25">
      <c r="A118" s="25" t="s">
        <v>185</v>
      </c>
      <c r="B118" s="14">
        <v>-153083</v>
      </c>
      <c r="C118" s="6">
        <v>0</v>
      </c>
      <c r="D118" s="6">
        <v>29445</v>
      </c>
      <c r="E118" s="6">
        <v>-544103</v>
      </c>
      <c r="F118" s="6">
        <v>37855281</v>
      </c>
      <c r="G118" s="6">
        <v>0</v>
      </c>
      <c r="H118" s="15">
        <v>37187540</v>
      </c>
      <c r="I118" s="14">
        <v>4963400</v>
      </c>
      <c r="J118" s="6">
        <v>832502</v>
      </c>
      <c r="K118" s="15">
        <v>4130898</v>
      </c>
      <c r="L118" s="8">
        <v>74825036</v>
      </c>
    </row>
    <row r="119" spans="1:12" x14ac:dyDescent="0.25">
      <c r="A119" s="25" t="s">
        <v>186</v>
      </c>
      <c r="B119" s="14">
        <v>-132242</v>
      </c>
      <c r="C119" s="6">
        <v>0</v>
      </c>
      <c r="D119" s="6">
        <v>21723</v>
      </c>
      <c r="E119" s="6">
        <v>-599814</v>
      </c>
      <c r="F119" s="6">
        <v>40328986</v>
      </c>
      <c r="G119" s="6">
        <v>0</v>
      </c>
      <c r="H119" s="15">
        <v>39618653</v>
      </c>
      <c r="I119" s="14">
        <v>4694666</v>
      </c>
      <c r="J119" s="6">
        <v>534769</v>
      </c>
      <c r="K119" s="15">
        <v>4159897</v>
      </c>
      <c r="L119" s="8">
        <v>76323080</v>
      </c>
    </row>
    <row r="120" spans="1:12" x14ac:dyDescent="0.25">
      <c r="A120" s="25" t="s">
        <v>187</v>
      </c>
      <c r="B120" s="14">
        <v>-80590</v>
      </c>
      <c r="C120" s="6">
        <v>0</v>
      </c>
      <c r="D120" s="6">
        <v>57456</v>
      </c>
      <c r="E120" s="6">
        <v>-642100</v>
      </c>
      <c r="F120" s="6">
        <v>43032755</v>
      </c>
      <c r="G120" s="6">
        <v>0</v>
      </c>
      <c r="H120" s="15">
        <v>42367521</v>
      </c>
      <c r="I120" s="14">
        <v>5024889</v>
      </c>
      <c r="J120" s="6">
        <v>556184</v>
      </c>
      <c r="K120" s="15">
        <v>4468705</v>
      </c>
      <c r="L120" s="8">
        <v>78832214</v>
      </c>
    </row>
    <row r="121" spans="1:12" x14ac:dyDescent="0.25">
      <c r="A121" s="25" t="s">
        <v>188</v>
      </c>
      <c r="B121" s="14">
        <v>-79562</v>
      </c>
      <c r="C121" s="6">
        <v>0</v>
      </c>
      <c r="D121" s="6">
        <v>87052</v>
      </c>
      <c r="E121" s="6">
        <v>336705</v>
      </c>
      <c r="F121" s="6">
        <v>44489478</v>
      </c>
      <c r="G121" s="6">
        <v>0</v>
      </c>
      <c r="H121" s="15">
        <v>44833673</v>
      </c>
      <c r="I121" s="14">
        <v>5286172</v>
      </c>
      <c r="J121" s="6">
        <v>440913</v>
      </c>
      <c r="K121" s="15">
        <v>4845259</v>
      </c>
      <c r="L121" s="8">
        <v>81111052</v>
      </c>
    </row>
    <row r="122" spans="1:12" x14ac:dyDescent="0.25">
      <c r="A122" s="22" t="s">
        <v>155</v>
      </c>
      <c r="B122" s="12">
        <f t="shared" ref="B122:H122" si="17">SUM(B118:B121)</f>
        <v>-445477</v>
      </c>
      <c r="C122" s="5">
        <f t="shared" si="17"/>
        <v>0</v>
      </c>
      <c r="D122" s="5">
        <f t="shared" si="17"/>
        <v>195676</v>
      </c>
      <c r="E122" s="5">
        <f t="shared" si="17"/>
        <v>-1449312</v>
      </c>
      <c r="F122" s="5">
        <f t="shared" si="17"/>
        <v>165706500</v>
      </c>
      <c r="G122" s="5">
        <f t="shared" si="17"/>
        <v>0</v>
      </c>
      <c r="H122" s="13">
        <f t="shared" si="17"/>
        <v>164007387</v>
      </c>
      <c r="I122" s="12">
        <f>SUM(I118:I121)</f>
        <v>19969127</v>
      </c>
      <c r="J122" s="5">
        <f>SUM(J118:J121)</f>
        <v>2364368</v>
      </c>
      <c r="K122" s="13">
        <f>SUM(K118:K121)</f>
        <v>17604759</v>
      </c>
      <c r="L122" s="7">
        <f>SUM(L118:L121)</f>
        <v>311091382</v>
      </c>
    </row>
    <row r="123" spans="1:12" x14ac:dyDescent="0.25">
      <c r="A123" s="24"/>
      <c r="B123" s="33"/>
      <c r="C123" s="34"/>
      <c r="D123" s="34"/>
      <c r="E123" s="34"/>
      <c r="F123" s="34"/>
      <c r="G123" s="34"/>
      <c r="H123" s="35"/>
      <c r="I123" s="33"/>
      <c r="J123" s="34"/>
      <c r="K123" s="35"/>
      <c r="L123" s="36"/>
    </row>
    <row r="124" spans="1:12" x14ac:dyDescent="0.25">
      <c r="A124" s="22" t="s">
        <v>174</v>
      </c>
      <c r="B124" s="33"/>
      <c r="C124" s="34"/>
      <c r="D124" s="34"/>
      <c r="E124" s="34"/>
      <c r="F124" s="34"/>
      <c r="G124" s="34"/>
      <c r="H124" s="35"/>
      <c r="I124" s="33"/>
      <c r="J124" s="34"/>
      <c r="K124" s="35"/>
      <c r="L124" s="36"/>
    </row>
    <row r="125" spans="1:12" x14ac:dyDescent="0.25">
      <c r="A125" s="25" t="s">
        <v>185</v>
      </c>
      <c r="B125" s="14">
        <v>252333</v>
      </c>
      <c r="C125" s="6">
        <v>0</v>
      </c>
      <c r="D125" s="6">
        <v>127032</v>
      </c>
      <c r="E125" s="6">
        <v>-1020574</v>
      </c>
      <c r="F125" s="6">
        <v>14503071</v>
      </c>
      <c r="G125" s="6">
        <v>0</v>
      </c>
      <c r="H125" s="15">
        <v>13861862</v>
      </c>
      <c r="I125" s="14">
        <v>10211456</v>
      </c>
      <c r="J125" s="6">
        <v>958941</v>
      </c>
      <c r="K125" s="15">
        <v>9252515</v>
      </c>
      <c r="L125" s="8">
        <v>63046060</v>
      </c>
    </row>
    <row r="126" spans="1:12" x14ac:dyDescent="0.25">
      <c r="A126" s="25" t="s">
        <v>186</v>
      </c>
      <c r="B126" s="14">
        <v>215565</v>
      </c>
      <c r="C126" s="6">
        <v>0</v>
      </c>
      <c r="D126" s="6">
        <v>108752</v>
      </c>
      <c r="E126" s="6">
        <v>-1076834</v>
      </c>
      <c r="F126" s="6">
        <v>16954488</v>
      </c>
      <c r="G126" s="6">
        <v>0</v>
      </c>
      <c r="H126" s="15">
        <v>16201971</v>
      </c>
      <c r="I126" s="14">
        <v>8623832</v>
      </c>
      <c r="J126" s="6">
        <v>1243277</v>
      </c>
      <c r="K126" s="15">
        <v>7380555</v>
      </c>
      <c r="L126" s="8">
        <v>62427598</v>
      </c>
    </row>
    <row r="127" spans="1:12" x14ac:dyDescent="0.25">
      <c r="A127" s="25" t="s">
        <v>187</v>
      </c>
      <c r="B127" s="14">
        <v>176049</v>
      </c>
      <c r="C127" s="6">
        <v>0</v>
      </c>
      <c r="D127" s="6">
        <v>114000</v>
      </c>
      <c r="E127" s="6">
        <v>-859701</v>
      </c>
      <c r="F127" s="6">
        <v>16586875</v>
      </c>
      <c r="G127" s="6">
        <v>0</v>
      </c>
      <c r="H127" s="15">
        <v>16017223</v>
      </c>
      <c r="I127" s="14">
        <v>9006133</v>
      </c>
      <c r="J127" s="6">
        <v>-103148</v>
      </c>
      <c r="K127" s="15">
        <v>9109281</v>
      </c>
      <c r="L127" s="8">
        <v>63504937</v>
      </c>
    </row>
    <row r="128" spans="1:12" x14ac:dyDescent="0.25">
      <c r="A128" s="25" t="s">
        <v>188</v>
      </c>
      <c r="B128" s="14">
        <v>77107</v>
      </c>
      <c r="C128" s="6">
        <v>0</v>
      </c>
      <c r="D128" s="6">
        <v>314900</v>
      </c>
      <c r="E128" s="6">
        <v>186668</v>
      </c>
      <c r="F128" s="6">
        <v>13313402</v>
      </c>
      <c r="G128" s="6">
        <v>0</v>
      </c>
      <c r="H128" s="15">
        <v>13892077</v>
      </c>
      <c r="I128" s="14">
        <v>10471652</v>
      </c>
      <c r="J128" s="6">
        <v>1044497</v>
      </c>
      <c r="K128" s="15">
        <v>9427155</v>
      </c>
      <c r="L128" s="8">
        <v>61254634</v>
      </c>
    </row>
    <row r="129" spans="1:12" x14ac:dyDescent="0.25">
      <c r="A129" s="22" t="s">
        <v>155</v>
      </c>
      <c r="B129" s="12">
        <f t="shared" ref="B129:H129" si="18">SUM(B125:B128)</f>
        <v>721054</v>
      </c>
      <c r="C129" s="5">
        <f t="shared" si="18"/>
        <v>0</v>
      </c>
      <c r="D129" s="5">
        <f t="shared" si="18"/>
        <v>664684</v>
      </c>
      <c r="E129" s="5">
        <f t="shared" si="18"/>
        <v>-2770441</v>
      </c>
      <c r="F129" s="5">
        <f t="shared" si="18"/>
        <v>61357836</v>
      </c>
      <c r="G129" s="5">
        <f t="shared" si="18"/>
        <v>0</v>
      </c>
      <c r="H129" s="13">
        <f t="shared" si="18"/>
        <v>59973133</v>
      </c>
      <c r="I129" s="12">
        <f>SUM(I125:I128)</f>
        <v>38313073</v>
      </c>
      <c r="J129" s="5">
        <f>SUM(J125:J128)</f>
        <v>3143567</v>
      </c>
      <c r="K129" s="13">
        <f>SUM(K125:K128)</f>
        <v>35169506</v>
      </c>
      <c r="L129" s="7">
        <f>SUM(L125:L128)</f>
        <v>250233229</v>
      </c>
    </row>
    <row r="130" spans="1:12" x14ac:dyDescent="0.25">
      <c r="A130" s="24"/>
      <c r="B130" s="33"/>
      <c r="C130" s="34"/>
      <c r="D130" s="34"/>
      <c r="E130" s="34"/>
      <c r="F130" s="34"/>
      <c r="G130" s="34"/>
      <c r="H130" s="35"/>
      <c r="I130" s="33"/>
      <c r="J130" s="34"/>
      <c r="K130" s="35"/>
      <c r="L130" s="36"/>
    </row>
    <row r="131" spans="1:12" x14ac:dyDescent="0.25">
      <c r="A131" s="22" t="s">
        <v>190</v>
      </c>
      <c r="B131" s="33"/>
      <c r="C131" s="34"/>
      <c r="D131" s="34"/>
      <c r="E131" s="34"/>
      <c r="F131" s="34"/>
      <c r="G131" s="34"/>
      <c r="H131" s="35"/>
      <c r="I131" s="33"/>
      <c r="J131" s="34"/>
      <c r="K131" s="35"/>
      <c r="L131" s="36"/>
    </row>
    <row r="132" spans="1:12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15" t="s">
        <v>194</v>
      </c>
      <c r="I132" s="14" t="s">
        <v>194</v>
      </c>
      <c r="J132" s="6" t="s">
        <v>194</v>
      </c>
      <c r="K132" s="15" t="s">
        <v>194</v>
      </c>
      <c r="L132" s="8" t="s">
        <v>194</v>
      </c>
    </row>
    <row r="133" spans="1:12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15" t="s">
        <v>194</v>
      </c>
      <c r="I133" s="14" t="s">
        <v>194</v>
      </c>
      <c r="J133" s="6" t="s">
        <v>194</v>
      </c>
      <c r="K133" s="15" t="s">
        <v>194</v>
      </c>
      <c r="L133" s="8" t="s">
        <v>194</v>
      </c>
    </row>
    <row r="134" spans="1:12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15" t="s">
        <v>194</v>
      </c>
      <c r="I134" s="14" t="s">
        <v>194</v>
      </c>
      <c r="J134" s="6" t="s">
        <v>194</v>
      </c>
      <c r="K134" s="15" t="s">
        <v>194</v>
      </c>
      <c r="L134" s="8" t="s">
        <v>194</v>
      </c>
    </row>
    <row r="135" spans="1:12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15" t="s">
        <v>194</v>
      </c>
      <c r="I135" s="14" t="s">
        <v>194</v>
      </c>
      <c r="J135" s="6" t="s">
        <v>194</v>
      </c>
      <c r="K135" s="15" t="s">
        <v>194</v>
      </c>
      <c r="L135" s="8" t="s">
        <v>194</v>
      </c>
    </row>
    <row r="136" spans="1:12" x14ac:dyDescent="0.25">
      <c r="A136" s="22" t="s">
        <v>155</v>
      </c>
      <c r="B136" s="12">
        <f t="shared" ref="B136:H136" si="19">SUM(B132:B135)</f>
        <v>0</v>
      </c>
      <c r="C136" s="5">
        <f t="shared" si="19"/>
        <v>0</v>
      </c>
      <c r="D136" s="5">
        <f t="shared" si="19"/>
        <v>0</v>
      </c>
      <c r="E136" s="5">
        <f t="shared" si="19"/>
        <v>0</v>
      </c>
      <c r="F136" s="5">
        <f t="shared" si="19"/>
        <v>0</v>
      </c>
      <c r="G136" s="5">
        <f t="shared" si="19"/>
        <v>0</v>
      </c>
      <c r="H136" s="13">
        <f t="shared" si="19"/>
        <v>0</v>
      </c>
      <c r="I136" s="12">
        <f>SUM(I132:I135)</f>
        <v>0</v>
      </c>
      <c r="J136" s="5">
        <f>SUM(J132:J135)</f>
        <v>0</v>
      </c>
      <c r="K136" s="13">
        <f>SUM(K132:K135)</f>
        <v>0</v>
      </c>
      <c r="L136" s="7">
        <f>SUM(L132:L135)</f>
        <v>0</v>
      </c>
    </row>
    <row r="137" spans="1:12" x14ac:dyDescent="0.25">
      <c r="A137" s="24"/>
      <c r="B137" s="33"/>
      <c r="C137" s="34"/>
      <c r="D137" s="34"/>
      <c r="E137" s="34"/>
      <c r="F137" s="34"/>
      <c r="G137" s="34"/>
      <c r="H137" s="35"/>
      <c r="I137" s="33"/>
      <c r="J137" s="34"/>
      <c r="K137" s="35"/>
      <c r="L137" s="36"/>
    </row>
    <row r="138" spans="1:12" x14ac:dyDescent="0.25">
      <c r="A138" s="22" t="s">
        <v>175</v>
      </c>
      <c r="B138" s="33"/>
      <c r="C138" s="34"/>
      <c r="D138" s="34"/>
      <c r="E138" s="34"/>
      <c r="F138" s="34"/>
      <c r="G138" s="34"/>
      <c r="H138" s="35"/>
      <c r="I138" s="33"/>
      <c r="J138" s="34"/>
      <c r="K138" s="35"/>
      <c r="L138" s="36"/>
    </row>
    <row r="139" spans="1:12" x14ac:dyDescent="0.25">
      <c r="A139" s="25" t="s">
        <v>185</v>
      </c>
      <c r="B139" s="14">
        <v>-12108.05</v>
      </c>
      <c r="C139" s="6">
        <v>0</v>
      </c>
      <c r="D139" s="6">
        <v>0</v>
      </c>
      <c r="E139" s="6">
        <v>90765.08</v>
      </c>
      <c r="F139" s="6">
        <v>0</v>
      </c>
      <c r="G139" s="6">
        <v>23465.5</v>
      </c>
      <c r="H139" s="15">
        <v>102122.53</v>
      </c>
      <c r="I139" s="14">
        <v>5128102.0199999996</v>
      </c>
      <c r="J139" s="6">
        <v>2624240.9</v>
      </c>
      <c r="K139" s="15">
        <v>2503861.12</v>
      </c>
      <c r="L139" s="8">
        <v>31895810.399999999</v>
      </c>
    </row>
    <row r="140" spans="1:12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6" t="s">
        <v>194</v>
      </c>
      <c r="F140" s="6" t="s">
        <v>194</v>
      </c>
      <c r="G140" s="6" t="s">
        <v>194</v>
      </c>
      <c r="H140" s="15" t="s">
        <v>194</v>
      </c>
      <c r="I140" s="14" t="s">
        <v>194</v>
      </c>
      <c r="J140" s="6" t="s">
        <v>194</v>
      </c>
      <c r="K140" s="15" t="s">
        <v>194</v>
      </c>
      <c r="L140" s="8" t="s">
        <v>194</v>
      </c>
    </row>
    <row r="141" spans="1:12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15" t="s">
        <v>194</v>
      </c>
      <c r="I141" s="14" t="s">
        <v>194</v>
      </c>
      <c r="J141" s="6" t="s">
        <v>194</v>
      </c>
      <c r="K141" s="15" t="s">
        <v>194</v>
      </c>
      <c r="L141" s="8" t="s">
        <v>194</v>
      </c>
    </row>
    <row r="142" spans="1:12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15" t="s">
        <v>194</v>
      </c>
      <c r="I142" s="14" t="s">
        <v>194</v>
      </c>
      <c r="J142" s="6" t="s">
        <v>194</v>
      </c>
      <c r="K142" s="15" t="s">
        <v>194</v>
      </c>
      <c r="L142" s="8" t="s">
        <v>194</v>
      </c>
    </row>
    <row r="143" spans="1:12" x14ac:dyDescent="0.25">
      <c r="A143" s="22" t="s">
        <v>155</v>
      </c>
      <c r="B143" s="12">
        <f t="shared" ref="B143:H143" si="20">SUM(B139:B142)</f>
        <v>-12108.05</v>
      </c>
      <c r="C143" s="5">
        <f t="shared" si="20"/>
        <v>0</v>
      </c>
      <c r="D143" s="5">
        <f t="shared" si="20"/>
        <v>0</v>
      </c>
      <c r="E143" s="5">
        <f t="shared" si="20"/>
        <v>90765.08</v>
      </c>
      <c r="F143" s="5">
        <f t="shared" si="20"/>
        <v>0</v>
      </c>
      <c r="G143" s="5">
        <f t="shared" si="20"/>
        <v>23465.5</v>
      </c>
      <c r="H143" s="13">
        <f t="shared" si="20"/>
        <v>102122.53</v>
      </c>
      <c r="I143" s="12">
        <f>SUM(I139:I142)</f>
        <v>5128102.0199999996</v>
      </c>
      <c r="J143" s="5">
        <f>SUM(J139:J142)</f>
        <v>2624240.9</v>
      </c>
      <c r="K143" s="13">
        <f>SUM(K139:K142)</f>
        <v>2503861.12</v>
      </c>
      <c r="L143" s="7">
        <f>SUM(L139:L142)</f>
        <v>31895810.399999999</v>
      </c>
    </row>
    <row r="144" spans="1:12" x14ac:dyDescent="0.25">
      <c r="A144" s="24"/>
      <c r="B144" s="33"/>
      <c r="C144" s="34"/>
      <c r="D144" s="34"/>
      <c r="E144" s="34"/>
      <c r="F144" s="34"/>
      <c r="G144" s="34"/>
      <c r="H144" s="35"/>
      <c r="I144" s="33"/>
      <c r="J144" s="34"/>
      <c r="K144" s="35"/>
      <c r="L144" s="36"/>
    </row>
    <row r="145" spans="1:12" x14ac:dyDescent="0.25">
      <c r="A145" s="22" t="s">
        <v>176</v>
      </c>
      <c r="B145" s="33"/>
      <c r="C145" s="34"/>
      <c r="D145" s="34"/>
      <c r="E145" s="34"/>
      <c r="F145" s="34"/>
      <c r="G145" s="34"/>
      <c r="H145" s="35"/>
      <c r="I145" s="33"/>
      <c r="J145" s="34"/>
      <c r="K145" s="35"/>
      <c r="L145" s="36"/>
    </row>
    <row r="146" spans="1:12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15">
        <v>0</v>
      </c>
      <c r="I146" s="14">
        <v>0</v>
      </c>
      <c r="J146" s="6">
        <v>0</v>
      </c>
      <c r="K146" s="15">
        <v>0</v>
      </c>
      <c r="L146" s="8">
        <v>0</v>
      </c>
    </row>
    <row r="147" spans="1:12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15">
        <v>0</v>
      </c>
      <c r="I147" s="14">
        <v>0</v>
      </c>
      <c r="J147" s="6">
        <v>0</v>
      </c>
      <c r="K147" s="15">
        <v>0</v>
      </c>
      <c r="L147" s="8">
        <v>0</v>
      </c>
    </row>
    <row r="148" spans="1:12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15">
        <v>0</v>
      </c>
      <c r="I148" s="14">
        <v>0</v>
      </c>
      <c r="J148" s="6">
        <v>0</v>
      </c>
      <c r="K148" s="15">
        <v>0</v>
      </c>
      <c r="L148" s="8">
        <v>0</v>
      </c>
    </row>
    <row r="149" spans="1:12" x14ac:dyDescent="0.25">
      <c r="A149" s="25" t="s">
        <v>188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15">
        <v>0</v>
      </c>
      <c r="I149" s="14">
        <v>0</v>
      </c>
      <c r="J149" s="6">
        <v>0</v>
      </c>
      <c r="K149" s="15">
        <v>0</v>
      </c>
      <c r="L149" s="8">
        <v>0</v>
      </c>
    </row>
    <row r="150" spans="1:12" x14ac:dyDescent="0.25">
      <c r="A150" s="22" t="s">
        <v>155</v>
      </c>
      <c r="B150" s="12">
        <f t="shared" ref="B150:H150" si="21">SUM(B146:B149)</f>
        <v>0</v>
      </c>
      <c r="C150" s="5">
        <f t="shared" si="21"/>
        <v>0</v>
      </c>
      <c r="D150" s="5">
        <f t="shared" si="21"/>
        <v>0</v>
      </c>
      <c r="E150" s="5">
        <f t="shared" si="21"/>
        <v>0</v>
      </c>
      <c r="F150" s="5">
        <f t="shared" si="21"/>
        <v>0</v>
      </c>
      <c r="G150" s="5">
        <f t="shared" si="21"/>
        <v>0</v>
      </c>
      <c r="H150" s="13">
        <f t="shared" si="21"/>
        <v>0</v>
      </c>
      <c r="I150" s="12">
        <f>SUM(I146:I149)</f>
        <v>0</v>
      </c>
      <c r="J150" s="5">
        <f>SUM(J146:J149)</f>
        <v>0</v>
      </c>
      <c r="K150" s="13">
        <f>SUM(K146:K149)</f>
        <v>0</v>
      </c>
      <c r="L150" s="7">
        <f>SUM(L146:L149)</f>
        <v>0</v>
      </c>
    </row>
    <row r="151" spans="1:12" x14ac:dyDescent="0.25">
      <c r="A151" s="24"/>
      <c r="B151" s="33"/>
      <c r="C151" s="34"/>
      <c r="D151" s="34"/>
      <c r="E151" s="34"/>
      <c r="F151" s="34"/>
      <c r="G151" s="34"/>
      <c r="H151" s="35"/>
      <c r="I151" s="33"/>
      <c r="J151" s="34"/>
      <c r="K151" s="35"/>
      <c r="L151" s="36"/>
    </row>
    <row r="152" spans="1:12" x14ac:dyDescent="0.25">
      <c r="A152" s="22" t="s">
        <v>177</v>
      </c>
      <c r="B152" s="33"/>
      <c r="C152" s="34"/>
      <c r="D152" s="34"/>
      <c r="E152" s="34"/>
      <c r="F152" s="34"/>
      <c r="G152" s="34"/>
      <c r="H152" s="35"/>
      <c r="I152" s="33"/>
      <c r="J152" s="34"/>
      <c r="K152" s="35"/>
      <c r="L152" s="36"/>
    </row>
    <row r="153" spans="1:12" x14ac:dyDescent="0.25">
      <c r="A153" s="25" t="s">
        <v>185</v>
      </c>
      <c r="B153" s="14">
        <v>-6633.64</v>
      </c>
      <c r="C153" s="6">
        <v>0</v>
      </c>
      <c r="D153" s="6">
        <v>0</v>
      </c>
      <c r="E153" s="6">
        <v>35754.54</v>
      </c>
      <c r="F153" s="6">
        <v>0</v>
      </c>
      <c r="G153" s="6">
        <v>4647.09</v>
      </c>
      <c r="H153" s="15">
        <v>33767.99</v>
      </c>
      <c r="I153" s="14">
        <v>565010.97</v>
      </c>
      <c r="J153" s="6">
        <v>470686.57</v>
      </c>
      <c r="K153" s="15">
        <v>94324.4</v>
      </c>
      <c r="L153" s="8">
        <v>3298224.18</v>
      </c>
    </row>
    <row r="154" spans="1:12" x14ac:dyDescent="0.25">
      <c r="A154" s="25" t="s">
        <v>186</v>
      </c>
      <c r="B154" s="14">
        <v>-10581.95</v>
      </c>
      <c r="C154" s="6">
        <v>0</v>
      </c>
      <c r="D154" s="6">
        <v>0</v>
      </c>
      <c r="E154" s="6">
        <v>20088.23</v>
      </c>
      <c r="F154" s="6">
        <v>0</v>
      </c>
      <c r="G154" s="6">
        <v>23247.16</v>
      </c>
      <c r="H154" s="15">
        <v>32753.439999999999</v>
      </c>
      <c r="I154" s="14">
        <v>1929601.61</v>
      </c>
      <c r="J154" s="6">
        <v>961683.73</v>
      </c>
      <c r="K154" s="15">
        <v>967917.88</v>
      </c>
      <c r="L154" s="8">
        <v>4179819.5</v>
      </c>
    </row>
    <row r="155" spans="1:12" x14ac:dyDescent="0.25">
      <c r="A155" s="25" t="s">
        <v>187</v>
      </c>
      <c r="B155" s="14">
        <v>-2863.91</v>
      </c>
      <c r="C155" s="6">
        <v>0</v>
      </c>
      <c r="D155" s="6">
        <v>0</v>
      </c>
      <c r="E155" s="6">
        <v>19764.28</v>
      </c>
      <c r="F155" s="6">
        <v>0</v>
      </c>
      <c r="G155" s="6">
        <v>15879.01</v>
      </c>
      <c r="H155" s="15">
        <v>32779.379999999997</v>
      </c>
      <c r="I155" s="14">
        <v>1755556.29</v>
      </c>
      <c r="J155" s="6">
        <v>766476.13</v>
      </c>
      <c r="K155" s="15">
        <v>989080.16</v>
      </c>
      <c r="L155" s="8">
        <v>4151480.57</v>
      </c>
    </row>
    <row r="156" spans="1:12" x14ac:dyDescent="0.25">
      <c r="A156" s="25" t="s">
        <v>188</v>
      </c>
      <c r="B156" s="14">
        <v>80188.89</v>
      </c>
      <c r="C156" s="6">
        <v>0</v>
      </c>
      <c r="D156" s="6">
        <v>28505.47</v>
      </c>
      <c r="E156" s="6">
        <v>42536.67</v>
      </c>
      <c r="F156" s="6">
        <v>0</v>
      </c>
      <c r="G156" s="6">
        <v>28929.360000000001</v>
      </c>
      <c r="H156" s="15">
        <v>180160.39</v>
      </c>
      <c r="I156" s="14">
        <v>1816476.85</v>
      </c>
      <c r="J156" s="6">
        <v>860210.66</v>
      </c>
      <c r="K156" s="15">
        <v>956266.19</v>
      </c>
      <c r="L156" s="8">
        <v>4213319.22</v>
      </c>
    </row>
    <row r="157" spans="1:12" x14ac:dyDescent="0.25">
      <c r="A157" s="22" t="s">
        <v>155</v>
      </c>
      <c r="B157" s="12">
        <f t="shared" ref="B157:H157" si="22">SUM(B153:B156)</f>
        <v>60109.39</v>
      </c>
      <c r="C157" s="5">
        <f t="shared" si="22"/>
        <v>0</v>
      </c>
      <c r="D157" s="5">
        <f t="shared" si="22"/>
        <v>28505.47</v>
      </c>
      <c r="E157" s="5">
        <f t="shared" si="22"/>
        <v>118143.72</v>
      </c>
      <c r="F157" s="5">
        <f t="shared" si="22"/>
        <v>0</v>
      </c>
      <c r="G157" s="5">
        <f t="shared" si="22"/>
        <v>72702.62</v>
      </c>
      <c r="H157" s="13">
        <f t="shared" si="22"/>
        <v>279461.2</v>
      </c>
      <c r="I157" s="12">
        <f>SUM(I153:I156)</f>
        <v>6066645.7200000007</v>
      </c>
      <c r="J157" s="5">
        <f>SUM(J153:J156)</f>
        <v>3059057.0900000003</v>
      </c>
      <c r="K157" s="13">
        <f>SUM(K153:K156)</f>
        <v>3007588.63</v>
      </c>
      <c r="L157" s="7">
        <f>SUM(L153:L156)</f>
        <v>15842843.469999999</v>
      </c>
    </row>
    <row r="158" spans="1:12" x14ac:dyDescent="0.25">
      <c r="A158" s="24"/>
      <c r="B158" s="33"/>
      <c r="C158" s="34"/>
      <c r="D158" s="34"/>
      <c r="E158" s="34"/>
      <c r="F158" s="34"/>
      <c r="G158" s="34"/>
      <c r="H158" s="35"/>
      <c r="I158" s="33"/>
      <c r="J158" s="34"/>
      <c r="K158" s="35"/>
      <c r="L158" s="36"/>
    </row>
    <row r="159" spans="1:12" x14ac:dyDescent="0.25">
      <c r="A159" s="22" t="s">
        <v>178</v>
      </c>
      <c r="B159" s="33"/>
      <c r="C159" s="34"/>
      <c r="D159" s="34"/>
      <c r="E159" s="34"/>
      <c r="F159" s="34"/>
      <c r="G159" s="34"/>
      <c r="H159" s="35"/>
      <c r="I159" s="33"/>
      <c r="J159" s="34"/>
      <c r="K159" s="35"/>
      <c r="L159" s="36"/>
    </row>
    <row r="160" spans="1:12" x14ac:dyDescent="0.25">
      <c r="A160" s="25" t="s">
        <v>185</v>
      </c>
      <c r="B160" s="14">
        <v>-53872.2</v>
      </c>
      <c r="C160" s="6">
        <v>0</v>
      </c>
      <c r="D160" s="6">
        <v>110709.54</v>
      </c>
      <c r="E160" s="6">
        <v>79824.14</v>
      </c>
      <c r="F160" s="6">
        <v>0</v>
      </c>
      <c r="G160" s="6">
        <v>12714.03</v>
      </c>
      <c r="H160" s="15">
        <v>149375.51</v>
      </c>
      <c r="I160" s="14">
        <v>4099073.73</v>
      </c>
      <c r="J160" s="6">
        <v>1627621.51</v>
      </c>
      <c r="K160" s="15">
        <v>2471452.2200000002</v>
      </c>
      <c r="L160" s="8">
        <v>21666287.350000001</v>
      </c>
    </row>
    <row r="161" spans="1:12" x14ac:dyDescent="0.25">
      <c r="A161" s="25" t="s">
        <v>186</v>
      </c>
      <c r="B161" s="14">
        <v>-55957.52</v>
      </c>
      <c r="C161" s="6">
        <v>0</v>
      </c>
      <c r="D161" s="6">
        <v>110709.54</v>
      </c>
      <c r="E161" s="6">
        <v>53620.17</v>
      </c>
      <c r="F161" s="6">
        <v>0</v>
      </c>
      <c r="G161" s="6">
        <v>70782.33</v>
      </c>
      <c r="H161" s="15">
        <v>179154.52</v>
      </c>
      <c r="I161" s="14">
        <v>3817750.27</v>
      </c>
      <c r="J161" s="6">
        <v>1869115.94</v>
      </c>
      <c r="K161" s="15">
        <v>1948634.33</v>
      </c>
      <c r="L161" s="8">
        <v>21067619.609999999</v>
      </c>
    </row>
    <row r="162" spans="1:12" x14ac:dyDescent="0.25">
      <c r="A162" s="25" t="s">
        <v>187</v>
      </c>
      <c r="B162" s="14">
        <v>-16294.2</v>
      </c>
      <c r="C162" s="6">
        <v>0</v>
      </c>
      <c r="D162" s="6">
        <v>110709.54</v>
      </c>
      <c r="E162" s="6">
        <v>119283.27</v>
      </c>
      <c r="F162" s="6">
        <v>0</v>
      </c>
      <c r="G162" s="6">
        <v>9581.09</v>
      </c>
      <c r="H162" s="15">
        <v>223279.7</v>
      </c>
      <c r="I162" s="14">
        <v>4218489.1399999997</v>
      </c>
      <c r="J162" s="6">
        <v>2094452.53</v>
      </c>
      <c r="K162" s="15">
        <v>2124036.61</v>
      </c>
      <c r="L162" s="8">
        <v>21188481.719999999</v>
      </c>
    </row>
    <row r="163" spans="1:12" x14ac:dyDescent="0.25">
      <c r="A163" s="25" t="s">
        <v>188</v>
      </c>
      <c r="B163" s="14">
        <v>-145361.41</v>
      </c>
      <c r="C163" s="6">
        <v>0</v>
      </c>
      <c r="D163" s="6">
        <v>86767.22</v>
      </c>
      <c r="E163" s="6">
        <v>144987.24</v>
      </c>
      <c r="F163" s="6">
        <v>0</v>
      </c>
      <c r="G163" s="6">
        <v>946378.82</v>
      </c>
      <c r="H163" s="15">
        <v>1032771.87</v>
      </c>
      <c r="I163" s="14">
        <v>3879676.1</v>
      </c>
      <c r="J163" s="6">
        <v>1939655.41</v>
      </c>
      <c r="K163" s="15">
        <v>1940020.69</v>
      </c>
      <c r="L163" s="8">
        <v>21732894.859999999</v>
      </c>
    </row>
    <row r="164" spans="1:12" x14ac:dyDescent="0.25">
      <c r="A164" s="22" t="s">
        <v>155</v>
      </c>
      <c r="B164" s="12">
        <f t="shared" ref="B164:H164" si="23">SUM(B160:B163)</f>
        <v>-271485.33</v>
      </c>
      <c r="C164" s="5">
        <f t="shared" si="23"/>
        <v>0</v>
      </c>
      <c r="D164" s="5">
        <f t="shared" si="23"/>
        <v>418895.83999999997</v>
      </c>
      <c r="E164" s="5">
        <f t="shared" si="23"/>
        <v>397714.82</v>
      </c>
      <c r="F164" s="5">
        <f t="shared" si="23"/>
        <v>0</v>
      </c>
      <c r="G164" s="5">
        <f t="shared" si="23"/>
        <v>1039456.2699999999</v>
      </c>
      <c r="H164" s="13">
        <f t="shared" si="23"/>
        <v>1584581.6</v>
      </c>
      <c r="I164" s="12">
        <f>SUM(I160:I163)</f>
        <v>16014989.24</v>
      </c>
      <c r="J164" s="5">
        <f>SUM(J160:J163)</f>
        <v>7530845.3900000006</v>
      </c>
      <c r="K164" s="13">
        <f>SUM(K160:K163)</f>
        <v>8484143.8499999996</v>
      </c>
      <c r="L164" s="7">
        <f>SUM(L160:L163)</f>
        <v>85655283.539999992</v>
      </c>
    </row>
    <row r="165" spans="1:12" x14ac:dyDescent="0.25">
      <c r="A165" s="24"/>
      <c r="B165" s="33"/>
      <c r="C165" s="34"/>
      <c r="D165" s="34"/>
      <c r="E165" s="34"/>
      <c r="F165" s="34"/>
      <c r="G165" s="34"/>
      <c r="H165" s="35"/>
      <c r="I165" s="33"/>
      <c r="J165" s="34"/>
      <c r="K165" s="35"/>
      <c r="L165" s="36"/>
    </row>
    <row r="166" spans="1:12" x14ac:dyDescent="0.25">
      <c r="A166" s="22" t="s">
        <v>191</v>
      </c>
      <c r="B166" s="33"/>
      <c r="C166" s="34"/>
      <c r="D166" s="34"/>
      <c r="E166" s="34"/>
      <c r="F166" s="34"/>
      <c r="G166" s="34"/>
      <c r="H166" s="35"/>
      <c r="I166" s="33"/>
      <c r="J166" s="34"/>
      <c r="K166" s="35"/>
      <c r="L166" s="36"/>
    </row>
    <row r="167" spans="1:12" x14ac:dyDescent="0.25">
      <c r="A167" s="25" t="s">
        <v>185</v>
      </c>
      <c r="B167" s="14">
        <v>166588.85</v>
      </c>
      <c r="C167" s="6">
        <v>0</v>
      </c>
      <c r="D167" s="6">
        <v>112091.31</v>
      </c>
      <c r="E167" s="6">
        <v>235386.19</v>
      </c>
      <c r="F167" s="6">
        <v>0</v>
      </c>
      <c r="G167" s="6">
        <v>569.82000000000005</v>
      </c>
      <c r="H167" s="15">
        <v>514636.17</v>
      </c>
      <c r="I167" s="14">
        <v>5547730.6900000004</v>
      </c>
      <c r="J167" s="6">
        <v>4450972.5599999996</v>
      </c>
      <c r="K167" s="15">
        <v>1096758.1299999999</v>
      </c>
      <c r="L167" s="8">
        <v>5378606.9299999997</v>
      </c>
    </row>
    <row r="168" spans="1:12" x14ac:dyDescent="0.25">
      <c r="A168" s="25" t="s">
        <v>186</v>
      </c>
      <c r="B168" s="14">
        <v>224068</v>
      </c>
      <c r="C168" s="6">
        <v>0</v>
      </c>
      <c r="D168" s="6">
        <v>67101</v>
      </c>
      <c r="E168" s="6">
        <v>141642</v>
      </c>
      <c r="F168" s="6">
        <v>165258</v>
      </c>
      <c r="G168" s="6">
        <v>794</v>
      </c>
      <c r="H168" s="15">
        <v>598863</v>
      </c>
      <c r="I168" s="14">
        <v>1826210</v>
      </c>
      <c r="J168" s="6">
        <v>1263712</v>
      </c>
      <c r="K168" s="15">
        <v>562498</v>
      </c>
      <c r="L168" s="8">
        <v>4739509</v>
      </c>
    </row>
    <row r="169" spans="1:12" x14ac:dyDescent="0.25">
      <c r="A169" s="25" t="s">
        <v>187</v>
      </c>
      <c r="B169" s="14">
        <v>784912</v>
      </c>
      <c r="C169" s="6">
        <v>0</v>
      </c>
      <c r="D169" s="6">
        <v>31068</v>
      </c>
      <c r="E169" s="6">
        <v>127041</v>
      </c>
      <c r="F169" s="6">
        <v>147162</v>
      </c>
      <c r="G169" s="6">
        <v>964</v>
      </c>
      <c r="H169" s="15">
        <v>1091147</v>
      </c>
      <c r="I169" s="14">
        <v>612803</v>
      </c>
      <c r="J169" s="6">
        <v>445808</v>
      </c>
      <c r="K169" s="15">
        <v>166995</v>
      </c>
      <c r="L169" s="8">
        <v>4654629</v>
      </c>
    </row>
    <row r="170" spans="1:12" x14ac:dyDescent="0.25">
      <c r="A170" s="25" t="s">
        <v>188</v>
      </c>
      <c r="B170" s="14">
        <v>1163841</v>
      </c>
      <c r="C170" s="6">
        <v>0</v>
      </c>
      <c r="D170" s="6">
        <v>0</v>
      </c>
      <c r="E170" s="6">
        <v>0</v>
      </c>
      <c r="F170" s="6">
        <v>-388608</v>
      </c>
      <c r="G170" s="6">
        <v>0</v>
      </c>
      <c r="H170" s="15">
        <v>775233</v>
      </c>
      <c r="I170" s="14">
        <v>538840</v>
      </c>
      <c r="J170" s="6">
        <v>453770</v>
      </c>
      <c r="K170" s="15">
        <v>85070</v>
      </c>
      <c r="L170" s="8">
        <v>860303</v>
      </c>
    </row>
    <row r="171" spans="1:12" x14ac:dyDescent="0.25">
      <c r="A171" s="22" t="s">
        <v>155</v>
      </c>
      <c r="B171" s="12">
        <f t="shared" ref="B171:H171" si="24">SUM(B167:B170)</f>
        <v>2339409.85</v>
      </c>
      <c r="C171" s="5">
        <f t="shared" si="24"/>
        <v>0</v>
      </c>
      <c r="D171" s="5">
        <f t="shared" si="24"/>
        <v>210260.31</v>
      </c>
      <c r="E171" s="5">
        <f t="shared" si="24"/>
        <v>504069.19</v>
      </c>
      <c r="F171" s="5">
        <f t="shared" si="24"/>
        <v>-76188</v>
      </c>
      <c r="G171" s="5">
        <f t="shared" si="24"/>
        <v>2327.8200000000002</v>
      </c>
      <c r="H171" s="13">
        <f t="shared" si="24"/>
        <v>2979879.17</v>
      </c>
      <c r="I171" s="12">
        <f>SUM(I167:I170)</f>
        <v>8525583.6900000013</v>
      </c>
      <c r="J171" s="5">
        <f>SUM(J167:J170)</f>
        <v>6614262.5599999996</v>
      </c>
      <c r="K171" s="13">
        <f>SUM(K167:K170)</f>
        <v>1911321.13</v>
      </c>
      <c r="L171" s="7">
        <f>SUM(L167:L170)</f>
        <v>15633047.93</v>
      </c>
    </row>
    <row r="172" spans="1:12" x14ac:dyDescent="0.25">
      <c r="A172" s="24"/>
      <c r="B172" s="33"/>
      <c r="C172" s="34"/>
      <c r="D172" s="34"/>
      <c r="E172" s="34"/>
      <c r="F172" s="34"/>
      <c r="G172" s="34"/>
      <c r="H172" s="35"/>
      <c r="I172" s="33"/>
      <c r="J172" s="34"/>
      <c r="K172" s="35"/>
      <c r="L172" s="36"/>
    </row>
    <row r="173" spans="1:12" x14ac:dyDescent="0.25">
      <c r="A173" s="22" t="s">
        <v>179</v>
      </c>
      <c r="B173" s="33"/>
      <c r="C173" s="34"/>
      <c r="D173" s="34"/>
      <c r="E173" s="34"/>
      <c r="F173" s="34"/>
      <c r="G173" s="34"/>
      <c r="H173" s="35"/>
      <c r="I173" s="33"/>
      <c r="J173" s="34"/>
      <c r="K173" s="35"/>
      <c r="L173" s="36"/>
    </row>
    <row r="174" spans="1:12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15">
        <v>0</v>
      </c>
      <c r="I174" s="14">
        <v>0</v>
      </c>
      <c r="J174" s="6">
        <v>0</v>
      </c>
      <c r="K174" s="15">
        <v>0</v>
      </c>
      <c r="L174" s="8">
        <v>0</v>
      </c>
    </row>
    <row r="175" spans="1:12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15">
        <v>0</v>
      </c>
      <c r="I175" s="14">
        <v>0</v>
      </c>
      <c r="J175" s="6">
        <v>0</v>
      </c>
      <c r="K175" s="15">
        <v>0</v>
      </c>
      <c r="L175" s="8">
        <v>0</v>
      </c>
    </row>
    <row r="176" spans="1:12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15">
        <v>0</v>
      </c>
      <c r="I176" s="14">
        <v>0</v>
      </c>
      <c r="J176" s="6">
        <v>0</v>
      </c>
      <c r="K176" s="15">
        <v>0</v>
      </c>
      <c r="L176" s="8">
        <v>0</v>
      </c>
    </row>
    <row r="177" spans="1:12" x14ac:dyDescent="0.25">
      <c r="A177" s="25" t="s">
        <v>188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15">
        <v>0</v>
      </c>
      <c r="I177" s="14">
        <v>0</v>
      </c>
      <c r="J177" s="6">
        <v>0</v>
      </c>
      <c r="K177" s="15">
        <v>0</v>
      </c>
      <c r="L177" s="8">
        <v>0</v>
      </c>
    </row>
    <row r="178" spans="1:12" x14ac:dyDescent="0.25">
      <c r="A178" s="22" t="s">
        <v>155</v>
      </c>
      <c r="B178" s="12">
        <f t="shared" ref="B178:H178" si="25">SUM(B174:B177)</f>
        <v>0</v>
      </c>
      <c r="C178" s="5">
        <f t="shared" si="25"/>
        <v>0</v>
      </c>
      <c r="D178" s="5">
        <f t="shared" si="25"/>
        <v>0</v>
      </c>
      <c r="E178" s="5">
        <f t="shared" si="25"/>
        <v>0</v>
      </c>
      <c r="F178" s="5">
        <f t="shared" si="25"/>
        <v>0</v>
      </c>
      <c r="G178" s="5">
        <f t="shared" si="25"/>
        <v>0</v>
      </c>
      <c r="H178" s="13">
        <f t="shared" si="25"/>
        <v>0</v>
      </c>
      <c r="I178" s="12">
        <f>SUM(I174:I177)</f>
        <v>0</v>
      </c>
      <c r="J178" s="5">
        <f>SUM(J174:J177)</f>
        <v>0</v>
      </c>
      <c r="K178" s="13">
        <f>SUM(K174:K177)</f>
        <v>0</v>
      </c>
      <c r="L178" s="7">
        <f>SUM(L174:L177)</f>
        <v>0</v>
      </c>
    </row>
    <row r="179" spans="1:12" x14ac:dyDescent="0.25">
      <c r="A179" s="24"/>
      <c r="B179" s="33"/>
      <c r="C179" s="34"/>
      <c r="D179" s="34"/>
      <c r="E179" s="34"/>
      <c r="F179" s="34"/>
      <c r="G179" s="34"/>
      <c r="H179" s="35"/>
      <c r="I179" s="33"/>
      <c r="J179" s="34"/>
      <c r="K179" s="35"/>
      <c r="L179" s="36"/>
    </row>
    <row r="180" spans="1:12" x14ac:dyDescent="0.25">
      <c r="A180" s="22" t="s">
        <v>180</v>
      </c>
      <c r="B180" s="33"/>
      <c r="C180" s="34"/>
      <c r="D180" s="34"/>
      <c r="E180" s="34"/>
      <c r="F180" s="34"/>
      <c r="G180" s="34"/>
      <c r="H180" s="35"/>
      <c r="I180" s="33"/>
      <c r="J180" s="34"/>
      <c r="K180" s="35"/>
      <c r="L180" s="36"/>
    </row>
    <row r="181" spans="1:12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15" t="s">
        <v>194</v>
      </c>
      <c r="I181" s="14" t="s">
        <v>194</v>
      </c>
      <c r="J181" s="6" t="s">
        <v>194</v>
      </c>
      <c r="K181" s="15" t="s">
        <v>194</v>
      </c>
      <c r="L181" s="8" t="s">
        <v>194</v>
      </c>
    </row>
    <row r="182" spans="1:12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15" t="s">
        <v>194</v>
      </c>
      <c r="I182" s="14" t="s">
        <v>194</v>
      </c>
      <c r="J182" s="6" t="s">
        <v>194</v>
      </c>
      <c r="K182" s="15" t="s">
        <v>194</v>
      </c>
      <c r="L182" s="8" t="s">
        <v>194</v>
      </c>
    </row>
    <row r="183" spans="1:12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15" t="s">
        <v>194</v>
      </c>
      <c r="I183" s="14" t="s">
        <v>194</v>
      </c>
      <c r="J183" s="6" t="s">
        <v>194</v>
      </c>
      <c r="K183" s="15" t="s">
        <v>194</v>
      </c>
      <c r="L183" s="8" t="s">
        <v>194</v>
      </c>
    </row>
    <row r="184" spans="1:12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15" t="s">
        <v>194</v>
      </c>
      <c r="I184" s="14" t="s">
        <v>194</v>
      </c>
      <c r="J184" s="6" t="s">
        <v>194</v>
      </c>
      <c r="K184" s="15" t="s">
        <v>194</v>
      </c>
      <c r="L184" s="8" t="s">
        <v>194</v>
      </c>
    </row>
    <row r="185" spans="1:12" x14ac:dyDescent="0.25">
      <c r="A185" s="22" t="s">
        <v>155</v>
      </c>
      <c r="B185" s="12">
        <f t="shared" ref="B185:H185" si="26">SUM(B181:B184)</f>
        <v>0</v>
      </c>
      <c r="C185" s="5">
        <f t="shared" si="26"/>
        <v>0</v>
      </c>
      <c r="D185" s="5">
        <f t="shared" si="26"/>
        <v>0</v>
      </c>
      <c r="E185" s="5">
        <f t="shared" si="26"/>
        <v>0</v>
      </c>
      <c r="F185" s="5">
        <f t="shared" si="26"/>
        <v>0</v>
      </c>
      <c r="G185" s="5">
        <f t="shared" si="26"/>
        <v>0</v>
      </c>
      <c r="H185" s="13">
        <f t="shared" si="26"/>
        <v>0</v>
      </c>
      <c r="I185" s="12">
        <f>SUM(I181:I184)</f>
        <v>0</v>
      </c>
      <c r="J185" s="5">
        <f>SUM(J181:J184)</f>
        <v>0</v>
      </c>
      <c r="K185" s="13">
        <f>SUM(K181:K184)</f>
        <v>0</v>
      </c>
      <c r="L185" s="7">
        <f>SUM(L181:L184)</f>
        <v>0</v>
      </c>
    </row>
    <row r="186" spans="1:12" x14ac:dyDescent="0.25">
      <c r="A186" s="24"/>
      <c r="B186" s="33"/>
      <c r="C186" s="34"/>
      <c r="D186" s="34"/>
      <c r="E186" s="34"/>
      <c r="F186" s="34"/>
      <c r="G186" s="34"/>
      <c r="H186" s="35"/>
      <c r="I186" s="33"/>
      <c r="J186" s="34"/>
      <c r="K186" s="35"/>
      <c r="L186" s="36"/>
    </row>
    <row r="187" spans="1:12" x14ac:dyDescent="0.25">
      <c r="A187" s="22" t="s">
        <v>181</v>
      </c>
      <c r="B187" s="33"/>
      <c r="C187" s="34"/>
      <c r="D187" s="34"/>
      <c r="E187" s="34"/>
      <c r="F187" s="34"/>
      <c r="G187" s="34"/>
      <c r="H187" s="35"/>
      <c r="I187" s="33"/>
      <c r="J187" s="34"/>
      <c r="K187" s="35"/>
      <c r="L187" s="36"/>
    </row>
    <row r="188" spans="1:12" x14ac:dyDescent="0.25">
      <c r="A188" s="25" t="s">
        <v>185</v>
      </c>
      <c r="B188" s="14">
        <v>112101</v>
      </c>
      <c r="C188" s="6">
        <v>0</v>
      </c>
      <c r="D188" s="6">
        <v>0</v>
      </c>
      <c r="E188" s="6">
        <v>-428083</v>
      </c>
      <c r="F188" s="6">
        <v>3371964</v>
      </c>
      <c r="G188" s="6">
        <v>0</v>
      </c>
      <c r="H188" s="15">
        <v>3055982</v>
      </c>
      <c r="I188" s="14">
        <v>6774247</v>
      </c>
      <c r="J188" s="6">
        <v>2356868</v>
      </c>
      <c r="K188" s="15">
        <v>4417379</v>
      </c>
      <c r="L188" s="8">
        <v>13472830</v>
      </c>
    </row>
    <row r="189" spans="1:12" x14ac:dyDescent="0.25">
      <c r="A189" s="25" t="s">
        <v>186</v>
      </c>
      <c r="B189" s="14">
        <v>95101</v>
      </c>
      <c r="C189" s="6">
        <v>0</v>
      </c>
      <c r="D189" s="6">
        <v>0</v>
      </c>
      <c r="E189" s="6">
        <v>-431679</v>
      </c>
      <c r="F189" s="6">
        <v>3923532</v>
      </c>
      <c r="G189" s="6">
        <v>0</v>
      </c>
      <c r="H189" s="15">
        <v>3586954</v>
      </c>
      <c r="I189" s="14">
        <v>6836526</v>
      </c>
      <c r="J189" s="6">
        <v>2482872</v>
      </c>
      <c r="K189" s="15">
        <v>4353654</v>
      </c>
      <c r="L189" s="8">
        <v>13613475</v>
      </c>
    </row>
    <row r="190" spans="1:12" x14ac:dyDescent="0.25">
      <c r="A190" s="25" t="s">
        <v>187</v>
      </c>
      <c r="B190" s="14">
        <v>171146</v>
      </c>
      <c r="C190" s="6">
        <v>0</v>
      </c>
      <c r="D190" s="6">
        <v>3352</v>
      </c>
      <c r="E190" s="6">
        <v>106076</v>
      </c>
      <c r="F190" s="6">
        <v>3862998</v>
      </c>
      <c r="G190" s="6">
        <v>0</v>
      </c>
      <c r="H190" s="15">
        <v>4143572</v>
      </c>
      <c r="I190" s="14">
        <v>6112035</v>
      </c>
      <c r="J190" s="6">
        <v>1626568</v>
      </c>
      <c r="K190" s="15">
        <v>4485467</v>
      </c>
      <c r="L190" s="8">
        <v>14267873</v>
      </c>
    </row>
    <row r="191" spans="1:12" x14ac:dyDescent="0.25">
      <c r="A191" s="25" t="s">
        <v>188</v>
      </c>
      <c r="B191" s="14">
        <v>34464</v>
      </c>
      <c r="C191" s="6">
        <v>0</v>
      </c>
      <c r="D191" s="6">
        <v>151247</v>
      </c>
      <c r="E191" s="6">
        <v>78577</v>
      </c>
      <c r="F191" s="6">
        <v>3390654</v>
      </c>
      <c r="G191" s="6">
        <v>0</v>
      </c>
      <c r="H191" s="15">
        <v>3654942</v>
      </c>
      <c r="I191" s="14">
        <v>6130755</v>
      </c>
      <c r="J191" s="6">
        <v>1458420</v>
      </c>
      <c r="K191" s="15">
        <v>4672335</v>
      </c>
      <c r="L191" s="8">
        <v>19107804</v>
      </c>
    </row>
    <row r="192" spans="1:12" x14ac:dyDescent="0.25">
      <c r="A192" s="22" t="s">
        <v>155</v>
      </c>
      <c r="B192" s="12">
        <f t="shared" ref="B192:H192" si="27">SUM(B188:B191)</f>
        <v>412812</v>
      </c>
      <c r="C192" s="5">
        <f t="shared" si="27"/>
        <v>0</v>
      </c>
      <c r="D192" s="5">
        <f t="shared" si="27"/>
        <v>154599</v>
      </c>
      <c r="E192" s="5">
        <f t="shared" si="27"/>
        <v>-675109</v>
      </c>
      <c r="F192" s="5">
        <f t="shared" si="27"/>
        <v>14549148</v>
      </c>
      <c r="G192" s="5">
        <f t="shared" si="27"/>
        <v>0</v>
      </c>
      <c r="H192" s="13">
        <f t="shared" si="27"/>
        <v>14441450</v>
      </c>
      <c r="I192" s="12">
        <f>SUM(I188:I191)</f>
        <v>25853563</v>
      </c>
      <c r="J192" s="5">
        <f>SUM(J188:J191)</f>
        <v>7924728</v>
      </c>
      <c r="K192" s="13">
        <f>SUM(K188:K191)</f>
        <v>17928835</v>
      </c>
      <c r="L192" s="7">
        <f>SUM(L188:L191)</f>
        <v>60461982</v>
      </c>
    </row>
    <row r="193" spans="1:12" x14ac:dyDescent="0.25">
      <c r="A193" s="24"/>
      <c r="B193" s="33"/>
      <c r="C193" s="34"/>
      <c r="D193" s="34"/>
      <c r="E193" s="34"/>
      <c r="F193" s="34"/>
      <c r="G193" s="34"/>
      <c r="H193" s="35"/>
      <c r="I193" s="33"/>
      <c r="J193" s="34"/>
      <c r="K193" s="35"/>
      <c r="L193" s="36"/>
    </row>
    <row r="194" spans="1:12" x14ac:dyDescent="0.25">
      <c r="A194" s="22" t="s">
        <v>182</v>
      </c>
      <c r="B194" s="33"/>
      <c r="C194" s="34"/>
      <c r="D194" s="34"/>
      <c r="E194" s="34"/>
      <c r="F194" s="34"/>
      <c r="G194" s="34"/>
      <c r="H194" s="35"/>
      <c r="I194" s="33"/>
      <c r="J194" s="34"/>
      <c r="K194" s="35"/>
      <c r="L194" s="36"/>
    </row>
    <row r="195" spans="1:12" x14ac:dyDescent="0.25">
      <c r="A195" s="25" t="s">
        <v>185</v>
      </c>
      <c r="B195" s="14">
        <v>21309</v>
      </c>
      <c r="C195" s="6">
        <v>0</v>
      </c>
      <c r="D195" s="6">
        <v>38326</v>
      </c>
      <c r="E195" s="6">
        <v>293029</v>
      </c>
      <c r="F195" s="6">
        <v>4309002</v>
      </c>
      <c r="G195" s="6">
        <v>-35733</v>
      </c>
      <c r="H195" s="15">
        <v>4625933</v>
      </c>
      <c r="I195" s="14">
        <v>5261001</v>
      </c>
      <c r="J195" s="6">
        <v>2432036</v>
      </c>
      <c r="K195" s="15">
        <v>2828965</v>
      </c>
      <c r="L195" s="8">
        <v>7736698</v>
      </c>
    </row>
    <row r="196" spans="1:12" x14ac:dyDescent="0.25">
      <c r="A196" s="25" t="s">
        <v>186</v>
      </c>
      <c r="B196" s="14">
        <v>537010</v>
      </c>
      <c r="C196" s="6">
        <v>0</v>
      </c>
      <c r="D196" s="6">
        <v>38326</v>
      </c>
      <c r="E196" s="6">
        <v>211327</v>
      </c>
      <c r="F196" s="6">
        <v>4939002</v>
      </c>
      <c r="G196" s="6">
        <v>31400</v>
      </c>
      <c r="H196" s="15">
        <v>5757065</v>
      </c>
      <c r="I196" s="14">
        <v>4606867</v>
      </c>
      <c r="J196" s="6">
        <v>2114451</v>
      </c>
      <c r="K196" s="15">
        <v>2492416</v>
      </c>
      <c r="L196" s="8">
        <v>8501034</v>
      </c>
    </row>
    <row r="197" spans="1:12" x14ac:dyDescent="0.25">
      <c r="A197" s="25" t="s">
        <v>187</v>
      </c>
      <c r="B197" s="14">
        <v>367507</v>
      </c>
      <c r="C197" s="6">
        <v>0</v>
      </c>
      <c r="D197" s="6">
        <v>38326</v>
      </c>
      <c r="E197" s="6">
        <v>82970</v>
      </c>
      <c r="F197" s="6">
        <v>5659002</v>
      </c>
      <c r="G197" s="6">
        <v>536460</v>
      </c>
      <c r="H197" s="15">
        <v>6684265</v>
      </c>
      <c r="I197" s="14">
        <v>5134717</v>
      </c>
      <c r="J197" s="6">
        <v>2213358</v>
      </c>
      <c r="K197" s="15">
        <v>2921359</v>
      </c>
      <c r="L197" s="8">
        <v>9851324</v>
      </c>
    </row>
    <row r="198" spans="1:12" x14ac:dyDescent="0.25">
      <c r="A198" s="25" t="s">
        <v>188</v>
      </c>
      <c r="B198" s="14">
        <v>-15818</v>
      </c>
      <c r="C198" s="6">
        <v>0</v>
      </c>
      <c r="D198" s="6">
        <v>45951</v>
      </c>
      <c r="E198" s="6">
        <v>202833</v>
      </c>
      <c r="F198" s="6">
        <v>6962740</v>
      </c>
      <c r="G198" s="6">
        <v>1308854</v>
      </c>
      <c r="H198" s="15">
        <v>8504560</v>
      </c>
      <c r="I198" s="14">
        <v>4437472</v>
      </c>
      <c r="J198" s="6">
        <v>2381511</v>
      </c>
      <c r="K198" s="15">
        <v>2055961</v>
      </c>
      <c r="L198" s="8">
        <v>10792728</v>
      </c>
    </row>
    <row r="199" spans="1:12" x14ac:dyDescent="0.25">
      <c r="A199" s="22" t="s">
        <v>155</v>
      </c>
      <c r="B199" s="12">
        <f t="shared" ref="B199:H199" si="28">SUM(B195:B198)</f>
        <v>910008</v>
      </c>
      <c r="C199" s="5">
        <f t="shared" si="28"/>
        <v>0</v>
      </c>
      <c r="D199" s="5">
        <f t="shared" si="28"/>
        <v>160929</v>
      </c>
      <c r="E199" s="5">
        <f t="shared" si="28"/>
        <v>790159</v>
      </c>
      <c r="F199" s="5">
        <f t="shared" si="28"/>
        <v>21869746</v>
      </c>
      <c r="G199" s="5">
        <f t="shared" si="28"/>
        <v>1840981</v>
      </c>
      <c r="H199" s="13">
        <f t="shared" si="28"/>
        <v>25571823</v>
      </c>
      <c r="I199" s="12">
        <f>SUM(I195:I198)</f>
        <v>19440057</v>
      </c>
      <c r="J199" s="5">
        <f>SUM(J195:J198)</f>
        <v>9141356</v>
      </c>
      <c r="K199" s="13">
        <f>SUM(K195:K198)</f>
        <v>10298701</v>
      </c>
      <c r="L199" s="7">
        <f>SUM(L195:L198)</f>
        <v>36881784</v>
      </c>
    </row>
    <row r="200" spans="1:12" x14ac:dyDescent="0.25">
      <c r="A200" s="24"/>
      <c r="B200" s="33"/>
      <c r="C200" s="34"/>
      <c r="D200" s="34"/>
      <c r="E200" s="34"/>
      <c r="F200" s="34"/>
      <c r="G200" s="34"/>
      <c r="H200" s="35"/>
      <c r="I200" s="33"/>
      <c r="J200" s="34"/>
      <c r="K200" s="35"/>
      <c r="L200" s="36"/>
    </row>
    <row r="201" spans="1:12" x14ac:dyDescent="0.25">
      <c r="A201" s="22" t="s">
        <v>183</v>
      </c>
      <c r="B201" s="33"/>
      <c r="C201" s="34"/>
      <c r="D201" s="34"/>
      <c r="E201" s="34"/>
      <c r="F201" s="34"/>
      <c r="G201" s="34"/>
      <c r="H201" s="35"/>
      <c r="I201" s="33"/>
      <c r="J201" s="34"/>
      <c r="K201" s="35"/>
      <c r="L201" s="36"/>
    </row>
    <row r="202" spans="1:12" x14ac:dyDescent="0.25">
      <c r="A202" s="25" t="s">
        <v>185</v>
      </c>
      <c r="B202" s="14">
        <v>15524</v>
      </c>
      <c r="C202" s="6">
        <v>0</v>
      </c>
      <c r="D202" s="6">
        <v>97229</v>
      </c>
      <c r="E202" s="6">
        <v>63489</v>
      </c>
      <c r="F202" s="6">
        <v>187091</v>
      </c>
      <c r="G202" s="6">
        <v>853807</v>
      </c>
      <c r="H202" s="15">
        <v>1217140</v>
      </c>
      <c r="I202" s="14">
        <v>10211311</v>
      </c>
      <c r="J202" s="6">
        <v>5520046</v>
      </c>
      <c r="K202" s="15">
        <v>4691265</v>
      </c>
      <c r="L202" s="8">
        <v>22579704</v>
      </c>
    </row>
    <row r="203" spans="1:12" x14ac:dyDescent="0.25">
      <c r="A203" s="25" t="s">
        <v>186</v>
      </c>
      <c r="B203" s="14">
        <v>56341</v>
      </c>
      <c r="C203" s="6">
        <v>0</v>
      </c>
      <c r="D203" s="6">
        <v>97175</v>
      </c>
      <c r="E203" s="6">
        <v>71352</v>
      </c>
      <c r="F203" s="6">
        <v>193358</v>
      </c>
      <c r="G203" s="6">
        <v>864066</v>
      </c>
      <c r="H203" s="15">
        <v>1282292</v>
      </c>
      <c r="I203" s="14">
        <v>10591798</v>
      </c>
      <c r="J203" s="6">
        <v>5879166</v>
      </c>
      <c r="K203" s="15">
        <v>4712632</v>
      </c>
      <c r="L203" s="8">
        <v>22324288</v>
      </c>
    </row>
    <row r="204" spans="1:12" x14ac:dyDescent="0.25">
      <c r="A204" s="25" t="s">
        <v>187</v>
      </c>
      <c r="B204" s="14">
        <v>944</v>
      </c>
      <c r="C204" s="6">
        <v>0</v>
      </c>
      <c r="D204" s="6">
        <v>96830</v>
      </c>
      <c r="E204" s="6">
        <v>171406</v>
      </c>
      <c r="F204" s="6">
        <v>194155</v>
      </c>
      <c r="G204" s="6">
        <v>875180</v>
      </c>
      <c r="H204" s="15">
        <v>1338515</v>
      </c>
      <c r="I204" s="14">
        <v>11249532</v>
      </c>
      <c r="J204" s="6">
        <v>6216272</v>
      </c>
      <c r="K204" s="15">
        <v>5033260</v>
      </c>
      <c r="L204" s="8">
        <v>22291894</v>
      </c>
    </row>
    <row r="205" spans="1:12" x14ac:dyDescent="0.25">
      <c r="A205" s="25" t="s">
        <v>188</v>
      </c>
      <c r="B205" s="14">
        <v>65470</v>
      </c>
      <c r="C205" s="6">
        <v>0</v>
      </c>
      <c r="D205" s="6">
        <v>106823</v>
      </c>
      <c r="E205" s="6">
        <v>210638</v>
      </c>
      <c r="F205" s="6">
        <v>193771</v>
      </c>
      <c r="G205" s="6">
        <v>812643</v>
      </c>
      <c r="H205" s="15">
        <v>1389345</v>
      </c>
      <c r="I205" s="14">
        <v>10345926</v>
      </c>
      <c r="J205" s="6">
        <v>5684675</v>
      </c>
      <c r="K205" s="15">
        <v>4661251</v>
      </c>
      <c r="L205" s="8">
        <v>22095696</v>
      </c>
    </row>
    <row r="206" spans="1:12" x14ac:dyDescent="0.25">
      <c r="A206" s="22" t="s">
        <v>155</v>
      </c>
      <c r="B206" s="12">
        <f t="shared" ref="B206:H206" si="29">SUM(B202:B205)</f>
        <v>138279</v>
      </c>
      <c r="C206" s="5">
        <f t="shared" si="29"/>
        <v>0</v>
      </c>
      <c r="D206" s="5">
        <f t="shared" si="29"/>
        <v>398057</v>
      </c>
      <c r="E206" s="5">
        <f t="shared" si="29"/>
        <v>516885</v>
      </c>
      <c r="F206" s="5">
        <f t="shared" si="29"/>
        <v>768375</v>
      </c>
      <c r="G206" s="5">
        <f t="shared" si="29"/>
        <v>3405696</v>
      </c>
      <c r="H206" s="13">
        <f t="shared" si="29"/>
        <v>5227292</v>
      </c>
      <c r="I206" s="12">
        <f>SUM(I202:I205)</f>
        <v>42398567</v>
      </c>
      <c r="J206" s="5">
        <f>SUM(J202:J205)</f>
        <v>23300159</v>
      </c>
      <c r="K206" s="13">
        <f>SUM(K202:K205)</f>
        <v>19098408</v>
      </c>
      <c r="L206" s="7">
        <f>SUM(L202:L205)</f>
        <v>89291582</v>
      </c>
    </row>
    <row r="207" spans="1:12" x14ac:dyDescent="0.25">
      <c r="A207" s="24"/>
      <c r="B207" s="33"/>
      <c r="C207" s="34"/>
      <c r="D207" s="34"/>
      <c r="E207" s="34"/>
      <c r="F207" s="34"/>
      <c r="G207" s="34"/>
      <c r="H207" s="35"/>
      <c r="I207" s="33"/>
      <c r="J207" s="34"/>
      <c r="K207" s="35"/>
      <c r="L207" s="36"/>
    </row>
    <row r="208" spans="1:12" x14ac:dyDescent="0.25">
      <c r="A208" s="22" t="s">
        <v>184</v>
      </c>
      <c r="B208" s="33"/>
      <c r="C208" s="34"/>
      <c r="D208" s="34"/>
      <c r="E208" s="34"/>
      <c r="F208" s="34"/>
      <c r="G208" s="34"/>
      <c r="H208" s="35"/>
      <c r="I208" s="33"/>
      <c r="J208" s="34"/>
      <c r="K208" s="35"/>
      <c r="L208" s="36"/>
    </row>
    <row r="209" spans="1:12" x14ac:dyDescent="0.25">
      <c r="A209" s="25" t="s">
        <v>185</v>
      </c>
      <c r="B209" s="14">
        <v>-93670.37</v>
      </c>
      <c r="C209" s="6">
        <v>0</v>
      </c>
      <c r="D209" s="6">
        <v>92573.34</v>
      </c>
      <c r="E209" s="6">
        <v>102972.39</v>
      </c>
      <c r="F209" s="6">
        <v>0</v>
      </c>
      <c r="G209" s="6">
        <v>52205.18</v>
      </c>
      <c r="H209" s="15">
        <v>154080.54</v>
      </c>
      <c r="I209" s="14">
        <v>4562295.95</v>
      </c>
      <c r="J209" s="6">
        <v>1295197.94</v>
      </c>
      <c r="K209" s="15">
        <v>3267098.01</v>
      </c>
      <c r="L209" s="8">
        <v>34724894.810000002</v>
      </c>
    </row>
    <row r="210" spans="1:12" x14ac:dyDescent="0.25">
      <c r="A210" s="25" t="s">
        <v>186</v>
      </c>
      <c r="B210" s="14">
        <v>-81557.02</v>
      </c>
      <c r="C210" s="6">
        <v>0</v>
      </c>
      <c r="D210" s="6">
        <v>92573.34</v>
      </c>
      <c r="E210" s="6">
        <v>57537.19</v>
      </c>
      <c r="F210" s="6">
        <v>0</v>
      </c>
      <c r="G210" s="6">
        <v>35706.49</v>
      </c>
      <c r="H210" s="15">
        <v>104260</v>
      </c>
      <c r="I210" s="14">
        <v>4496903.18</v>
      </c>
      <c r="J210" s="6">
        <v>1226788.23</v>
      </c>
      <c r="K210" s="15">
        <v>3270114.95</v>
      </c>
      <c r="L210" s="8">
        <v>34694275.380000003</v>
      </c>
    </row>
    <row r="211" spans="1:12" x14ac:dyDescent="0.25">
      <c r="A211" s="25" t="s">
        <v>187</v>
      </c>
      <c r="B211" s="14">
        <v>-124268.63</v>
      </c>
      <c r="C211" s="6">
        <v>0</v>
      </c>
      <c r="D211" s="6">
        <v>92573.34</v>
      </c>
      <c r="E211" s="6">
        <v>116580.14</v>
      </c>
      <c r="F211" s="6">
        <v>0</v>
      </c>
      <c r="G211" s="6">
        <v>64911.17</v>
      </c>
      <c r="H211" s="15">
        <v>149796.01999999999</v>
      </c>
      <c r="I211" s="14">
        <v>4086443.56</v>
      </c>
      <c r="J211" s="6">
        <v>1449238.33</v>
      </c>
      <c r="K211" s="15">
        <v>2637205.23</v>
      </c>
      <c r="L211" s="8">
        <v>34115867.32</v>
      </c>
    </row>
    <row r="212" spans="1:12" x14ac:dyDescent="0.25">
      <c r="A212" s="25" t="s">
        <v>188</v>
      </c>
      <c r="B212" s="14">
        <v>-92114.21</v>
      </c>
      <c r="C212" s="6">
        <v>0</v>
      </c>
      <c r="D212" s="6">
        <v>66046.3</v>
      </c>
      <c r="E212" s="6">
        <v>96084.75</v>
      </c>
      <c r="F212" s="6">
        <v>0</v>
      </c>
      <c r="G212" s="6">
        <v>38424.980000000003</v>
      </c>
      <c r="H212" s="15">
        <v>108441.82</v>
      </c>
      <c r="I212" s="14">
        <v>5009571.3</v>
      </c>
      <c r="J212" s="6">
        <v>1300776</v>
      </c>
      <c r="K212" s="15">
        <v>3708795.3</v>
      </c>
      <c r="L212" s="8">
        <v>35005759.640000001</v>
      </c>
    </row>
    <row r="213" spans="1:12" ht="15.75" thickBot="1" x14ac:dyDescent="0.3">
      <c r="A213" s="26" t="s">
        <v>155</v>
      </c>
      <c r="B213" s="16">
        <f t="shared" ref="B213:H213" si="30">SUM(B209:B212)</f>
        <v>-391610.23000000004</v>
      </c>
      <c r="C213" s="21">
        <f t="shared" si="30"/>
        <v>0</v>
      </c>
      <c r="D213" s="21">
        <f t="shared" si="30"/>
        <v>343766.32</v>
      </c>
      <c r="E213" s="21">
        <f t="shared" si="30"/>
        <v>373174.47000000003</v>
      </c>
      <c r="F213" s="21">
        <f t="shared" si="30"/>
        <v>0</v>
      </c>
      <c r="G213" s="21">
        <f t="shared" si="30"/>
        <v>191247.82</v>
      </c>
      <c r="H213" s="17">
        <f t="shared" si="30"/>
        <v>516578.38</v>
      </c>
      <c r="I213" s="16">
        <f>SUM(I209:I212)</f>
        <v>18155213.989999998</v>
      </c>
      <c r="J213" s="21">
        <f>SUM(J209:J212)</f>
        <v>5272000.5</v>
      </c>
      <c r="K213" s="17">
        <f>SUM(K209:K212)</f>
        <v>12883213.489999998</v>
      </c>
      <c r="L213" s="9">
        <f>SUM(L209:L212)</f>
        <v>138540797.14999998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H13"/>
    <mergeCell ref="I13:K13"/>
    <mergeCell ref="A13:A14"/>
    <mergeCell ref="L13:L14"/>
  </mergeCells>
  <phoneticPr fontId="17" type="noConversion"/>
  <conditionalFormatting sqref="B1:L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R213"/>
  <sheetViews>
    <sheetView showGridLines="0" workbookViewId="0"/>
  </sheetViews>
  <sheetFormatPr defaultRowHeight="15" x14ac:dyDescent="0.25"/>
  <cols>
    <col min="1" max="1" width="40.5703125" style="1" bestFit="1" customWidth="1"/>
    <col min="2" max="8" width="19.140625" style="45" customWidth="1"/>
    <col min="9" max="9" width="20.28515625" style="45" bestFit="1" customWidth="1"/>
    <col min="10" max="11" width="19.140625" style="45" customWidth="1"/>
    <col min="12" max="12" width="20.28515625" style="45" bestFit="1" customWidth="1"/>
    <col min="13" max="17" width="19.140625" style="45" customWidth="1"/>
    <col min="18" max="18" width="20.28515625" style="45" bestFit="1" customWidth="1"/>
    <col min="19" max="16384" width="9.140625" style="1"/>
  </cols>
  <sheetData>
    <row r="6" spans="1:18" ht="18" x14ac:dyDescent="0.25">
      <c r="A6" s="2" t="str">
        <f>Contents!A7</f>
        <v>Nevada Healthcare Quarterly Reports</v>
      </c>
    </row>
    <row r="7" spans="1:18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  <c r="F7" s="46"/>
      <c r="G7" s="46"/>
    </row>
    <row r="8" spans="1:18" ht="18.75" x14ac:dyDescent="0.3">
      <c r="A8" s="43" t="s">
        <v>149</v>
      </c>
      <c r="B8" s="48"/>
      <c r="C8" s="46"/>
      <c r="D8" s="46"/>
      <c r="E8" s="46"/>
      <c r="F8" s="46"/>
      <c r="G8" s="46"/>
    </row>
    <row r="9" spans="1:18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</row>
    <row r="10" spans="1:18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</row>
    <row r="11" spans="1:18" x14ac:dyDescent="0.25">
      <c r="A11" s="3"/>
      <c r="B11" s="46"/>
      <c r="C11" s="46"/>
      <c r="D11" s="46"/>
      <c r="E11" s="46"/>
      <c r="F11" s="46"/>
      <c r="G11" s="46"/>
    </row>
    <row r="12" spans="1:18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</row>
    <row r="13" spans="1:18" s="49" customFormat="1" ht="45.75" customHeight="1" x14ac:dyDescent="0.25">
      <c r="A13" s="55" t="s">
        <v>19</v>
      </c>
      <c r="B13" s="52" t="s">
        <v>108</v>
      </c>
      <c r="C13" s="53"/>
      <c r="D13" s="53"/>
      <c r="E13" s="54"/>
      <c r="F13" s="63" t="s">
        <v>109</v>
      </c>
      <c r="G13" s="64"/>
      <c r="H13" s="57"/>
      <c r="I13" s="63" t="s">
        <v>110</v>
      </c>
      <c r="J13" s="64"/>
      <c r="K13" s="57"/>
      <c r="L13" s="63" t="s">
        <v>111</v>
      </c>
      <c r="M13" s="64"/>
      <c r="N13" s="57"/>
      <c r="O13" s="63" t="s">
        <v>112</v>
      </c>
      <c r="P13" s="64"/>
      <c r="Q13" s="57"/>
      <c r="R13" s="50" t="s">
        <v>127</v>
      </c>
    </row>
    <row r="14" spans="1:18" s="49" customFormat="1" ht="46.5" customHeight="1" thickBot="1" x14ac:dyDescent="0.3">
      <c r="A14" s="65"/>
      <c r="B14" s="10" t="s">
        <v>113</v>
      </c>
      <c r="C14" s="4" t="s">
        <v>114</v>
      </c>
      <c r="D14" s="4" t="s">
        <v>91</v>
      </c>
      <c r="E14" s="11" t="s">
        <v>35</v>
      </c>
      <c r="F14" s="10" t="s">
        <v>115</v>
      </c>
      <c r="G14" s="4" t="s">
        <v>116</v>
      </c>
      <c r="H14" s="11" t="s">
        <v>117</v>
      </c>
      <c r="I14" s="10" t="s">
        <v>118</v>
      </c>
      <c r="J14" s="4" t="s">
        <v>119</v>
      </c>
      <c r="K14" s="11" t="s">
        <v>120</v>
      </c>
      <c r="L14" s="10" t="s">
        <v>121</v>
      </c>
      <c r="M14" s="4" t="s">
        <v>122</v>
      </c>
      <c r="N14" s="11" t="s">
        <v>123</v>
      </c>
      <c r="O14" s="10" t="s">
        <v>124</v>
      </c>
      <c r="P14" s="4" t="s">
        <v>125</v>
      </c>
      <c r="Q14" s="11" t="s">
        <v>126</v>
      </c>
      <c r="R14" s="66"/>
    </row>
    <row r="15" spans="1:18" x14ac:dyDescent="0.25">
      <c r="A15" s="22" t="s">
        <v>156</v>
      </c>
      <c r="B15" s="12">
        <f t="shared" ref="B15:R15" si="0">SUM(B16:B17)</f>
        <v>68937129.75</v>
      </c>
      <c r="C15" s="5">
        <f t="shared" si="0"/>
        <v>11963128.050000001</v>
      </c>
      <c r="D15" s="5">
        <f t="shared" si="0"/>
        <v>4587</v>
      </c>
      <c r="E15" s="13">
        <f t="shared" si="0"/>
        <v>80904844.799999997</v>
      </c>
      <c r="F15" s="12">
        <f t="shared" si="0"/>
        <v>9762847.3200000003</v>
      </c>
      <c r="G15" s="5">
        <f t="shared" si="0"/>
        <v>5271006.13</v>
      </c>
      <c r="H15" s="13">
        <f t="shared" si="0"/>
        <v>4491841.1899999995</v>
      </c>
      <c r="I15" s="12">
        <f t="shared" si="0"/>
        <v>465946430.38999999</v>
      </c>
      <c r="J15" s="5">
        <f t="shared" si="0"/>
        <v>156524517.27000001</v>
      </c>
      <c r="K15" s="13">
        <f t="shared" si="0"/>
        <v>309421913.12</v>
      </c>
      <c r="L15" s="12">
        <f t="shared" si="0"/>
        <v>191938063.19</v>
      </c>
      <c r="M15" s="5">
        <f t="shared" si="0"/>
        <v>136926322.12</v>
      </c>
      <c r="N15" s="13">
        <f t="shared" si="0"/>
        <v>55011741.07</v>
      </c>
      <c r="O15" s="12">
        <f t="shared" si="0"/>
        <v>64872936.859999992</v>
      </c>
      <c r="P15" s="5">
        <f t="shared" si="0"/>
        <v>20660813.539999999</v>
      </c>
      <c r="Q15" s="13">
        <f t="shared" si="0"/>
        <v>44212123.319999993</v>
      </c>
      <c r="R15" s="7">
        <f t="shared" si="0"/>
        <v>494042463.5</v>
      </c>
    </row>
    <row r="16" spans="1:18" x14ac:dyDescent="0.25">
      <c r="A16" s="23" t="s">
        <v>146</v>
      </c>
      <c r="B16" s="12">
        <f>B24+B31+B38+B45+B52+B59+B66+B73+B80+B87+B94+B101+B108+B115+B122+B129+B136+B143+B150+B157+B164</f>
        <v>47223519.75</v>
      </c>
      <c r="C16" s="5">
        <f t="shared" ref="C16:R16" si="1">C24+C31+C38+C45+C52+C59+C66+C73+C80+C87+C94+C101+C108+C115+C122+C129+C136+C143+C150+C157+C164</f>
        <v>11010610.65</v>
      </c>
      <c r="D16" s="5">
        <f t="shared" si="1"/>
        <v>0</v>
      </c>
      <c r="E16" s="13">
        <f t="shared" si="1"/>
        <v>58234130.399999999</v>
      </c>
      <c r="F16" s="12">
        <f t="shared" si="1"/>
        <v>8207527.3200000003</v>
      </c>
      <c r="G16" s="5">
        <f t="shared" si="1"/>
        <v>3715686.13</v>
      </c>
      <c r="H16" s="13">
        <f t="shared" si="1"/>
        <v>4491841.1899999995</v>
      </c>
      <c r="I16" s="12">
        <f t="shared" si="1"/>
        <v>376033352.17000002</v>
      </c>
      <c r="J16" s="5">
        <f t="shared" si="1"/>
        <v>107789694.61000001</v>
      </c>
      <c r="K16" s="13">
        <f t="shared" si="1"/>
        <v>268243657.56</v>
      </c>
      <c r="L16" s="12">
        <f t="shared" si="1"/>
        <v>141528953.69999999</v>
      </c>
      <c r="M16" s="5">
        <f t="shared" si="1"/>
        <v>99655424.36999999</v>
      </c>
      <c r="N16" s="13">
        <f t="shared" si="1"/>
        <v>41873529.329999998</v>
      </c>
      <c r="O16" s="12">
        <f t="shared" si="1"/>
        <v>61202017.859999992</v>
      </c>
      <c r="P16" s="5">
        <f t="shared" si="1"/>
        <v>18885505.539999999</v>
      </c>
      <c r="Q16" s="13">
        <f t="shared" si="1"/>
        <v>42316512.319999993</v>
      </c>
      <c r="R16" s="7">
        <f t="shared" si="1"/>
        <v>415159670.80000001</v>
      </c>
    </row>
    <row r="17" spans="1:18" x14ac:dyDescent="0.25">
      <c r="A17" s="23" t="s">
        <v>147</v>
      </c>
      <c r="B17" s="12">
        <f>B171+B178+B185+B192+B199+B206+B213</f>
        <v>21713610</v>
      </c>
      <c r="C17" s="5">
        <f t="shared" ref="C17:R17" si="2">C171+C178+C185+C192+C199+C206+C213</f>
        <v>952517.4</v>
      </c>
      <c r="D17" s="5">
        <f t="shared" si="2"/>
        <v>4587</v>
      </c>
      <c r="E17" s="13">
        <f t="shared" si="2"/>
        <v>22670714.399999999</v>
      </c>
      <c r="F17" s="12">
        <f t="shared" si="2"/>
        <v>1555320</v>
      </c>
      <c r="G17" s="5">
        <f t="shared" si="2"/>
        <v>1555320</v>
      </c>
      <c r="H17" s="13">
        <f t="shared" si="2"/>
        <v>0</v>
      </c>
      <c r="I17" s="12">
        <f t="shared" si="2"/>
        <v>89913078.219999999</v>
      </c>
      <c r="J17" s="5">
        <f t="shared" si="2"/>
        <v>48734822.659999996</v>
      </c>
      <c r="K17" s="13">
        <f t="shared" si="2"/>
        <v>41178255.560000002</v>
      </c>
      <c r="L17" s="12">
        <f t="shared" si="2"/>
        <v>50409109.489999995</v>
      </c>
      <c r="M17" s="5">
        <f t="shared" si="2"/>
        <v>37270897.75</v>
      </c>
      <c r="N17" s="13">
        <f t="shared" si="2"/>
        <v>13138211.740000002</v>
      </c>
      <c r="O17" s="12">
        <f t="shared" si="2"/>
        <v>3670919</v>
      </c>
      <c r="P17" s="5">
        <f t="shared" si="2"/>
        <v>1775308</v>
      </c>
      <c r="Q17" s="13">
        <f t="shared" si="2"/>
        <v>1895611</v>
      </c>
      <c r="R17" s="7">
        <f t="shared" si="2"/>
        <v>78882792.700000003</v>
      </c>
    </row>
    <row r="18" spans="1:18" x14ac:dyDescent="0.25">
      <c r="A18" s="24"/>
      <c r="B18" s="33"/>
      <c r="C18" s="34"/>
      <c r="D18" s="34"/>
      <c r="E18" s="35"/>
      <c r="F18" s="33"/>
      <c r="G18" s="34"/>
      <c r="H18" s="35"/>
      <c r="I18" s="33"/>
      <c r="J18" s="34"/>
      <c r="K18" s="35"/>
      <c r="L18" s="33"/>
      <c r="M18" s="34"/>
      <c r="N18" s="35"/>
      <c r="O18" s="33"/>
      <c r="P18" s="34"/>
      <c r="Q18" s="35"/>
      <c r="R18" s="36"/>
    </row>
    <row r="19" spans="1:18" x14ac:dyDescent="0.25">
      <c r="A19" s="22" t="s">
        <v>159</v>
      </c>
      <c r="B19" s="33"/>
      <c r="C19" s="34"/>
      <c r="D19" s="34"/>
      <c r="E19" s="35"/>
      <c r="F19" s="33"/>
      <c r="G19" s="34"/>
      <c r="H19" s="35"/>
      <c r="I19" s="33"/>
      <c r="J19" s="34"/>
      <c r="K19" s="35"/>
      <c r="L19" s="33"/>
      <c r="M19" s="34"/>
      <c r="N19" s="35"/>
      <c r="O19" s="33"/>
      <c r="P19" s="34"/>
      <c r="Q19" s="35"/>
      <c r="R19" s="36"/>
    </row>
    <row r="20" spans="1:18" x14ac:dyDescent="0.25">
      <c r="A20" s="25" t="s">
        <v>185</v>
      </c>
      <c r="B20" s="14">
        <v>0</v>
      </c>
      <c r="C20" s="6">
        <v>0</v>
      </c>
      <c r="D20" s="6">
        <v>0</v>
      </c>
      <c r="E20" s="13">
        <f>SUM(B20:D20)</f>
        <v>0</v>
      </c>
      <c r="F20" s="14">
        <v>0</v>
      </c>
      <c r="G20" s="6">
        <v>0</v>
      </c>
      <c r="H20" s="15">
        <v>0</v>
      </c>
      <c r="I20" s="14">
        <v>91422</v>
      </c>
      <c r="J20" s="6">
        <v>23768</v>
      </c>
      <c r="K20" s="15">
        <v>67654</v>
      </c>
      <c r="L20" s="14">
        <v>1378136</v>
      </c>
      <c r="M20" s="6">
        <v>693496</v>
      </c>
      <c r="N20" s="15">
        <v>684640</v>
      </c>
      <c r="O20" s="14">
        <v>23360</v>
      </c>
      <c r="P20" s="6">
        <v>6369</v>
      </c>
      <c r="Q20" s="15">
        <v>16991</v>
      </c>
      <c r="R20" s="8">
        <v>769285</v>
      </c>
    </row>
    <row r="21" spans="1:18" x14ac:dyDescent="0.25">
      <c r="A21" s="25" t="s">
        <v>186</v>
      </c>
      <c r="B21" s="14">
        <v>0</v>
      </c>
      <c r="C21" s="6">
        <v>0</v>
      </c>
      <c r="D21" s="6">
        <v>0</v>
      </c>
      <c r="E21" s="13">
        <f t="shared" ref="E21:E23" si="3">SUM(B21:D21)</f>
        <v>0</v>
      </c>
      <c r="F21" s="14">
        <v>0</v>
      </c>
      <c r="G21" s="6">
        <v>0</v>
      </c>
      <c r="H21" s="15">
        <v>0</v>
      </c>
      <c r="I21" s="14">
        <v>91422</v>
      </c>
      <c r="J21" s="6">
        <v>25816</v>
      </c>
      <c r="K21" s="15">
        <v>65606</v>
      </c>
      <c r="L21" s="14">
        <v>1379156</v>
      </c>
      <c r="M21" s="6">
        <v>730547</v>
      </c>
      <c r="N21" s="15">
        <v>648609</v>
      </c>
      <c r="O21" s="14">
        <v>23360</v>
      </c>
      <c r="P21" s="6">
        <v>6811</v>
      </c>
      <c r="Q21" s="15">
        <v>16549</v>
      </c>
      <c r="R21" s="8">
        <v>730764</v>
      </c>
    </row>
    <row r="22" spans="1:18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13">
        <f t="shared" si="3"/>
        <v>0</v>
      </c>
      <c r="F22" s="14" t="s">
        <v>194</v>
      </c>
      <c r="G22" s="6" t="s">
        <v>194</v>
      </c>
      <c r="H22" s="15" t="s">
        <v>194</v>
      </c>
      <c r="I22" s="14" t="s">
        <v>194</v>
      </c>
      <c r="J22" s="6" t="s">
        <v>194</v>
      </c>
      <c r="K22" s="15" t="s">
        <v>194</v>
      </c>
      <c r="L22" s="14" t="s">
        <v>194</v>
      </c>
      <c r="M22" s="6" t="s">
        <v>194</v>
      </c>
      <c r="N22" s="15" t="s">
        <v>194</v>
      </c>
      <c r="O22" s="14" t="s">
        <v>194</v>
      </c>
      <c r="P22" s="6" t="s">
        <v>194</v>
      </c>
      <c r="Q22" s="15" t="s">
        <v>194</v>
      </c>
      <c r="R22" s="8" t="s">
        <v>194</v>
      </c>
    </row>
    <row r="23" spans="1:18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13">
        <f t="shared" si="3"/>
        <v>0</v>
      </c>
      <c r="F23" s="14" t="s">
        <v>194</v>
      </c>
      <c r="G23" s="6" t="s">
        <v>194</v>
      </c>
      <c r="H23" s="15" t="s">
        <v>194</v>
      </c>
      <c r="I23" s="14" t="s">
        <v>194</v>
      </c>
      <c r="J23" s="6" t="s">
        <v>194</v>
      </c>
      <c r="K23" s="15" t="s">
        <v>194</v>
      </c>
      <c r="L23" s="14" t="s">
        <v>194</v>
      </c>
      <c r="M23" s="6" t="s">
        <v>194</v>
      </c>
      <c r="N23" s="15" t="s">
        <v>194</v>
      </c>
      <c r="O23" s="14" t="s">
        <v>194</v>
      </c>
      <c r="P23" s="6" t="s">
        <v>194</v>
      </c>
      <c r="Q23" s="15" t="s">
        <v>194</v>
      </c>
      <c r="R23" s="8" t="s">
        <v>194</v>
      </c>
    </row>
    <row r="24" spans="1:18" x14ac:dyDescent="0.25">
      <c r="A24" s="22" t="s">
        <v>155</v>
      </c>
      <c r="B24" s="12">
        <f t="shared" ref="B24:R24" si="4">SUM(B20:B23)</f>
        <v>0</v>
      </c>
      <c r="C24" s="5">
        <f t="shared" si="4"/>
        <v>0</v>
      </c>
      <c r="D24" s="5">
        <f t="shared" si="4"/>
        <v>0</v>
      </c>
      <c r="E24" s="13">
        <f t="shared" si="4"/>
        <v>0</v>
      </c>
      <c r="F24" s="12">
        <f t="shared" si="4"/>
        <v>0</v>
      </c>
      <c r="G24" s="5">
        <f t="shared" si="4"/>
        <v>0</v>
      </c>
      <c r="H24" s="13">
        <f t="shared" si="4"/>
        <v>0</v>
      </c>
      <c r="I24" s="12">
        <f t="shared" si="4"/>
        <v>182844</v>
      </c>
      <c r="J24" s="5">
        <f t="shared" si="4"/>
        <v>49584</v>
      </c>
      <c r="K24" s="13">
        <f t="shared" si="4"/>
        <v>133260</v>
      </c>
      <c r="L24" s="12">
        <f t="shared" si="4"/>
        <v>2757292</v>
      </c>
      <c r="M24" s="5">
        <f t="shared" si="4"/>
        <v>1424043</v>
      </c>
      <c r="N24" s="13">
        <f t="shared" si="4"/>
        <v>1333249</v>
      </c>
      <c r="O24" s="12">
        <f t="shared" si="4"/>
        <v>46720</v>
      </c>
      <c r="P24" s="5">
        <f t="shared" si="4"/>
        <v>13180</v>
      </c>
      <c r="Q24" s="13">
        <f t="shared" si="4"/>
        <v>33540</v>
      </c>
      <c r="R24" s="7">
        <f t="shared" si="4"/>
        <v>1500049</v>
      </c>
    </row>
    <row r="25" spans="1:18" x14ac:dyDescent="0.25">
      <c r="A25" s="24"/>
      <c r="B25" s="33"/>
      <c r="C25" s="34"/>
      <c r="D25" s="34"/>
      <c r="E25" s="35"/>
      <c r="F25" s="33"/>
      <c r="G25" s="34"/>
      <c r="H25" s="35"/>
      <c r="I25" s="33"/>
      <c r="J25" s="34"/>
      <c r="K25" s="35"/>
      <c r="L25" s="33"/>
      <c r="M25" s="34"/>
      <c r="N25" s="35"/>
      <c r="O25" s="33"/>
      <c r="P25" s="34"/>
      <c r="Q25" s="35"/>
      <c r="R25" s="36"/>
    </row>
    <row r="26" spans="1:18" x14ac:dyDescent="0.25">
      <c r="A26" s="22" t="s">
        <v>160</v>
      </c>
      <c r="B26" s="33"/>
      <c r="C26" s="34"/>
      <c r="D26" s="34"/>
      <c r="E26" s="35"/>
      <c r="F26" s="33"/>
      <c r="G26" s="34"/>
      <c r="H26" s="35"/>
      <c r="I26" s="33"/>
      <c r="J26" s="34"/>
      <c r="K26" s="35"/>
      <c r="L26" s="33"/>
      <c r="M26" s="34"/>
      <c r="N26" s="35"/>
      <c r="O26" s="33"/>
      <c r="P26" s="34"/>
      <c r="Q26" s="35"/>
      <c r="R26" s="36"/>
    </row>
    <row r="27" spans="1:18" x14ac:dyDescent="0.25">
      <c r="A27" s="25" t="s">
        <v>185</v>
      </c>
      <c r="B27" s="14">
        <v>0</v>
      </c>
      <c r="C27" s="6">
        <v>0</v>
      </c>
      <c r="D27" s="6">
        <v>0</v>
      </c>
      <c r="E27" s="13">
        <f>SUM(B27:D27)</f>
        <v>0</v>
      </c>
      <c r="F27" s="14">
        <v>0</v>
      </c>
      <c r="G27" s="6">
        <v>0</v>
      </c>
      <c r="H27" s="15">
        <v>0</v>
      </c>
      <c r="I27" s="14">
        <v>0</v>
      </c>
      <c r="J27" s="6">
        <v>0</v>
      </c>
      <c r="K27" s="15">
        <v>0</v>
      </c>
      <c r="L27" s="14">
        <v>0</v>
      </c>
      <c r="M27" s="6">
        <v>0</v>
      </c>
      <c r="N27" s="15">
        <v>0</v>
      </c>
      <c r="O27" s="14">
        <v>0</v>
      </c>
      <c r="P27" s="6">
        <v>0</v>
      </c>
      <c r="Q27" s="15">
        <v>0</v>
      </c>
      <c r="R27" s="8">
        <v>0</v>
      </c>
    </row>
    <row r="28" spans="1:18" x14ac:dyDescent="0.25">
      <c r="A28" s="25" t="s">
        <v>186</v>
      </c>
      <c r="B28" s="14">
        <v>0</v>
      </c>
      <c r="C28" s="6">
        <v>0</v>
      </c>
      <c r="D28" s="6">
        <v>0</v>
      </c>
      <c r="E28" s="13">
        <f t="shared" ref="E28:E30" si="5">SUM(B28:D28)</f>
        <v>0</v>
      </c>
      <c r="F28" s="14">
        <v>0</v>
      </c>
      <c r="G28" s="6">
        <v>0</v>
      </c>
      <c r="H28" s="15">
        <v>0</v>
      </c>
      <c r="I28" s="14">
        <v>0</v>
      </c>
      <c r="J28" s="6">
        <v>0</v>
      </c>
      <c r="K28" s="15">
        <v>0</v>
      </c>
      <c r="L28" s="14">
        <v>0</v>
      </c>
      <c r="M28" s="6">
        <v>0</v>
      </c>
      <c r="N28" s="15">
        <v>0</v>
      </c>
      <c r="O28" s="14">
        <v>0</v>
      </c>
      <c r="P28" s="6">
        <v>0</v>
      </c>
      <c r="Q28" s="15">
        <v>0</v>
      </c>
      <c r="R28" s="8">
        <v>0</v>
      </c>
    </row>
    <row r="29" spans="1:18" x14ac:dyDescent="0.25">
      <c r="A29" s="25" t="s">
        <v>187</v>
      </c>
      <c r="B29" s="14">
        <v>0</v>
      </c>
      <c r="C29" s="6">
        <v>0</v>
      </c>
      <c r="D29" s="6">
        <v>0</v>
      </c>
      <c r="E29" s="13">
        <f t="shared" si="5"/>
        <v>0</v>
      </c>
      <c r="F29" s="14">
        <v>0</v>
      </c>
      <c r="G29" s="6">
        <v>0</v>
      </c>
      <c r="H29" s="15">
        <v>0</v>
      </c>
      <c r="I29" s="14">
        <v>0</v>
      </c>
      <c r="J29" s="6">
        <v>0</v>
      </c>
      <c r="K29" s="15">
        <v>0</v>
      </c>
      <c r="L29" s="14">
        <v>0</v>
      </c>
      <c r="M29" s="6">
        <v>0</v>
      </c>
      <c r="N29" s="15">
        <v>0</v>
      </c>
      <c r="O29" s="14">
        <v>0</v>
      </c>
      <c r="P29" s="6">
        <v>0</v>
      </c>
      <c r="Q29" s="15">
        <v>0</v>
      </c>
      <c r="R29" s="8">
        <v>0</v>
      </c>
    </row>
    <row r="30" spans="1:18" x14ac:dyDescent="0.25">
      <c r="A30" s="25" t="s">
        <v>188</v>
      </c>
      <c r="B30" s="14">
        <v>0</v>
      </c>
      <c r="C30" s="6">
        <v>0</v>
      </c>
      <c r="D30" s="6">
        <v>0</v>
      </c>
      <c r="E30" s="13">
        <f t="shared" si="5"/>
        <v>0</v>
      </c>
      <c r="F30" s="14">
        <v>0</v>
      </c>
      <c r="G30" s="6">
        <v>0</v>
      </c>
      <c r="H30" s="15">
        <v>0</v>
      </c>
      <c r="I30" s="14">
        <v>0</v>
      </c>
      <c r="J30" s="6">
        <v>0</v>
      </c>
      <c r="K30" s="15">
        <v>0</v>
      </c>
      <c r="L30" s="14">
        <v>0</v>
      </c>
      <c r="M30" s="6">
        <v>0</v>
      </c>
      <c r="N30" s="15">
        <v>0</v>
      </c>
      <c r="O30" s="14">
        <v>0</v>
      </c>
      <c r="P30" s="6">
        <v>0</v>
      </c>
      <c r="Q30" s="15">
        <v>0</v>
      </c>
      <c r="R30" s="8">
        <v>0</v>
      </c>
    </row>
    <row r="31" spans="1:18" x14ac:dyDescent="0.25">
      <c r="A31" s="22" t="s">
        <v>155</v>
      </c>
      <c r="B31" s="12">
        <f t="shared" ref="B31:R31" si="6">SUM(B27:B30)</f>
        <v>0</v>
      </c>
      <c r="C31" s="5">
        <f t="shared" si="6"/>
        <v>0</v>
      </c>
      <c r="D31" s="5">
        <f t="shared" si="6"/>
        <v>0</v>
      </c>
      <c r="E31" s="13">
        <f t="shared" si="6"/>
        <v>0</v>
      </c>
      <c r="F31" s="12">
        <f t="shared" si="6"/>
        <v>0</v>
      </c>
      <c r="G31" s="5">
        <f t="shared" si="6"/>
        <v>0</v>
      </c>
      <c r="H31" s="13">
        <f t="shared" si="6"/>
        <v>0</v>
      </c>
      <c r="I31" s="12">
        <f t="shared" si="6"/>
        <v>0</v>
      </c>
      <c r="J31" s="5">
        <f t="shared" si="6"/>
        <v>0</v>
      </c>
      <c r="K31" s="13">
        <f t="shared" si="6"/>
        <v>0</v>
      </c>
      <c r="L31" s="12">
        <f t="shared" si="6"/>
        <v>0</v>
      </c>
      <c r="M31" s="5">
        <f t="shared" si="6"/>
        <v>0</v>
      </c>
      <c r="N31" s="13">
        <f t="shared" si="6"/>
        <v>0</v>
      </c>
      <c r="O31" s="12">
        <f t="shared" si="6"/>
        <v>0</v>
      </c>
      <c r="P31" s="5">
        <f t="shared" si="6"/>
        <v>0</v>
      </c>
      <c r="Q31" s="13">
        <f t="shared" si="6"/>
        <v>0</v>
      </c>
      <c r="R31" s="7">
        <f t="shared" si="6"/>
        <v>0</v>
      </c>
    </row>
    <row r="32" spans="1:18" x14ac:dyDescent="0.25">
      <c r="A32" s="24"/>
      <c r="B32" s="33"/>
      <c r="C32" s="34"/>
      <c r="D32" s="34"/>
      <c r="E32" s="35"/>
      <c r="F32" s="33"/>
      <c r="G32" s="34"/>
      <c r="H32" s="35"/>
      <c r="I32" s="33"/>
      <c r="J32" s="34"/>
      <c r="K32" s="35"/>
      <c r="L32" s="33"/>
      <c r="M32" s="34"/>
      <c r="N32" s="35"/>
      <c r="O32" s="33"/>
      <c r="P32" s="34"/>
      <c r="Q32" s="35"/>
      <c r="R32" s="36"/>
    </row>
    <row r="33" spans="1:18" x14ac:dyDescent="0.25">
      <c r="A33" s="22" t="s">
        <v>161</v>
      </c>
      <c r="B33" s="33"/>
      <c r="C33" s="34"/>
      <c r="D33" s="34"/>
      <c r="E33" s="35"/>
      <c r="F33" s="33"/>
      <c r="G33" s="34"/>
      <c r="H33" s="35"/>
      <c r="I33" s="33"/>
      <c r="J33" s="34"/>
      <c r="K33" s="35"/>
      <c r="L33" s="33"/>
      <c r="M33" s="34"/>
      <c r="N33" s="35"/>
      <c r="O33" s="33"/>
      <c r="P33" s="34"/>
      <c r="Q33" s="35"/>
      <c r="R33" s="36"/>
    </row>
    <row r="34" spans="1:18" x14ac:dyDescent="0.25">
      <c r="A34" s="25" t="s">
        <v>185</v>
      </c>
      <c r="B34" s="14">
        <v>0</v>
      </c>
      <c r="C34" s="6">
        <v>0</v>
      </c>
      <c r="D34" s="6">
        <v>0</v>
      </c>
      <c r="E34" s="13">
        <f>SUM(B34:D34)</f>
        <v>0</v>
      </c>
      <c r="F34" s="14">
        <v>0</v>
      </c>
      <c r="G34" s="6">
        <v>0</v>
      </c>
      <c r="H34" s="15">
        <v>0</v>
      </c>
      <c r="I34" s="14">
        <v>0</v>
      </c>
      <c r="J34" s="6">
        <v>0</v>
      </c>
      <c r="K34" s="15">
        <v>0</v>
      </c>
      <c r="L34" s="14">
        <v>538266.74</v>
      </c>
      <c r="M34" s="6">
        <v>40727</v>
      </c>
      <c r="N34" s="15">
        <v>497539.74</v>
      </c>
      <c r="O34" s="14">
        <v>5887373.2400000002</v>
      </c>
      <c r="P34" s="6">
        <v>65687</v>
      </c>
      <c r="Q34" s="15">
        <v>5821686.2400000002</v>
      </c>
      <c r="R34" s="8">
        <v>6319225.9800000004</v>
      </c>
    </row>
    <row r="35" spans="1:18" x14ac:dyDescent="0.25">
      <c r="A35" s="25" t="s">
        <v>186</v>
      </c>
      <c r="B35" s="14">
        <v>0</v>
      </c>
      <c r="C35" s="6">
        <v>0</v>
      </c>
      <c r="D35" s="6">
        <v>0</v>
      </c>
      <c r="E35" s="13">
        <f t="shared" ref="E35:E37" si="7">SUM(B35:D35)</f>
        <v>0</v>
      </c>
      <c r="F35" s="14">
        <v>0</v>
      </c>
      <c r="G35" s="6">
        <v>0</v>
      </c>
      <c r="H35" s="15">
        <v>0</v>
      </c>
      <c r="I35" s="14">
        <v>0</v>
      </c>
      <c r="J35" s="6">
        <v>0</v>
      </c>
      <c r="K35" s="15">
        <v>0</v>
      </c>
      <c r="L35" s="14">
        <v>577939.41</v>
      </c>
      <c r="M35" s="6">
        <v>40727</v>
      </c>
      <c r="N35" s="15">
        <v>537212.41</v>
      </c>
      <c r="O35" s="14">
        <v>5957526.8799999999</v>
      </c>
      <c r="P35" s="6">
        <v>65687</v>
      </c>
      <c r="Q35" s="15">
        <v>5891839.8799999999</v>
      </c>
      <c r="R35" s="8">
        <v>6429052.29</v>
      </c>
    </row>
    <row r="36" spans="1:18" x14ac:dyDescent="0.25">
      <c r="A36" s="25" t="s">
        <v>187</v>
      </c>
      <c r="B36" s="14">
        <v>0</v>
      </c>
      <c r="C36" s="6">
        <v>0</v>
      </c>
      <c r="D36" s="6">
        <v>0</v>
      </c>
      <c r="E36" s="13">
        <f t="shared" si="7"/>
        <v>0</v>
      </c>
      <c r="F36" s="14">
        <v>0</v>
      </c>
      <c r="G36" s="6">
        <v>0</v>
      </c>
      <c r="H36" s="15">
        <v>0</v>
      </c>
      <c r="I36" s="14">
        <v>0</v>
      </c>
      <c r="J36" s="6">
        <v>0</v>
      </c>
      <c r="K36" s="15">
        <v>0</v>
      </c>
      <c r="L36" s="14">
        <v>595514.04</v>
      </c>
      <c r="M36" s="6">
        <v>185931</v>
      </c>
      <c r="N36" s="15">
        <v>409583.04</v>
      </c>
      <c r="O36" s="14">
        <v>6156606.5300000003</v>
      </c>
      <c r="P36" s="6">
        <v>299974</v>
      </c>
      <c r="Q36" s="15">
        <v>5856632.5300000003</v>
      </c>
      <c r="R36" s="8">
        <v>6266215.5700000003</v>
      </c>
    </row>
    <row r="37" spans="1:18" x14ac:dyDescent="0.25">
      <c r="A37" s="25" t="s">
        <v>188</v>
      </c>
      <c r="B37" s="14">
        <v>0</v>
      </c>
      <c r="C37" s="6">
        <v>0</v>
      </c>
      <c r="D37" s="6">
        <v>0</v>
      </c>
      <c r="E37" s="13">
        <f t="shared" si="7"/>
        <v>0</v>
      </c>
      <c r="F37" s="14">
        <v>0</v>
      </c>
      <c r="G37" s="6">
        <v>0</v>
      </c>
      <c r="H37" s="15">
        <v>0</v>
      </c>
      <c r="I37" s="14">
        <v>0</v>
      </c>
      <c r="J37" s="6">
        <v>0</v>
      </c>
      <c r="K37" s="15">
        <v>0</v>
      </c>
      <c r="L37" s="14">
        <v>601069.46</v>
      </c>
      <c r="M37" s="6">
        <v>185931</v>
      </c>
      <c r="N37" s="15">
        <v>415138.46</v>
      </c>
      <c r="O37" s="14">
        <v>6287585.79</v>
      </c>
      <c r="P37" s="6">
        <v>299974</v>
      </c>
      <c r="Q37" s="15">
        <v>5987611.79</v>
      </c>
      <c r="R37" s="8">
        <v>6402750.25</v>
      </c>
    </row>
    <row r="38" spans="1:18" x14ac:dyDescent="0.25">
      <c r="A38" s="22" t="s">
        <v>155</v>
      </c>
      <c r="B38" s="12">
        <f t="shared" ref="B38:R38" si="8">SUM(B34:B37)</f>
        <v>0</v>
      </c>
      <c r="C38" s="5">
        <f t="shared" si="8"/>
        <v>0</v>
      </c>
      <c r="D38" s="5">
        <f t="shared" si="8"/>
        <v>0</v>
      </c>
      <c r="E38" s="13">
        <f t="shared" si="8"/>
        <v>0</v>
      </c>
      <c r="F38" s="12">
        <f t="shared" si="8"/>
        <v>0</v>
      </c>
      <c r="G38" s="5">
        <f t="shared" si="8"/>
        <v>0</v>
      </c>
      <c r="H38" s="13">
        <f t="shared" si="8"/>
        <v>0</v>
      </c>
      <c r="I38" s="12">
        <f t="shared" si="8"/>
        <v>0</v>
      </c>
      <c r="J38" s="5">
        <f t="shared" si="8"/>
        <v>0</v>
      </c>
      <c r="K38" s="13">
        <f t="shared" si="8"/>
        <v>0</v>
      </c>
      <c r="L38" s="12">
        <f t="shared" si="8"/>
        <v>2312789.65</v>
      </c>
      <c r="M38" s="5">
        <f t="shared" si="8"/>
        <v>453316</v>
      </c>
      <c r="N38" s="13">
        <f t="shared" si="8"/>
        <v>1859473.65</v>
      </c>
      <c r="O38" s="12">
        <f t="shared" si="8"/>
        <v>24289092.440000001</v>
      </c>
      <c r="P38" s="5">
        <f t="shared" si="8"/>
        <v>731322</v>
      </c>
      <c r="Q38" s="13">
        <f t="shared" si="8"/>
        <v>23557770.440000001</v>
      </c>
      <c r="R38" s="7">
        <f t="shared" si="8"/>
        <v>25417244.09</v>
      </c>
    </row>
    <row r="39" spans="1:18" x14ac:dyDescent="0.25">
      <c r="A39" s="24"/>
      <c r="B39" s="33"/>
      <c r="C39" s="34"/>
      <c r="D39" s="34"/>
      <c r="E39" s="35"/>
      <c r="F39" s="33"/>
      <c r="G39" s="34"/>
      <c r="H39" s="35"/>
      <c r="I39" s="33"/>
      <c r="J39" s="34"/>
      <c r="K39" s="35"/>
      <c r="L39" s="33"/>
      <c r="M39" s="34"/>
      <c r="N39" s="35"/>
      <c r="O39" s="33"/>
      <c r="P39" s="34"/>
      <c r="Q39" s="35"/>
      <c r="R39" s="36"/>
    </row>
    <row r="40" spans="1:18" x14ac:dyDescent="0.25">
      <c r="A40" s="22" t="s">
        <v>162</v>
      </c>
      <c r="B40" s="33"/>
      <c r="C40" s="34"/>
      <c r="D40" s="34"/>
      <c r="E40" s="35"/>
      <c r="F40" s="33"/>
      <c r="G40" s="34"/>
      <c r="H40" s="35"/>
      <c r="I40" s="33"/>
      <c r="J40" s="34"/>
      <c r="K40" s="35"/>
      <c r="L40" s="33"/>
      <c r="M40" s="34"/>
      <c r="N40" s="35"/>
      <c r="O40" s="33"/>
      <c r="P40" s="34"/>
      <c r="Q40" s="35"/>
      <c r="R40" s="36"/>
    </row>
    <row r="41" spans="1:18" x14ac:dyDescent="0.25">
      <c r="A41" s="25" t="s">
        <v>185</v>
      </c>
      <c r="B41" s="14">
        <v>0</v>
      </c>
      <c r="C41" s="6">
        <v>0</v>
      </c>
      <c r="D41" s="6">
        <v>0</v>
      </c>
      <c r="E41" s="13">
        <f>SUM(B41:D41)</f>
        <v>0</v>
      </c>
      <c r="F41" s="14">
        <v>0</v>
      </c>
      <c r="G41" s="6">
        <v>0</v>
      </c>
      <c r="H41" s="15">
        <v>0</v>
      </c>
      <c r="I41" s="14">
        <v>28233192.34</v>
      </c>
      <c r="J41" s="6">
        <v>4902665.8499999996</v>
      </c>
      <c r="K41" s="15">
        <v>23330526.489999998</v>
      </c>
      <c r="L41" s="14">
        <v>3542657.34</v>
      </c>
      <c r="M41" s="6">
        <v>1706325.77</v>
      </c>
      <c r="N41" s="15">
        <v>1836331.57</v>
      </c>
      <c r="O41" s="14">
        <v>0</v>
      </c>
      <c r="P41" s="6">
        <v>0</v>
      </c>
      <c r="Q41" s="15">
        <v>0</v>
      </c>
      <c r="R41" s="8">
        <v>25166858.059999999</v>
      </c>
    </row>
    <row r="42" spans="1:18" x14ac:dyDescent="0.25">
      <c r="A42" s="25" t="s">
        <v>186</v>
      </c>
      <c r="B42" s="14">
        <v>0</v>
      </c>
      <c r="C42" s="6">
        <v>0</v>
      </c>
      <c r="D42" s="6">
        <v>0</v>
      </c>
      <c r="E42" s="13">
        <f t="shared" ref="E42:E44" si="9">SUM(B42:D42)</f>
        <v>0</v>
      </c>
      <c r="F42" s="14">
        <v>0</v>
      </c>
      <c r="G42" s="6">
        <v>0</v>
      </c>
      <c r="H42" s="15">
        <v>0</v>
      </c>
      <c r="I42" s="14">
        <v>28233192.34</v>
      </c>
      <c r="J42" s="6">
        <v>5215601.76</v>
      </c>
      <c r="K42" s="15">
        <v>23017590.579999998</v>
      </c>
      <c r="L42" s="14">
        <v>3569209.54</v>
      </c>
      <c r="M42" s="6">
        <v>1810500.14</v>
      </c>
      <c r="N42" s="15">
        <v>1758709.4</v>
      </c>
      <c r="O42" s="14">
        <v>0</v>
      </c>
      <c r="P42" s="6">
        <v>0</v>
      </c>
      <c r="Q42" s="15">
        <v>0</v>
      </c>
      <c r="R42" s="8">
        <v>24776299.98</v>
      </c>
    </row>
    <row r="43" spans="1:18" x14ac:dyDescent="0.25">
      <c r="A43" s="25" t="s">
        <v>187</v>
      </c>
      <c r="B43" s="14">
        <v>0</v>
      </c>
      <c r="C43" s="6">
        <v>0</v>
      </c>
      <c r="D43" s="6">
        <v>0</v>
      </c>
      <c r="E43" s="13">
        <f t="shared" si="9"/>
        <v>0</v>
      </c>
      <c r="F43" s="14">
        <v>0</v>
      </c>
      <c r="G43" s="6">
        <v>0</v>
      </c>
      <c r="H43" s="15">
        <v>0</v>
      </c>
      <c r="I43" s="14">
        <v>28255169.030000001</v>
      </c>
      <c r="J43" s="6">
        <v>5528937.0099999998</v>
      </c>
      <c r="K43" s="15">
        <v>22726232.02</v>
      </c>
      <c r="L43" s="14">
        <v>3611172.66</v>
      </c>
      <c r="M43" s="6">
        <v>1915889.73</v>
      </c>
      <c r="N43" s="15">
        <v>1695282.93</v>
      </c>
      <c r="O43" s="14">
        <v>0</v>
      </c>
      <c r="P43" s="6">
        <v>0</v>
      </c>
      <c r="Q43" s="15">
        <v>0</v>
      </c>
      <c r="R43" s="8">
        <v>24421514.949999999</v>
      </c>
    </row>
    <row r="44" spans="1:18" x14ac:dyDescent="0.25">
      <c r="A44" s="25" t="s">
        <v>188</v>
      </c>
      <c r="B44" s="14">
        <v>0</v>
      </c>
      <c r="C44" s="6">
        <v>0</v>
      </c>
      <c r="D44" s="6">
        <v>0</v>
      </c>
      <c r="E44" s="13">
        <f t="shared" si="9"/>
        <v>0</v>
      </c>
      <c r="F44" s="14">
        <v>0</v>
      </c>
      <c r="G44" s="6">
        <v>0</v>
      </c>
      <c r="H44" s="15">
        <v>0</v>
      </c>
      <c r="I44" s="14">
        <v>28255169.030000001</v>
      </c>
      <c r="J44" s="6">
        <v>5842472.0499999998</v>
      </c>
      <c r="K44" s="15">
        <v>22412696.98</v>
      </c>
      <c r="L44" s="14">
        <v>3631503.71</v>
      </c>
      <c r="M44" s="6">
        <v>2022115.01</v>
      </c>
      <c r="N44" s="15">
        <v>1609388.7</v>
      </c>
      <c r="O44" s="14">
        <v>0</v>
      </c>
      <c r="P44" s="6">
        <v>0</v>
      </c>
      <c r="Q44" s="15">
        <v>0</v>
      </c>
      <c r="R44" s="8">
        <v>24022085.68</v>
      </c>
    </row>
    <row r="45" spans="1:18" x14ac:dyDescent="0.25">
      <c r="A45" s="22" t="s">
        <v>155</v>
      </c>
      <c r="B45" s="12">
        <f t="shared" ref="B45:R45" si="10">SUM(B41:B44)</f>
        <v>0</v>
      </c>
      <c r="C45" s="5">
        <f t="shared" si="10"/>
        <v>0</v>
      </c>
      <c r="D45" s="5">
        <f t="shared" si="10"/>
        <v>0</v>
      </c>
      <c r="E45" s="13">
        <f t="shared" si="10"/>
        <v>0</v>
      </c>
      <c r="F45" s="12">
        <f t="shared" si="10"/>
        <v>0</v>
      </c>
      <c r="G45" s="5">
        <f t="shared" si="10"/>
        <v>0</v>
      </c>
      <c r="H45" s="13">
        <f t="shared" si="10"/>
        <v>0</v>
      </c>
      <c r="I45" s="12">
        <f t="shared" si="10"/>
        <v>112976722.74000001</v>
      </c>
      <c r="J45" s="5">
        <f t="shared" si="10"/>
        <v>21489676.669999998</v>
      </c>
      <c r="K45" s="13">
        <f t="shared" si="10"/>
        <v>91487046.069999993</v>
      </c>
      <c r="L45" s="12">
        <f t="shared" si="10"/>
        <v>14354543.25</v>
      </c>
      <c r="M45" s="5">
        <f t="shared" si="10"/>
        <v>7454830.6500000004</v>
      </c>
      <c r="N45" s="13">
        <f t="shared" si="10"/>
        <v>6899712.5999999996</v>
      </c>
      <c r="O45" s="12">
        <f t="shared" si="10"/>
        <v>0</v>
      </c>
      <c r="P45" s="5">
        <f t="shared" si="10"/>
        <v>0</v>
      </c>
      <c r="Q45" s="13">
        <f t="shared" si="10"/>
        <v>0</v>
      </c>
      <c r="R45" s="7">
        <f t="shared" si="10"/>
        <v>98386758.669999987</v>
      </c>
    </row>
    <row r="46" spans="1:18" x14ac:dyDescent="0.25">
      <c r="A46" s="24"/>
      <c r="B46" s="33"/>
      <c r="C46" s="34"/>
      <c r="D46" s="34"/>
      <c r="E46" s="35"/>
      <c r="F46" s="33"/>
      <c r="G46" s="34"/>
      <c r="H46" s="35"/>
      <c r="I46" s="33"/>
      <c r="J46" s="34"/>
      <c r="K46" s="35"/>
      <c r="L46" s="33"/>
      <c r="M46" s="34"/>
      <c r="N46" s="35"/>
      <c r="O46" s="33"/>
      <c r="P46" s="34"/>
      <c r="Q46" s="35"/>
      <c r="R46" s="36"/>
    </row>
    <row r="47" spans="1:18" x14ac:dyDescent="0.25">
      <c r="A47" s="22" t="s">
        <v>163</v>
      </c>
      <c r="B47" s="33"/>
      <c r="C47" s="34"/>
      <c r="D47" s="34"/>
      <c r="E47" s="35"/>
      <c r="F47" s="33"/>
      <c r="G47" s="34"/>
      <c r="H47" s="35"/>
      <c r="I47" s="33"/>
      <c r="J47" s="34"/>
      <c r="K47" s="35"/>
      <c r="L47" s="33"/>
      <c r="M47" s="34"/>
      <c r="N47" s="35"/>
      <c r="O47" s="33"/>
      <c r="P47" s="34"/>
      <c r="Q47" s="35"/>
      <c r="R47" s="36"/>
    </row>
    <row r="48" spans="1:18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13">
        <f>SUM(B48:D48)</f>
        <v>0</v>
      </c>
      <c r="F48" s="14" t="s">
        <v>194</v>
      </c>
      <c r="G48" s="6" t="s">
        <v>194</v>
      </c>
      <c r="H48" s="15" t="s">
        <v>194</v>
      </c>
      <c r="I48" s="14" t="s">
        <v>194</v>
      </c>
      <c r="J48" s="6" t="s">
        <v>194</v>
      </c>
      <c r="K48" s="15" t="s">
        <v>194</v>
      </c>
      <c r="L48" s="14" t="s">
        <v>194</v>
      </c>
      <c r="M48" s="6" t="s">
        <v>194</v>
      </c>
      <c r="N48" s="15" t="s">
        <v>194</v>
      </c>
      <c r="O48" s="14" t="s">
        <v>194</v>
      </c>
      <c r="P48" s="6" t="s">
        <v>194</v>
      </c>
      <c r="Q48" s="15" t="s">
        <v>194</v>
      </c>
      <c r="R48" s="8" t="s">
        <v>194</v>
      </c>
    </row>
    <row r="49" spans="1:18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13">
        <f t="shared" ref="E49:E51" si="11">SUM(B49:D49)</f>
        <v>0</v>
      </c>
      <c r="F49" s="14" t="s">
        <v>194</v>
      </c>
      <c r="G49" s="6" t="s">
        <v>194</v>
      </c>
      <c r="H49" s="15" t="s">
        <v>194</v>
      </c>
      <c r="I49" s="14" t="s">
        <v>194</v>
      </c>
      <c r="J49" s="6" t="s">
        <v>194</v>
      </c>
      <c r="K49" s="15" t="s">
        <v>194</v>
      </c>
      <c r="L49" s="14" t="s">
        <v>194</v>
      </c>
      <c r="M49" s="6" t="s">
        <v>194</v>
      </c>
      <c r="N49" s="15" t="s">
        <v>194</v>
      </c>
      <c r="O49" s="14" t="s">
        <v>194</v>
      </c>
      <c r="P49" s="6" t="s">
        <v>194</v>
      </c>
      <c r="Q49" s="15" t="s">
        <v>194</v>
      </c>
      <c r="R49" s="8" t="s">
        <v>194</v>
      </c>
    </row>
    <row r="50" spans="1:18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13">
        <f t="shared" si="11"/>
        <v>0</v>
      </c>
      <c r="F50" s="14" t="s">
        <v>194</v>
      </c>
      <c r="G50" s="6" t="s">
        <v>194</v>
      </c>
      <c r="H50" s="15" t="s">
        <v>194</v>
      </c>
      <c r="I50" s="14" t="s">
        <v>194</v>
      </c>
      <c r="J50" s="6" t="s">
        <v>194</v>
      </c>
      <c r="K50" s="15" t="s">
        <v>194</v>
      </c>
      <c r="L50" s="14" t="s">
        <v>194</v>
      </c>
      <c r="M50" s="6" t="s">
        <v>194</v>
      </c>
      <c r="N50" s="15" t="s">
        <v>194</v>
      </c>
      <c r="O50" s="14" t="s">
        <v>194</v>
      </c>
      <c r="P50" s="6" t="s">
        <v>194</v>
      </c>
      <c r="Q50" s="15" t="s">
        <v>194</v>
      </c>
      <c r="R50" s="8" t="s">
        <v>194</v>
      </c>
    </row>
    <row r="51" spans="1:18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13">
        <f t="shared" si="11"/>
        <v>0</v>
      </c>
      <c r="F51" s="14" t="s">
        <v>194</v>
      </c>
      <c r="G51" s="6" t="s">
        <v>194</v>
      </c>
      <c r="H51" s="15" t="s">
        <v>194</v>
      </c>
      <c r="I51" s="14" t="s">
        <v>194</v>
      </c>
      <c r="J51" s="6" t="s">
        <v>194</v>
      </c>
      <c r="K51" s="15" t="s">
        <v>194</v>
      </c>
      <c r="L51" s="14" t="s">
        <v>194</v>
      </c>
      <c r="M51" s="6" t="s">
        <v>194</v>
      </c>
      <c r="N51" s="15" t="s">
        <v>194</v>
      </c>
      <c r="O51" s="14" t="s">
        <v>194</v>
      </c>
      <c r="P51" s="6" t="s">
        <v>194</v>
      </c>
      <c r="Q51" s="15" t="s">
        <v>194</v>
      </c>
      <c r="R51" s="8" t="s">
        <v>194</v>
      </c>
    </row>
    <row r="52" spans="1:18" x14ac:dyDescent="0.25">
      <c r="A52" s="22" t="s">
        <v>155</v>
      </c>
      <c r="B52" s="12">
        <f t="shared" ref="B52:R52" si="12">SUM(B48:B51)</f>
        <v>0</v>
      </c>
      <c r="C52" s="5">
        <f t="shared" si="12"/>
        <v>0</v>
      </c>
      <c r="D52" s="5">
        <f t="shared" si="12"/>
        <v>0</v>
      </c>
      <c r="E52" s="13">
        <f t="shared" si="12"/>
        <v>0</v>
      </c>
      <c r="F52" s="12">
        <f t="shared" si="12"/>
        <v>0</v>
      </c>
      <c r="G52" s="5">
        <f t="shared" si="12"/>
        <v>0</v>
      </c>
      <c r="H52" s="13">
        <f t="shared" si="12"/>
        <v>0</v>
      </c>
      <c r="I52" s="12">
        <f t="shared" si="12"/>
        <v>0</v>
      </c>
      <c r="J52" s="5">
        <f t="shared" si="12"/>
        <v>0</v>
      </c>
      <c r="K52" s="13">
        <f t="shared" si="12"/>
        <v>0</v>
      </c>
      <c r="L52" s="12">
        <f t="shared" si="12"/>
        <v>0</v>
      </c>
      <c r="M52" s="5">
        <f t="shared" si="12"/>
        <v>0</v>
      </c>
      <c r="N52" s="13">
        <f t="shared" si="12"/>
        <v>0</v>
      </c>
      <c r="O52" s="12">
        <f t="shared" si="12"/>
        <v>0</v>
      </c>
      <c r="P52" s="5">
        <f t="shared" si="12"/>
        <v>0</v>
      </c>
      <c r="Q52" s="13">
        <f t="shared" si="12"/>
        <v>0</v>
      </c>
      <c r="R52" s="7">
        <f t="shared" si="12"/>
        <v>0</v>
      </c>
    </row>
    <row r="53" spans="1:18" x14ac:dyDescent="0.25">
      <c r="A53" s="24"/>
      <c r="B53" s="33"/>
      <c r="C53" s="34"/>
      <c r="D53" s="34"/>
      <c r="E53" s="35"/>
      <c r="F53" s="33"/>
      <c r="G53" s="34"/>
      <c r="H53" s="35"/>
      <c r="I53" s="33"/>
      <c r="J53" s="34"/>
      <c r="K53" s="35"/>
      <c r="L53" s="33"/>
      <c r="M53" s="34"/>
      <c r="N53" s="35"/>
      <c r="O53" s="33"/>
      <c r="P53" s="34"/>
      <c r="Q53" s="35"/>
      <c r="R53" s="36"/>
    </row>
    <row r="54" spans="1:18" x14ac:dyDescent="0.25">
      <c r="A54" s="22" t="s">
        <v>164</v>
      </c>
      <c r="B54" s="33"/>
      <c r="C54" s="34"/>
      <c r="D54" s="34"/>
      <c r="E54" s="35"/>
      <c r="F54" s="33"/>
      <c r="G54" s="34"/>
      <c r="H54" s="35"/>
      <c r="I54" s="33"/>
      <c r="J54" s="34"/>
      <c r="K54" s="35"/>
      <c r="L54" s="33"/>
      <c r="M54" s="34"/>
      <c r="N54" s="35"/>
      <c r="O54" s="33"/>
      <c r="P54" s="34"/>
      <c r="Q54" s="35"/>
      <c r="R54" s="36"/>
    </row>
    <row r="55" spans="1:18" x14ac:dyDescent="0.25">
      <c r="A55" s="25" t="s">
        <v>185</v>
      </c>
      <c r="B55" s="14">
        <v>0</v>
      </c>
      <c r="C55" s="6">
        <v>798613</v>
      </c>
      <c r="D55" s="6">
        <v>0</v>
      </c>
      <c r="E55" s="13">
        <f>SUM(B55:D55)</f>
        <v>798613</v>
      </c>
      <c r="F55" s="14">
        <v>0</v>
      </c>
      <c r="G55" s="6">
        <v>0</v>
      </c>
      <c r="H55" s="15">
        <v>0</v>
      </c>
      <c r="I55" s="14">
        <v>0</v>
      </c>
      <c r="J55" s="6">
        <v>0</v>
      </c>
      <c r="K55" s="15">
        <v>0</v>
      </c>
      <c r="L55" s="14">
        <v>2980731</v>
      </c>
      <c r="M55" s="6">
        <v>2303602</v>
      </c>
      <c r="N55" s="15">
        <v>677129</v>
      </c>
      <c r="O55" s="14">
        <v>2007004</v>
      </c>
      <c r="P55" s="6">
        <v>856174</v>
      </c>
      <c r="Q55" s="15">
        <v>1150830</v>
      </c>
      <c r="R55" s="8">
        <v>2626572</v>
      </c>
    </row>
    <row r="56" spans="1:18" x14ac:dyDescent="0.25">
      <c r="A56" s="25" t="s">
        <v>186</v>
      </c>
      <c r="B56" s="14">
        <v>0</v>
      </c>
      <c r="C56" s="6">
        <v>0</v>
      </c>
      <c r="D56" s="6">
        <v>0</v>
      </c>
      <c r="E56" s="13">
        <f t="shared" ref="E56:E58" si="13">SUM(B56:D56)</f>
        <v>0</v>
      </c>
      <c r="F56" s="14">
        <v>0</v>
      </c>
      <c r="G56" s="6">
        <v>0</v>
      </c>
      <c r="H56" s="15">
        <v>0</v>
      </c>
      <c r="I56" s="14">
        <v>0</v>
      </c>
      <c r="J56" s="6">
        <v>0</v>
      </c>
      <c r="K56" s="15">
        <v>0</v>
      </c>
      <c r="L56" s="14">
        <v>2838272</v>
      </c>
      <c r="M56" s="6">
        <v>2184082</v>
      </c>
      <c r="N56" s="15">
        <v>654190</v>
      </c>
      <c r="O56" s="14">
        <v>2972958</v>
      </c>
      <c r="P56" s="6">
        <v>933213</v>
      </c>
      <c r="Q56" s="15">
        <v>2039745</v>
      </c>
      <c r="R56" s="8">
        <v>2693935</v>
      </c>
    </row>
    <row r="57" spans="1:18" x14ac:dyDescent="0.25">
      <c r="A57" s="25" t="s">
        <v>187</v>
      </c>
      <c r="B57" s="14">
        <v>0</v>
      </c>
      <c r="C57" s="6">
        <v>85715</v>
      </c>
      <c r="D57" s="6">
        <v>0</v>
      </c>
      <c r="E57" s="13">
        <f t="shared" si="13"/>
        <v>85715</v>
      </c>
      <c r="F57" s="14">
        <v>0</v>
      </c>
      <c r="G57" s="6">
        <v>0</v>
      </c>
      <c r="H57" s="15">
        <v>0</v>
      </c>
      <c r="I57" s="14">
        <v>0</v>
      </c>
      <c r="J57" s="6">
        <v>0</v>
      </c>
      <c r="K57" s="15">
        <v>0</v>
      </c>
      <c r="L57" s="14">
        <v>2973128</v>
      </c>
      <c r="M57" s="6">
        <v>2229433</v>
      </c>
      <c r="N57" s="15">
        <v>743695</v>
      </c>
      <c r="O57" s="14">
        <v>3012815</v>
      </c>
      <c r="P57" s="6">
        <v>1017607</v>
      </c>
      <c r="Q57" s="15">
        <v>1995208</v>
      </c>
      <c r="R57" s="8">
        <v>2824618</v>
      </c>
    </row>
    <row r="58" spans="1:18" x14ac:dyDescent="0.25">
      <c r="A58" s="25" t="s">
        <v>188</v>
      </c>
      <c r="B58" s="14">
        <v>0</v>
      </c>
      <c r="C58" s="6">
        <v>115255</v>
      </c>
      <c r="D58" s="6">
        <v>0</v>
      </c>
      <c r="E58" s="13">
        <f t="shared" si="13"/>
        <v>115255</v>
      </c>
      <c r="F58" s="14">
        <v>0</v>
      </c>
      <c r="G58" s="6">
        <v>0</v>
      </c>
      <c r="H58" s="15">
        <v>0</v>
      </c>
      <c r="I58" s="14">
        <v>0</v>
      </c>
      <c r="J58" s="6">
        <v>0</v>
      </c>
      <c r="K58" s="15">
        <v>0</v>
      </c>
      <c r="L58" s="14">
        <v>3275946</v>
      </c>
      <c r="M58" s="6">
        <v>2280420</v>
      </c>
      <c r="N58" s="15">
        <v>995526</v>
      </c>
      <c r="O58" s="14">
        <v>3285621</v>
      </c>
      <c r="P58" s="6">
        <v>1104711</v>
      </c>
      <c r="Q58" s="15">
        <v>2180910</v>
      </c>
      <c r="R58" s="8">
        <v>3291691</v>
      </c>
    </row>
    <row r="59" spans="1:18" x14ac:dyDescent="0.25">
      <c r="A59" s="22" t="s">
        <v>155</v>
      </c>
      <c r="B59" s="12">
        <f t="shared" ref="B59:R59" si="14">SUM(B55:B58)</f>
        <v>0</v>
      </c>
      <c r="C59" s="5">
        <f t="shared" si="14"/>
        <v>999583</v>
      </c>
      <c r="D59" s="5">
        <f t="shared" si="14"/>
        <v>0</v>
      </c>
      <c r="E59" s="13">
        <f t="shared" si="14"/>
        <v>999583</v>
      </c>
      <c r="F59" s="12">
        <f t="shared" si="14"/>
        <v>0</v>
      </c>
      <c r="G59" s="5">
        <f t="shared" si="14"/>
        <v>0</v>
      </c>
      <c r="H59" s="13">
        <f t="shared" si="14"/>
        <v>0</v>
      </c>
      <c r="I59" s="12">
        <f t="shared" si="14"/>
        <v>0</v>
      </c>
      <c r="J59" s="5">
        <f t="shared" si="14"/>
        <v>0</v>
      </c>
      <c r="K59" s="13">
        <f t="shared" si="14"/>
        <v>0</v>
      </c>
      <c r="L59" s="12">
        <f t="shared" si="14"/>
        <v>12068077</v>
      </c>
      <c r="M59" s="5">
        <f t="shared" si="14"/>
        <v>8997537</v>
      </c>
      <c r="N59" s="13">
        <f t="shared" si="14"/>
        <v>3070540</v>
      </c>
      <c r="O59" s="12">
        <f t="shared" si="14"/>
        <v>11278398</v>
      </c>
      <c r="P59" s="5">
        <f t="shared" si="14"/>
        <v>3911705</v>
      </c>
      <c r="Q59" s="13">
        <f t="shared" si="14"/>
        <v>7366693</v>
      </c>
      <c r="R59" s="7">
        <f t="shared" si="14"/>
        <v>11436816</v>
      </c>
    </row>
    <row r="60" spans="1:18" x14ac:dyDescent="0.25">
      <c r="A60" s="24"/>
      <c r="B60" s="33"/>
      <c r="C60" s="34"/>
      <c r="D60" s="34"/>
      <c r="E60" s="35"/>
      <c r="F60" s="33"/>
      <c r="G60" s="34"/>
      <c r="H60" s="35"/>
      <c r="I60" s="33"/>
      <c r="J60" s="34"/>
      <c r="K60" s="35"/>
      <c r="L60" s="33"/>
      <c r="M60" s="34"/>
      <c r="N60" s="35"/>
      <c r="O60" s="33"/>
      <c r="P60" s="34"/>
      <c r="Q60" s="35"/>
      <c r="R60" s="36"/>
    </row>
    <row r="61" spans="1:18" x14ac:dyDescent="0.25">
      <c r="A61" s="22" t="s">
        <v>165</v>
      </c>
      <c r="B61" s="33"/>
      <c r="C61" s="34"/>
      <c r="D61" s="34"/>
      <c r="E61" s="35"/>
      <c r="F61" s="33"/>
      <c r="G61" s="34"/>
      <c r="H61" s="35"/>
      <c r="I61" s="33"/>
      <c r="J61" s="34"/>
      <c r="K61" s="35"/>
      <c r="L61" s="33"/>
      <c r="M61" s="34"/>
      <c r="N61" s="35"/>
      <c r="O61" s="33"/>
      <c r="P61" s="34"/>
      <c r="Q61" s="35"/>
      <c r="R61" s="36"/>
    </row>
    <row r="62" spans="1:18" x14ac:dyDescent="0.25">
      <c r="A62" s="25" t="s">
        <v>185</v>
      </c>
      <c r="B62" s="14">
        <v>0</v>
      </c>
      <c r="C62" s="6">
        <v>1079275</v>
      </c>
      <c r="D62" s="6">
        <v>0</v>
      </c>
      <c r="E62" s="13">
        <f>SUM(B62:D62)</f>
        <v>1079275</v>
      </c>
      <c r="F62" s="14">
        <v>65724</v>
      </c>
      <c r="G62" s="6">
        <v>52664</v>
      </c>
      <c r="H62" s="15">
        <v>13060</v>
      </c>
      <c r="I62" s="14">
        <v>5701481</v>
      </c>
      <c r="J62" s="6">
        <v>2017750</v>
      </c>
      <c r="K62" s="15">
        <v>3683731</v>
      </c>
      <c r="L62" s="14">
        <v>5068943</v>
      </c>
      <c r="M62" s="6">
        <v>3698877</v>
      </c>
      <c r="N62" s="15">
        <v>1370066</v>
      </c>
      <c r="O62" s="14">
        <v>0</v>
      </c>
      <c r="P62" s="6">
        <v>0</v>
      </c>
      <c r="Q62" s="15">
        <v>0</v>
      </c>
      <c r="R62" s="8">
        <v>6146132</v>
      </c>
    </row>
    <row r="63" spans="1:18" x14ac:dyDescent="0.25">
      <c r="A63" s="25" t="s">
        <v>186</v>
      </c>
      <c r="B63" s="14">
        <v>0</v>
      </c>
      <c r="C63" s="6">
        <v>1259224</v>
      </c>
      <c r="D63" s="6">
        <v>0</v>
      </c>
      <c r="E63" s="13">
        <f t="shared" ref="E63:E65" si="15">SUM(B63:D63)</f>
        <v>1259224</v>
      </c>
      <c r="F63" s="14">
        <v>65724</v>
      </c>
      <c r="G63" s="6">
        <v>53838</v>
      </c>
      <c r="H63" s="15">
        <v>11886</v>
      </c>
      <c r="I63" s="14">
        <v>5713386</v>
      </c>
      <c r="J63" s="6">
        <v>2123826</v>
      </c>
      <c r="K63" s="15">
        <v>3589560</v>
      </c>
      <c r="L63" s="14">
        <v>5141114</v>
      </c>
      <c r="M63" s="6">
        <v>3754015</v>
      </c>
      <c r="N63" s="15">
        <v>1387099</v>
      </c>
      <c r="O63" s="14">
        <v>0</v>
      </c>
      <c r="P63" s="6">
        <v>0</v>
      </c>
      <c r="Q63" s="15">
        <v>0</v>
      </c>
      <c r="R63" s="8">
        <v>6247769</v>
      </c>
    </row>
    <row r="64" spans="1:18" x14ac:dyDescent="0.25">
      <c r="A64" s="25" t="s">
        <v>187</v>
      </c>
      <c r="B64" s="14">
        <v>0</v>
      </c>
      <c r="C64" s="6">
        <v>1710697</v>
      </c>
      <c r="D64" s="6">
        <v>0</v>
      </c>
      <c r="E64" s="13">
        <f t="shared" si="15"/>
        <v>1710697</v>
      </c>
      <c r="F64" s="14">
        <v>65724</v>
      </c>
      <c r="G64" s="6">
        <v>55011</v>
      </c>
      <c r="H64" s="15">
        <v>10713</v>
      </c>
      <c r="I64" s="14">
        <v>5713386</v>
      </c>
      <c r="J64" s="6">
        <v>2230003</v>
      </c>
      <c r="K64" s="15">
        <v>3483383</v>
      </c>
      <c r="L64" s="14">
        <v>5158800</v>
      </c>
      <c r="M64" s="6">
        <v>3775808</v>
      </c>
      <c r="N64" s="15">
        <v>1382992</v>
      </c>
      <c r="O64" s="14">
        <v>0</v>
      </c>
      <c r="P64" s="6">
        <v>0</v>
      </c>
      <c r="Q64" s="15">
        <v>0</v>
      </c>
      <c r="R64" s="8">
        <v>6587785</v>
      </c>
    </row>
    <row r="65" spans="1:18" x14ac:dyDescent="0.25">
      <c r="A65" s="25" t="s">
        <v>188</v>
      </c>
      <c r="B65" s="14">
        <v>0</v>
      </c>
      <c r="C65" s="6">
        <v>1985206</v>
      </c>
      <c r="D65" s="6">
        <v>0</v>
      </c>
      <c r="E65" s="13">
        <f t="shared" si="15"/>
        <v>1985206</v>
      </c>
      <c r="F65" s="14">
        <v>65724</v>
      </c>
      <c r="G65" s="6">
        <v>56185</v>
      </c>
      <c r="H65" s="15">
        <v>9539</v>
      </c>
      <c r="I65" s="14">
        <v>5713386</v>
      </c>
      <c r="J65" s="6">
        <v>2334399</v>
      </c>
      <c r="K65" s="15">
        <v>3378987</v>
      </c>
      <c r="L65" s="14">
        <v>5235237</v>
      </c>
      <c r="M65" s="6">
        <v>3849232</v>
      </c>
      <c r="N65" s="15">
        <v>1386005</v>
      </c>
      <c r="O65" s="14">
        <v>0</v>
      </c>
      <c r="P65" s="6">
        <v>0</v>
      </c>
      <c r="Q65" s="15">
        <v>0</v>
      </c>
      <c r="R65" s="8">
        <v>6759737</v>
      </c>
    </row>
    <row r="66" spans="1:18" x14ac:dyDescent="0.25">
      <c r="A66" s="22" t="s">
        <v>155</v>
      </c>
      <c r="B66" s="12">
        <f t="shared" ref="B66:R66" si="16">SUM(B62:B65)</f>
        <v>0</v>
      </c>
      <c r="C66" s="5">
        <f t="shared" si="16"/>
        <v>6034402</v>
      </c>
      <c r="D66" s="5">
        <f t="shared" si="16"/>
        <v>0</v>
      </c>
      <c r="E66" s="13">
        <f t="shared" si="16"/>
        <v>6034402</v>
      </c>
      <c r="F66" s="12">
        <f t="shared" si="16"/>
        <v>262896</v>
      </c>
      <c r="G66" s="5">
        <f t="shared" si="16"/>
        <v>217698</v>
      </c>
      <c r="H66" s="13">
        <f t="shared" si="16"/>
        <v>45198</v>
      </c>
      <c r="I66" s="12">
        <f t="shared" si="16"/>
        <v>22841639</v>
      </c>
      <c r="J66" s="5">
        <f t="shared" si="16"/>
        <v>8705978</v>
      </c>
      <c r="K66" s="13">
        <f t="shared" si="16"/>
        <v>14135661</v>
      </c>
      <c r="L66" s="12">
        <f t="shared" si="16"/>
        <v>20604094</v>
      </c>
      <c r="M66" s="5">
        <f t="shared" si="16"/>
        <v>15077932</v>
      </c>
      <c r="N66" s="13">
        <f t="shared" si="16"/>
        <v>5526162</v>
      </c>
      <c r="O66" s="12">
        <f t="shared" si="16"/>
        <v>0</v>
      </c>
      <c r="P66" s="5">
        <f t="shared" si="16"/>
        <v>0</v>
      </c>
      <c r="Q66" s="13">
        <f t="shared" si="16"/>
        <v>0</v>
      </c>
      <c r="R66" s="7">
        <f t="shared" si="16"/>
        <v>25741423</v>
      </c>
    </row>
    <row r="67" spans="1:18" x14ac:dyDescent="0.25">
      <c r="A67" s="24"/>
      <c r="B67" s="33"/>
      <c r="C67" s="34"/>
      <c r="D67" s="34"/>
      <c r="E67" s="35"/>
      <c r="F67" s="33"/>
      <c r="G67" s="34"/>
      <c r="H67" s="35"/>
      <c r="I67" s="33"/>
      <c r="J67" s="34"/>
      <c r="K67" s="35"/>
      <c r="L67" s="33"/>
      <c r="M67" s="34"/>
      <c r="N67" s="35"/>
      <c r="O67" s="33"/>
      <c r="P67" s="34"/>
      <c r="Q67" s="35"/>
      <c r="R67" s="36"/>
    </row>
    <row r="68" spans="1:18" x14ac:dyDescent="0.25">
      <c r="A68" s="22" t="s">
        <v>166</v>
      </c>
      <c r="B68" s="33"/>
      <c r="C68" s="34"/>
      <c r="D68" s="34"/>
      <c r="E68" s="35"/>
      <c r="F68" s="33"/>
      <c r="G68" s="34"/>
      <c r="H68" s="35"/>
      <c r="I68" s="33"/>
      <c r="J68" s="34"/>
      <c r="K68" s="35"/>
      <c r="L68" s="33"/>
      <c r="M68" s="34"/>
      <c r="N68" s="35"/>
      <c r="O68" s="33"/>
      <c r="P68" s="34"/>
      <c r="Q68" s="35"/>
      <c r="R68" s="36"/>
    </row>
    <row r="69" spans="1:18" x14ac:dyDescent="0.25">
      <c r="A69" s="25" t="s">
        <v>185</v>
      </c>
      <c r="B69" s="14">
        <v>0</v>
      </c>
      <c r="C69" s="6">
        <v>601902</v>
      </c>
      <c r="D69" s="6">
        <v>0</v>
      </c>
      <c r="E69" s="13">
        <f>SUM(B69:D69)</f>
        <v>601902</v>
      </c>
      <c r="F69" s="14">
        <v>768079</v>
      </c>
      <c r="G69" s="6">
        <v>301512</v>
      </c>
      <c r="H69" s="15">
        <v>466567</v>
      </c>
      <c r="I69" s="14">
        <v>8026915</v>
      </c>
      <c r="J69" s="6">
        <v>3175849</v>
      </c>
      <c r="K69" s="15">
        <v>4851066</v>
      </c>
      <c r="L69" s="14">
        <v>4441142</v>
      </c>
      <c r="M69" s="6">
        <v>3177294</v>
      </c>
      <c r="N69" s="15">
        <v>1263848</v>
      </c>
      <c r="O69" s="14">
        <v>1260860</v>
      </c>
      <c r="P69" s="6">
        <v>1254349</v>
      </c>
      <c r="Q69" s="15">
        <v>6511</v>
      </c>
      <c r="R69" s="8">
        <v>7189894</v>
      </c>
    </row>
    <row r="70" spans="1:18" x14ac:dyDescent="0.25">
      <c r="A70" s="25" t="s">
        <v>186</v>
      </c>
      <c r="B70" s="14">
        <v>0</v>
      </c>
      <c r="C70" s="6">
        <v>939977</v>
      </c>
      <c r="D70" s="6">
        <v>0</v>
      </c>
      <c r="E70" s="13">
        <f t="shared" ref="E70:E72" si="17">SUM(B70:D70)</f>
        <v>939977</v>
      </c>
      <c r="F70" s="14">
        <v>768080</v>
      </c>
      <c r="G70" s="6">
        <v>316086</v>
      </c>
      <c r="H70" s="15">
        <v>451994</v>
      </c>
      <c r="I70" s="14">
        <v>8016768</v>
      </c>
      <c r="J70" s="6">
        <v>3324669</v>
      </c>
      <c r="K70" s="15">
        <v>4692099</v>
      </c>
      <c r="L70" s="14">
        <v>4342129</v>
      </c>
      <c r="M70" s="6">
        <v>3132994</v>
      </c>
      <c r="N70" s="15">
        <v>1209135</v>
      </c>
      <c r="O70" s="14">
        <v>1260860</v>
      </c>
      <c r="P70" s="6">
        <v>1254725</v>
      </c>
      <c r="Q70" s="15">
        <v>6135</v>
      </c>
      <c r="R70" s="8">
        <v>7299340</v>
      </c>
    </row>
    <row r="71" spans="1:18" x14ac:dyDescent="0.25">
      <c r="A71" s="25" t="s">
        <v>187</v>
      </c>
      <c r="B71" s="14">
        <v>0</v>
      </c>
      <c r="C71" s="6">
        <v>1241161</v>
      </c>
      <c r="D71" s="6">
        <v>0</v>
      </c>
      <c r="E71" s="13">
        <f t="shared" si="17"/>
        <v>1241161</v>
      </c>
      <c r="F71" s="14">
        <v>768079</v>
      </c>
      <c r="G71" s="6">
        <v>330660</v>
      </c>
      <c r="H71" s="15">
        <v>437419</v>
      </c>
      <c r="I71" s="14">
        <v>8070150</v>
      </c>
      <c r="J71" s="6">
        <v>3474092</v>
      </c>
      <c r="K71" s="15">
        <v>4596058</v>
      </c>
      <c r="L71" s="14">
        <v>4459109</v>
      </c>
      <c r="M71" s="6">
        <v>3163768</v>
      </c>
      <c r="N71" s="15">
        <v>1295341</v>
      </c>
      <c r="O71" s="14">
        <v>1260860</v>
      </c>
      <c r="P71" s="6">
        <v>1255102</v>
      </c>
      <c r="Q71" s="15">
        <v>5758</v>
      </c>
      <c r="R71" s="8">
        <v>7575737</v>
      </c>
    </row>
    <row r="72" spans="1:18" x14ac:dyDescent="0.25">
      <c r="A72" s="25" t="s">
        <v>188</v>
      </c>
      <c r="B72" s="14">
        <v>0</v>
      </c>
      <c r="C72" s="6">
        <v>112000</v>
      </c>
      <c r="D72" s="6">
        <v>0</v>
      </c>
      <c r="E72" s="13">
        <f t="shared" si="17"/>
        <v>112000</v>
      </c>
      <c r="F72" s="14">
        <v>768079</v>
      </c>
      <c r="G72" s="6">
        <v>345233</v>
      </c>
      <c r="H72" s="15">
        <v>422846</v>
      </c>
      <c r="I72" s="14">
        <v>9198776</v>
      </c>
      <c r="J72" s="6">
        <v>3640778</v>
      </c>
      <c r="K72" s="15">
        <v>5557998</v>
      </c>
      <c r="L72" s="14">
        <v>4577253</v>
      </c>
      <c r="M72" s="6">
        <v>3187199</v>
      </c>
      <c r="N72" s="15">
        <v>1390054</v>
      </c>
      <c r="O72" s="14">
        <v>1260859</v>
      </c>
      <c r="P72" s="6">
        <v>1255478</v>
      </c>
      <c r="Q72" s="15">
        <v>5381</v>
      </c>
      <c r="R72" s="8">
        <v>7488279</v>
      </c>
    </row>
    <row r="73" spans="1:18" x14ac:dyDescent="0.25">
      <c r="A73" s="22" t="s">
        <v>155</v>
      </c>
      <c r="B73" s="12">
        <f t="shared" ref="B73:R73" si="18">SUM(B69:B72)</f>
        <v>0</v>
      </c>
      <c r="C73" s="5">
        <f t="shared" si="18"/>
        <v>2895040</v>
      </c>
      <c r="D73" s="5">
        <f t="shared" si="18"/>
        <v>0</v>
      </c>
      <c r="E73" s="13">
        <f t="shared" si="18"/>
        <v>2895040</v>
      </c>
      <c r="F73" s="12">
        <f t="shared" si="18"/>
        <v>3072317</v>
      </c>
      <c r="G73" s="5">
        <f t="shared" si="18"/>
        <v>1293491</v>
      </c>
      <c r="H73" s="13">
        <f t="shared" si="18"/>
        <v>1778826</v>
      </c>
      <c r="I73" s="12">
        <f t="shared" si="18"/>
        <v>33312609</v>
      </c>
      <c r="J73" s="5">
        <f t="shared" si="18"/>
        <v>13615388</v>
      </c>
      <c r="K73" s="13">
        <f t="shared" si="18"/>
        <v>19697221</v>
      </c>
      <c r="L73" s="12">
        <f t="shared" si="18"/>
        <v>17819633</v>
      </c>
      <c r="M73" s="5">
        <f t="shared" si="18"/>
        <v>12661255</v>
      </c>
      <c r="N73" s="13">
        <f t="shared" si="18"/>
        <v>5158378</v>
      </c>
      <c r="O73" s="12">
        <f t="shared" si="18"/>
        <v>5043439</v>
      </c>
      <c r="P73" s="5">
        <f t="shared" si="18"/>
        <v>5019654</v>
      </c>
      <c r="Q73" s="13">
        <f t="shared" si="18"/>
        <v>23785</v>
      </c>
      <c r="R73" s="7">
        <f t="shared" si="18"/>
        <v>29553250</v>
      </c>
    </row>
    <row r="74" spans="1:18" x14ac:dyDescent="0.25">
      <c r="A74" s="24"/>
      <c r="B74" s="33"/>
      <c r="C74" s="34"/>
      <c r="D74" s="34"/>
      <c r="E74" s="35"/>
      <c r="F74" s="33"/>
      <c r="G74" s="34"/>
      <c r="H74" s="35"/>
      <c r="I74" s="33"/>
      <c r="J74" s="34"/>
      <c r="K74" s="35"/>
      <c r="L74" s="33"/>
      <c r="M74" s="34"/>
      <c r="N74" s="35"/>
      <c r="O74" s="33"/>
      <c r="P74" s="34"/>
      <c r="Q74" s="35"/>
      <c r="R74" s="36"/>
    </row>
    <row r="75" spans="1:18" x14ac:dyDescent="0.25">
      <c r="A75" s="22" t="s">
        <v>167</v>
      </c>
      <c r="B75" s="33"/>
      <c r="C75" s="34"/>
      <c r="D75" s="34"/>
      <c r="E75" s="35"/>
      <c r="F75" s="33"/>
      <c r="G75" s="34"/>
      <c r="H75" s="35"/>
      <c r="I75" s="33"/>
      <c r="J75" s="34"/>
      <c r="K75" s="35"/>
      <c r="L75" s="33"/>
      <c r="M75" s="34"/>
      <c r="N75" s="35"/>
      <c r="O75" s="33"/>
      <c r="P75" s="34"/>
      <c r="Q75" s="35"/>
      <c r="R75" s="36"/>
    </row>
    <row r="76" spans="1:18" x14ac:dyDescent="0.25">
      <c r="A76" s="25" t="s">
        <v>185</v>
      </c>
      <c r="B76" s="14">
        <v>0</v>
      </c>
      <c r="C76" s="6">
        <v>38255</v>
      </c>
      <c r="D76" s="6">
        <v>0</v>
      </c>
      <c r="E76" s="13">
        <f>SUM(B76:D76)</f>
        <v>38255</v>
      </c>
      <c r="F76" s="14">
        <v>0</v>
      </c>
      <c r="G76" s="6">
        <v>0</v>
      </c>
      <c r="H76" s="15">
        <v>0</v>
      </c>
      <c r="I76" s="14">
        <v>2085642</v>
      </c>
      <c r="J76" s="6">
        <v>203761</v>
      </c>
      <c r="K76" s="15">
        <v>1881881</v>
      </c>
      <c r="L76" s="14">
        <v>2755350</v>
      </c>
      <c r="M76" s="6">
        <v>2373155</v>
      </c>
      <c r="N76" s="15">
        <v>382195</v>
      </c>
      <c r="O76" s="14">
        <v>277096</v>
      </c>
      <c r="P76" s="6">
        <v>242734</v>
      </c>
      <c r="Q76" s="15">
        <v>34362</v>
      </c>
      <c r="R76" s="8">
        <v>2336693</v>
      </c>
    </row>
    <row r="77" spans="1:18" x14ac:dyDescent="0.25">
      <c r="A77" s="25" t="s">
        <v>186</v>
      </c>
      <c r="B77" s="14">
        <v>0</v>
      </c>
      <c r="C77" s="6">
        <v>38255</v>
      </c>
      <c r="D77" s="6">
        <v>0</v>
      </c>
      <c r="E77" s="13">
        <f t="shared" ref="E77:E79" si="19">SUM(B77:D77)</f>
        <v>38255</v>
      </c>
      <c r="F77" s="14">
        <v>0</v>
      </c>
      <c r="G77" s="6">
        <v>0</v>
      </c>
      <c r="H77" s="15">
        <v>0</v>
      </c>
      <c r="I77" s="14">
        <v>2085643</v>
      </c>
      <c r="J77" s="6">
        <v>436392</v>
      </c>
      <c r="K77" s="15">
        <v>1649251</v>
      </c>
      <c r="L77" s="14">
        <v>2768126</v>
      </c>
      <c r="M77" s="6">
        <v>2392866</v>
      </c>
      <c r="N77" s="15">
        <v>375260</v>
      </c>
      <c r="O77" s="14">
        <v>277096</v>
      </c>
      <c r="P77" s="6">
        <v>243409</v>
      </c>
      <c r="Q77" s="15">
        <v>33687</v>
      </c>
      <c r="R77" s="8">
        <v>2096453</v>
      </c>
    </row>
    <row r="78" spans="1:18" x14ac:dyDescent="0.25">
      <c r="A78" s="25" t="s">
        <v>187</v>
      </c>
      <c r="B78" s="14">
        <v>0</v>
      </c>
      <c r="C78" s="6">
        <v>38255</v>
      </c>
      <c r="D78" s="6">
        <v>0</v>
      </c>
      <c r="E78" s="13">
        <f t="shared" si="19"/>
        <v>38255</v>
      </c>
      <c r="F78" s="14">
        <v>0</v>
      </c>
      <c r="G78" s="6">
        <v>0</v>
      </c>
      <c r="H78" s="15">
        <v>0</v>
      </c>
      <c r="I78" s="14">
        <v>2087654</v>
      </c>
      <c r="J78" s="6">
        <v>672510</v>
      </c>
      <c r="K78" s="15">
        <v>1415144</v>
      </c>
      <c r="L78" s="14">
        <v>2813740</v>
      </c>
      <c r="M78" s="6">
        <v>2413156</v>
      </c>
      <c r="N78" s="15">
        <v>400584</v>
      </c>
      <c r="O78" s="14">
        <v>277096</v>
      </c>
      <c r="P78" s="6">
        <v>244085</v>
      </c>
      <c r="Q78" s="15">
        <v>33011</v>
      </c>
      <c r="R78" s="8">
        <v>1886994</v>
      </c>
    </row>
    <row r="79" spans="1:18" x14ac:dyDescent="0.25">
      <c r="A79" s="25" t="s">
        <v>188</v>
      </c>
      <c r="B79" s="14">
        <v>0</v>
      </c>
      <c r="C79" s="6">
        <v>-1</v>
      </c>
      <c r="D79" s="6">
        <v>0</v>
      </c>
      <c r="E79" s="13">
        <f t="shared" si="19"/>
        <v>-1</v>
      </c>
      <c r="F79" s="14">
        <v>0</v>
      </c>
      <c r="G79" s="6">
        <v>0</v>
      </c>
      <c r="H79" s="15">
        <v>0</v>
      </c>
      <c r="I79" s="14">
        <v>0</v>
      </c>
      <c r="J79" s="6">
        <v>0</v>
      </c>
      <c r="K79" s="15">
        <v>0</v>
      </c>
      <c r="L79" s="14">
        <v>2865539</v>
      </c>
      <c r="M79" s="6">
        <v>2442700</v>
      </c>
      <c r="N79" s="15">
        <v>422839</v>
      </c>
      <c r="O79" s="14">
        <v>2364749</v>
      </c>
      <c r="P79" s="6">
        <v>1157249</v>
      </c>
      <c r="Q79" s="15">
        <v>1207500</v>
      </c>
      <c r="R79" s="8">
        <v>1630338</v>
      </c>
    </row>
    <row r="80" spans="1:18" x14ac:dyDescent="0.25">
      <c r="A80" s="22" t="s">
        <v>155</v>
      </c>
      <c r="B80" s="12">
        <f t="shared" ref="B80:R80" si="20">SUM(B76:B79)</f>
        <v>0</v>
      </c>
      <c r="C80" s="5">
        <f t="shared" si="20"/>
        <v>114764</v>
      </c>
      <c r="D80" s="5">
        <f t="shared" si="20"/>
        <v>0</v>
      </c>
      <c r="E80" s="13">
        <f t="shared" si="20"/>
        <v>114764</v>
      </c>
      <c r="F80" s="12">
        <f t="shared" si="20"/>
        <v>0</v>
      </c>
      <c r="G80" s="5">
        <f t="shared" si="20"/>
        <v>0</v>
      </c>
      <c r="H80" s="13">
        <f t="shared" si="20"/>
        <v>0</v>
      </c>
      <c r="I80" s="12">
        <f t="shared" si="20"/>
        <v>6258939</v>
      </c>
      <c r="J80" s="5">
        <f t="shared" si="20"/>
        <v>1312663</v>
      </c>
      <c r="K80" s="13">
        <f t="shared" si="20"/>
        <v>4946276</v>
      </c>
      <c r="L80" s="12">
        <f t="shared" si="20"/>
        <v>11202755</v>
      </c>
      <c r="M80" s="5">
        <f t="shared" si="20"/>
        <v>9621877</v>
      </c>
      <c r="N80" s="13">
        <f t="shared" si="20"/>
        <v>1580878</v>
      </c>
      <c r="O80" s="12">
        <f t="shared" si="20"/>
        <v>3196037</v>
      </c>
      <c r="P80" s="5">
        <f t="shared" si="20"/>
        <v>1887477</v>
      </c>
      <c r="Q80" s="13">
        <f t="shared" si="20"/>
        <v>1308560</v>
      </c>
      <c r="R80" s="7">
        <f t="shared" si="20"/>
        <v>7950478</v>
      </c>
    </row>
    <row r="81" spans="1:18" x14ac:dyDescent="0.25">
      <c r="A81" s="24"/>
      <c r="B81" s="33"/>
      <c r="C81" s="34"/>
      <c r="D81" s="34"/>
      <c r="E81" s="35"/>
      <c r="F81" s="33"/>
      <c r="G81" s="34"/>
      <c r="H81" s="35"/>
      <c r="I81" s="33"/>
      <c r="J81" s="34"/>
      <c r="K81" s="35"/>
      <c r="L81" s="33"/>
      <c r="M81" s="34"/>
      <c r="N81" s="35"/>
      <c r="O81" s="33"/>
      <c r="P81" s="34"/>
      <c r="Q81" s="35"/>
      <c r="R81" s="36"/>
    </row>
    <row r="82" spans="1:18" x14ac:dyDescent="0.25">
      <c r="A82" s="22" t="s">
        <v>168</v>
      </c>
      <c r="B82" s="33"/>
      <c r="C82" s="34"/>
      <c r="D82" s="34"/>
      <c r="E82" s="35"/>
      <c r="F82" s="33"/>
      <c r="G82" s="34"/>
      <c r="H82" s="35"/>
      <c r="I82" s="33"/>
      <c r="J82" s="34"/>
      <c r="K82" s="35"/>
      <c r="L82" s="33"/>
      <c r="M82" s="34"/>
      <c r="N82" s="35"/>
      <c r="O82" s="33"/>
      <c r="P82" s="34"/>
      <c r="Q82" s="35"/>
      <c r="R82" s="36"/>
    </row>
    <row r="83" spans="1:18" x14ac:dyDescent="0.25">
      <c r="A83" s="25" t="s">
        <v>185</v>
      </c>
      <c r="B83" s="14">
        <v>0</v>
      </c>
      <c r="C83" s="6">
        <v>11915.24</v>
      </c>
      <c r="D83" s="6">
        <v>0</v>
      </c>
      <c r="E83" s="13">
        <f>SUM(B83:D83)</f>
        <v>11915.24</v>
      </c>
      <c r="F83" s="14">
        <v>0</v>
      </c>
      <c r="G83" s="6">
        <v>0</v>
      </c>
      <c r="H83" s="15">
        <v>0</v>
      </c>
      <c r="I83" s="14">
        <v>7918184.5599999996</v>
      </c>
      <c r="J83" s="6">
        <v>433606.66</v>
      </c>
      <c r="K83" s="15">
        <v>7484577.9000000004</v>
      </c>
      <c r="L83" s="14">
        <v>2476619.5</v>
      </c>
      <c r="M83" s="6">
        <v>2008598.49</v>
      </c>
      <c r="N83" s="15">
        <v>468021.01</v>
      </c>
      <c r="O83" s="14">
        <v>257854.26</v>
      </c>
      <c r="P83" s="6">
        <v>191949.73</v>
      </c>
      <c r="Q83" s="15">
        <v>65904.53</v>
      </c>
      <c r="R83" s="8">
        <v>8030418.6799999997</v>
      </c>
    </row>
    <row r="84" spans="1:18" x14ac:dyDescent="0.25">
      <c r="A84" s="25" t="s">
        <v>186</v>
      </c>
      <c r="B84" s="14">
        <v>0</v>
      </c>
      <c r="C84" s="6">
        <v>-3079.63</v>
      </c>
      <c r="D84" s="6">
        <v>0</v>
      </c>
      <c r="E84" s="13">
        <f t="shared" ref="E84:E86" si="21">SUM(B84:D84)</f>
        <v>-3079.63</v>
      </c>
      <c r="F84" s="14">
        <v>0</v>
      </c>
      <c r="G84" s="6">
        <v>0</v>
      </c>
      <c r="H84" s="15">
        <v>0</v>
      </c>
      <c r="I84" s="14">
        <v>7320220.6299999999</v>
      </c>
      <c r="J84" s="6">
        <v>856951.17</v>
      </c>
      <c r="K84" s="15">
        <v>6463269.46</v>
      </c>
      <c r="L84" s="14">
        <v>2517352.09</v>
      </c>
      <c r="M84" s="6">
        <v>2039219.92</v>
      </c>
      <c r="N84" s="15">
        <v>478132.17</v>
      </c>
      <c r="O84" s="14">
        <v>257854.26</v>
      </c>
      <c r="P84" s="6">
        <v>195097.33</v>
      </c>
      <c r="Q84" s="15">
        <v>62756.93</v>
      </c>
      <c r="R84" s="8">
        <v>7001078.9299999997</v>
      </c>
    </row>
    <row r="85" spans="1:18" x14ac:dyDescent="0.25">
      <c r="A85" s="25" t="s">
        <v>187</v>
      </c>
      <c r="B85" s="14">
        <v>0</v>
      </c>
      <c r="C85" s="6">
        <v>-2067.48</v>
      </c>
      <c r="D85" s="6">
        <v>0</v>
      </c>
      <c r="E85" s="13">
        <f t="shared" si="21"/>
        <v>-2067.48</v>
      </c>
      <c r="F85" s="14">
        <v>0</v>
      </c>
      <c r="G85" s="6">
        <v>0</v>
      </c>
      <c r="H85" s="15">
        <v>0</v>
      </c>
      <c r="I85" s="14">
        <v>7320220.6299999999</v>
      </c>
      <c r="J85" s="6">
        <v>1257363.2</v>
      </c>
      <c r="K85" s="15">
        <v>6062857.4299999997</v>
      </c>
      <c r="L85" s="14">
        <v>2525559.0699999998</v>
      </c>
      <c r="M85" s="6">
        <v>2068032</v>
      </c>
      <c r="N85" s="15">
        <v>457527.07</v>
      </c>
      <c r="O85" s="14">
        <v>257854.26</v>
      </c>
      <c r="P85" s="6">
        <v>198244.93</v>
      </c>
      <c r="Q85" s="15">
        <v>59609.33</v>
      </c>
      <c r="R85" s="8">
        <v>6577926.3499999996</v>
      </c>
    </row>
    <row r="86" spans="1:18" x14ac:dyDescent="0.25">
      <c r="A86" s="25" t="s">
        <v>188</v>
      </c>
      <c r="B86" s="14">
        <v>0</v>
      </c>
      <c r="C86" s="6">
        <v>-2067.48</v>
      </c>
      <c r="D86" s="6">
        <v>0</v>
      </c>
      <c r="E86" s="13">
        <f t="shared" si="21"/>
        <v>-2067.48</v>
      </c>
      <c r="F86" s="14">
        <v>0</v>
      </c>
      <c r="G86" s="6">
        <v>0</v>
      </c>
      <c r="H86" s="15">
        <v>0</v>
      </c>
      <c r="I86" s="14">
        <v>7583011.4000000004</v>
      </c>
      <c r="J86" s="6">
        <v>1663998.49</v>
      </c>
      <c r="K86" s="15">
        <v>5919012.9100000001</v>
      </c>
      <c r="L86" s="14">
        <v>2532486.34</v>
      </c>
      <c r="M86" s="6">
        <v>2096891.13</v>
      </c>
      <c r="N86" s="15">
        <v>435595.21</v>
      </c>
      <c r="O86" s="14">
        <v>257854.26</v>
      </c>
      <c r="P86" s="6">
        <v>201392.4</v>
      </c>
      <c r="Q86" s="15">
        <v>56461.86</v>
      </c>
      <c r="R86" s="8">
        <v>6409002.5</v>
      </c>
    </row>
    <row r="87" spans="1:18" x14ac:dyDescent="0.25">
      <c r="A87" s="22" t="s">
        <v>155</v>
      </c>
      <c r="B87" s="12">
        <f t="shared" ref="B87:R87" si="22">SUM(B83:B86)</f>
        <v>0</v>
      </c>
      <c r="C87" s="5">
        <f t="shared" si="22"/>
        <v>4700.6500000000015</v>
      </c>
      <c r="D87" s="5">
        <f t="shared" si="22"/>
        <v>0</v>
      </c>
      <c r="E87" s="13">
        <f t="shared" si="22"/>
        <v>4700.6500000000015</v>
      </c>
      <c r="F87" s="12">
        <f t="shared" si="22"/>
        <v>0</v>
      </c>
      <c r="G87" s="5">
        <f t="shared" si="22"/>
        <v>0</v>
      </c>
      <c r="H87" s="13">
        <f t="shared" si="22"/>
        <v>0</v>
      </c>
      <c r="I87" s="12">
        <f t="shared" si="22"/>
        <v>30141637.219999999</v>
      </c>
      <c r="J87" s="5">
        <f t="shared" si="22"/>
        <v>4211919.5200000005</v>
      </c>
      <c r="K87" s="13">
        <f t="shared" si="22"/>
        <v>25929717.699999999</v>
      </c>
      <c r="L87" s="12">
        <f t="shared" si="22"/>
        <v>10052017</v>
      </c>
      <c r="M87" s="5">
        <f t="shared" si="22"/>
        <v>8212741.54</v>
      </c>
      <c r="N87" s="13">
        <f t="shared" si="22"/>
        <v>1839275.46</v>
      </c>
      <c r="O87" s="12">
        <f t="shared" si="22"/>
        <v>1031417.04</v>
      </c>
      <c r="P87" s="5">
        <f t="shared" si="22"/>
        <v>786684.39</v>
      </c>
      <c r="Q87" s="13">
        <f t="shared" si="22"/>
        <v>244732.64999999997</v>
      </c>
      <c r="R87" s="7">
        <f t="shared" si="22"/>
        <v>28018426.460000001</v>
      </c>
    </row>
    <row r="88" spans="1:18" x14ac:dyDescent="0.25">
      <c r="A88" s="24"/>
      <c r="B88" s="33"/>
      <c r="C88" s="34"/>
      <c r="D88" s="34"/>
      <c r="E88" s="35"/>
      <c r="F88" s="33"/>
      <c r="G88" s="34"/>
      <c r="H88" s="35"/>
      <c r="I88" s="33"/>
      <c r="J88" s="34"/>
      <c r="K88" s="35"/>
      <c r="L88" s="33"/>
      <c r="M88" s="34"/>
      <c r="N88" s="35"/>
      <c r="O88" s="33"/>
      <c r="P88" s="34"/>
      <c r="Q88" s="35"/>
      <c r="R88" s="36"/>
    </row>
    <row r="89" spans="1:18" x14ac:dyDescent="0.25">
      <c r="A89" s="22" t="s">
        <v>169</v>
      </c>
      <c r="B89" s="33"/>
      <c r="C89" s="34"/>
      <c r="D89" s="34"/>
      <c r="E89" s="35"/>
      <c r="F89" s="33"/>
      <c r="G89" s="34"/>
      <c r="H89" s="35"/>
      <c r="I89" s="33"/>
      <c r="J89" s="34"/>
      <c r="K89" s="35"/>
      <c r="L89" s="33"/>
      <c r="M89" s="34"/>
      <c r="N89" s="35"/>
      <c r="O89" s="33"/>
      <c r="P89" s="34"/>
      <c r="Q89" s="35"/>
      <c r="R89" s="36"/>
    </row>
    <row r="90" spans="1:18" x14ac:dyDescent="0.25">
      <c r="A90" s="25" t="s">
        <v>185</v>
      </c>
      <c r="B90" s="14">
        <v>0</v>
      </c>
      <c r="C90" s="6">
        <v>43435.54</v>
      </c>
      <c r="D90" s="6">
        <v>0</v>
      </c>
      <c r="E90" s="13">
        <f>SUM(B90:D90)</f>
        <v>43435.54</v>
      </c>
      <c r="F90" s="14">
        <v>0</v>
      </c>
      <c r="G90" s="6">
        <v>0</v>
      </c>
      <c r="H90" s="15">
        <v>0</v>
      </c>
      <c r="I90" s="14">
        <v>4230612.6399999997</v>
      </c>
      <c r="J90" s="6">
        <v>231843.56</v>
      </c>
      <c r="K90" s="15">
        <v>3998769.08</v>
      </c>
      <c r="L90" s="14">
        <v>2806090.81</v>
      </c>
      <c r="M90" s="6">
        <v>2731073.96</v>
      </c>
      <c r="N90" s="15">
        <v>75016.850000000006</v>
      </c>
      <c r="O90" s="14">
        <v>90235.44</v>
      </c>
      <c r="P90" s="6">
        <v>101204.67</v>
      </c>
      <c r="Q90" s="15">
        <v>-10969.23</v>
      </c>
      <c r="R90" s="8">
        <v>4106252.24</v>
      </c>
    </row>
    <row r="91" spans="1:18" x14ac:dyDescent="0.25">
      <c r="A91" s="25" t="s">
        <v>186</v>
      </c>
      <c r="B91" s="14">
        <v>0</v>
      </c>
      <c r="C91" s="6">
        <v>44345.01</v>
      </c>
      <c r="D91" s="6">
        <v>0</v>
      </c>
      <c r="E91" s="13">
        <f t="shared" ref="E91:E93" si="23">SUM(B91:D91)</f>
        <v>44345.01</v>
      </c>
      <c r="F91" s="14">
        <v>0</v>
      </c>
      <c r="G91" s="6">
        <v>0</v>
      </c>
      <c r="H91" s="15">
        <v>0</v>
      </c>
      <c r="I91" s="14">
        <v>3913059.43</v>
      </c>
      <c r="J91" s="6">
        <v>458258.88</v>
      </c>
      <c r="K91" s="15">
        <v>3454800.55</v>
      </c>
      <c r="L91" s="14">
        <v>2816636.37</v>
      </c>
      <c r="M91" s="6">
        <v>2761268.27</v>
      </c>
      <c r="N91" s="15">
        <v>55368.1</v>
      </c>
      <c r="O91" s="14">
        <v>91438.74</v>
      </c>
      <c r="P91" s="6">
        <v>102110.91</v>
      </c>
      <c r="Q91" s="15">
        <v>-10672.17</v>
      </c>
      <c r="R91" s="8">
        <v>3543841.49</v>
      </c>
    </row>
    <row r="92" spans="1:18" x14ac:dyDescent="0.25">
      <c r="A92" s="25" t="s">
        <v>187</v>
      </c>
      <c r="B92" s="14">
        <v>0</v>
      </c>
      <c r="C92" s="6">
        <v>45181.81</v>
      </c>
      <c r="D92" s="6">
        <v>0</v>
      </c>
      <c r="E92" s="13">
        <f t="shared" si="23"/>
        <v>45181.81</v>
      </c>
      <c r="F92" s="14">
        <v>0</v>
      </c>
      <c r="G92" s="6">
        <v>0</v>
      </c>
      <c r="H92" s="15">
        <v>0</v>
      </c>
      <c r="I92" s="14">
        <v>3913059.43</v>
      </c>
      <c r="J92" s="6">
        <v>672543.89</v>
      </c>
      <c r="K92" s="15">
        <v>3240515.54</v>
      </c>
      <c r="L92" s="14">
        <v>2824616.55</v>
      </c>
      <c r="M92" s="6">
        <v>2781886.09</v>
      </c>
      <c r="N92" s="15">
        <v>42730.46</v>
      </c>
      <c r="O92" s="14">
        <v>91438.74</v>
      </c>
      <c r="P92" s="6">
        <v>102795.23</v>
      </c>
      <c r="Q92" s="15">
        <v>-11356.49</v>
      </c>
      <c r="R92" s="8">
        <v>3317071.32</v>
      </c>
    </row>
    <row r="93" spans="1:18" x14ac:dyDescent="0.25">
      <c r="A93" s="25" t="s">
        <v>188</v>
      </c>
      <c r="B93" s="14">
        <v>0</v>
      </c>
      <c r="C93" s="6">
        <v>45181.81</v>
      </c>
      <c r="D93" s="6">
        <v>0</v>
      </c>
      <c r="E93" s="13">
        <f t="shared" si="23"/>
        <v>45181.81</v>
      </c>
      <c r="F93" s="14">
        <v>0</v>
      </c>
      <c r="G93" s="6">
        <v>0</v>
      </c>
      <c r="H93" s="15">
        <v>0</v>
      </c>
      <c r="I93" s="14">
        <v>4053320.13</v>
      </c>
      <c r="J93" s="6">
        <v>890120.74</v>
      </c>
      <c r="K93" s="15">
        <v>3163199.39</v>
      </c>
      <c r="L93" s="14">
        <v>2832541.37</v>
      </c>
      <c r="M93" s="6">
        <v>2784218.31</v>
      </c>
      <c r="N93" s="15">
        <v>48323.06</v>
      </c>
      <c r="O93" s="14">
        <v>91438.74</v>
      </c>
      <c r="P93" s="6">
        <v>102875.45</v>
      </c>
      <c r="Q93" s="15">
        <v>-11436.71</v>
      </c>
      <c r="R93" s="8">
        <v>3245267.55</v>
      </c>
    </row>
    <row r="94" spans="1:18" x14ac:dyDescent="0.25">
      <c r="A94" s="22" t="s">
        <v>155</v>
      </c>
      <c r="B94" s="12">
        <f t="shared" ref="B94:R94" si="24">SUM(B90:B93)</f>
        <v>0</v>
      </c>
      <c r="C94" s="5">
        <f t="shared" si="24"/>
        <v>178144.16999999998</v>
      </c>
      <c r="D94" s="5">
        <f t="shared" si="24"/>
        <v>0</v>
      </c>
      <c r="E94" s="13">
        <f t="shared" si="24"/>
        <v>178144.16999999998</v>
      </c>
      <c r="F94" s="12">
        <f t="shared" si="24"/>
        <v>0</v>
      </c>
      <c r="G94" s="5">
        <f t="shared" si="24"/>
        <v>0</v>
      </c>
      <c r="H94" s="13">
        <f t="shared" si="24"/>
        <v>0</v>
      </c>
      <c r="I94" s="12">
        <f t="shared" si="24"/>
        <v>16110051.629999999</v>
      </c>
      <c r="J94" s="5">
        <f t="shared" si="24"/>
        <v>2252767.0700000003</v>
      </c>
      <c r="K94" s="13">
        <f t="shared" si="24"/>
        <v>13857284.560000001</v>
      </c>
      <c r="L94" s="12">
        <f t="shared" si="24"/>
        <v>11279885.100000001</v>
      </c>
      <c r="M94" s="5">
        <f t="shared" si="24"/>
        <v>11058446.630000001</v>
      </c>
      <c r="N94" s="13">
        <f t="shared" si="24"/>
        <v>221438.47</v>
      </c>
      <c r="O94" s="12">
        <f t="shared" si="24"/>
        <v>364551.66</v>
      </c>
      <c r="P94" s="5">
        <f t="shared" si="24"/>
        <v>408986.26</v>
      </c>
      <c r="Q94" s="13">
        <f t="shared" si="24"/>
        <v>-44434.6</v>
      </c>
      <c r="R94" s="7">
        <f t="shared" si="24"/>
        <v>14212432.600000001</v>
      </c>
    </row>
    <row r="95" spans="1:18" x14ac:dyDescent="0.25">
      <c r="A95" s="24"/>
      <c r="B95" s="33"/>
      <c r="C95" s="34"/>
      <c r="D95" s="34"/>
      <c r="E95" s="35"/>
      <c r="F95" s="33"/>
      <c r="G95" s="34"/>
      <c r="H95" s="35"/>
      <c r="I95" s="33"/>
      <c r="J95" s="34"/>
      <c r="K95" s="35"/>
      <c r="L95" s="33"/>
      <c r="M95" s="34"/>
      <c r="N95" s="35"/>
      <c r="O95" s="33"/>
      <c r="P95" s="34"/>
      <c r="Q95" s="35"/>
      <c r="R95" s="36"/>
    </row>
    <row r="96" spans="1:18" x14ac:dyDescent="0.25">
      <c r="A96" s="22" t="s">
        <v>170</v>
      </c>
      <c r="B96" s="33"/>
      <c r="C96" s="34"/>
      <c r="D96" s="34"/>
      <c r="E96" s="35"/>
      <c r="F96" s="33"/>
      <c r="G96" s="34"/>
      <c r="H96" s="35"/>
      <c r="I96" s="33"/>
      <c r="J96" s="34"/>
      <c r="K96" s="35"/>
      <c r="L96" s="33"/>
      <c r="M96" s="34"/>
      <c r="N96" s="35"/>
      <c r="O96" s="33"/>
      <c r="P96" s="34"/>
      <c r="Q96" s="35"/>
      <c r="R96" s="36"/>
    </row>
    <row r="97" spans="1:18" x14ac:dyDescent="0.25">
      <c r="A97" s="25" t="s">
        <v>185</v>
      </c>
      <c r="B97" s="14">
        <v>7160000</v>
      </c>
      <c r="C97" s="6">
        <v>52908.639999999999</v>
      </c>
      <c r="D97" s="6">
        <v>0</v>
      </c>
      <c r="E97" s="13">
        <f>SUM(B97:D97)</f>
        <v>7212908.6399999997</v>
      </c>
      <c r="F97" s="14">
        <v>650641.88</v>
      </c>
      <c r="G97" s="6">
        <v>81330.240000000005</v>
      </c>
      <c r="H97" s="15">
        <v>569311.64</v>
      </c>
      <c r="I97" s="14">
        <v>9148114.4000000004</v>
      </c>
      <c r="J97" s="6">
        <v>570859.11</v>
      </c>
      <c r="K97" s="15">
        <v>8577255.2899999991</v>
      </c>
      <c r="L97" s="14">
        <v>1194302.6000000001</v>
      </c>
      <c r="M97" s="6">
        <v>327651.59999999998</v>
      </c>
      <c r="N97" s="15">
        <v>866651</v>
      </c>
      <c r="O97" s="14">
        <v>0</v>
      </c>
      <c r="P97" s="6">
        <v>0</v>
      </c>
      <c r="Q97" s="15">
        <v>0</v>
      </c>
      <c r="R97" s="8">
        <v>17226126.57</v>
      </c>
    </row>
    <row r="98" spans="1:18" x14ac:dyDescent="0.25">
      <c r="A98" s="25" t="s">
        <v>186</v>
      </c>
      <c r="B98" s="14">
        <v>7160000</v>
      </c>
      <c r="C98" s="6">
        <v>0</v>
      </c>
      <c r="D98" s="6">
        <v>0</v>
      </c>
      <c r="E98" s="13">
        <f t="shared" ref="E98:E100" si="25">SUM(B98:D98)</f>
        <v>7160000</v>
      </c>
      <c r="F98" s="14">
        <v>650641.88</v>
      </c>
      <c r="G98" s="6">
        <v>97596.28</v>
      </c>
      <c r="H98" s="15">
        <v>553045.6</v>
      </c>
      <c r="I98" s="14">
        <v>9290643.8200000003</v>
      </c>
      <c r="J98" s="6">
        <v>687509.76</v>
      </c>
      <c r="K98" s="15">
        <v>8603134.0600000005</v>
      </c>
      <c r="L98" s="14">
        <v>1194302.6000000001</v>
      </c>
      <c r="M98" s="6">
        <v>393332.42</v>
      </c>
      <c r="N98" s="15">
        <v>800970.18</v>
      </c>
      <c r="O98" s="14">
        <v>0</v>
      </c>
      <c r="P98" s="6">
        <v>0</v>
      </c>
      <c r="Q98" s="15">
        <v>0</v>
      </c>
      <c r="R98" s="8">
        <v>17117149.84</v>
      </c>
    </row>
    <row r="99" spans="1:18" x14ac:dyDescent="0.25">
      <c r="A99" s="25" t="s">
        <v>187</v>
      </c>
      <c r="B99" s="14">
        <v>7160000</v>
      </c>
      <c r="C99" s="6">
        <v>4969.43</v>
      </c>
      <c r="D99" s="6">
        <v>0</v>
      </c>
      <c r="E99" s="13">
        <f t="shared" si="25"/>
        <v>7164969.4299999997</v>
      </c>
      <c r="F99" s="14">
        <v>650641.88</v>
      </c>
      <c r="G99" s="6">
        <v>113862.33</v>
      </c>
      <c r="H99" s="15">
        <v>536779.55000000005</v>
      </c>
      <c r="I99" s="14">
        <v>11165137.07</v>
      </c>
      <c r="J99" s="6">
        <v>847223.05</v>
      </c>
      <c r="K99" s="15">
        <v>10317914.02</v>
      </c>
      <c r="L99" s="14">
        <v>1544644.62</v>
      </c>
      <c r="M99" s="6">
        <v>497149.49</v>
      </c>
      <c r="N99" s="15">
        <v>1047495.13</v>
      </c>
      <c r="O99" s="14">
        <v>1394.32</v>
      </c>
      <c r="P99" s="6">
        <v>1394.32</v>
      </c>
      <c r="Q99" s="15">
        <v>0</v>
      </c>
      <c r="R99" s="8">
        <v>19067158.129999999</v>
      </c>
    </row>
    <row r="100" spans="1:18" x14ac:dyDescent="0.25">
      <c r="A100" s="25" t="s">
        <v>188</v>
      </c>
      <c r="B100" s="14">
        <v>7160000</v>
      </c>
      <c r="C100" s="6">
        <v>27300</v>
      </c>
      <c r="D100" s="6">
        <v>0</v>
      </c>
      <c r="E100" s="13">
        <f t="shared" si="25"/>
        <v>7187300</v>
      </c>
      <c r="F100" s="14">
        <v>650641.88</v>
      </c>
      <c r="G100" s="6">
        <v>130128.38</v>
      </c>
      <c r="H100" s="15">
        <v>520513.5</v>
      </c>
      <c r="I100" s="14">
        <v>11181845.32</v>
      </c>
      <c r="J100" s="6">
        <v>996607.46</v>
      </c>
      <c r="K100" s="15">
        <v>10185237.859999999</v>
      </c>
      <c r="L100" s="14">
        <v>1649961.71</v>
      </c>
      <c r="M100" s="6">
        <v>578613.68999999994</v>
      </c>
      <c r="N100" s="15">
        <v>1071348.02</v>
      </c>
      <c r="O100" s="14">
        <v>1394.32</v>
      </c>
      <c r="P100" s="6">
        <v>1394.32</v>
      </c>
      <c r="Q100" s="15">
        <v>0</v>
      </c>
      <c r="R100" s="8">
        <v>18964399.379999999</v>
      </c>
    </row>
    <row r="101" spans="1:18" x14ac:dyDescent="0.25">
      <c r="A101" s="22" t="s">
        <v>155</v>
      </c>
      <c r="B101" s="12">
        <f t="shared" ref="B101:R101" si="26">SUM(B97:B100)</f>
        <v>28640000</v>
      </c>
      <c r="C101" s="5">
        <f t="shared" si="26"/>
        <v>85178.07</v>
      </c>
      <c r="D101" s="5">
        <f t="shared" si="26"/>
        <v>0</v>
      </c>
      <c r="E101" s="13">
        <f t="shared" si="26"/>
        <v>28725178.07</v>
      </c>
      <c r="F101" s="12">
        <f t="shared" si="26"/>
        <v>2602567.52</v>
      </c>
      <c r="G101" s="5">
        <f t="shared" si="26"/>
        <v>422917.23000000004</v>
      </c>
      <c r="H101" s="13">
        <f t="shared" si="26"/>
        <v>2179650.29</v>
      </c>
      <c r="I101" s="12">
        <f t="shared" si="26"/>
        <v>40785740.609999999</v>
      </c>
      <c r="J101" s="5">
        <f t="shared" si="26"/>
        <v>3102199.38</v>
      </c>
      <c r="K101" s="13">
        <f t="shared" si="26"/>
        <v>37683541.230000004</v>
      </c>
      <c r="L101" s="12">
        <f t="shared" si="26"/>
        <v>5583211.5300000003</v>
      </c>
      <c r="M101" s="5">
        <f t="shared" si="26"/>
        <v>1796747.2</v>
      </c>
      <c r="N101" s="13">
        <f t="shared" si="26"/>
        <v>3786464.33</v>
      </c>
      <c r="O101" s="12">
        <f t="shared" si="26"/>
        <v>2788.64</v>
      </c>
      <c r="P101" s="5">
        <f t="shared" si="26"/>
        <v>2788.64</v>
      </c>
      <c r="Q101" s="13">
        <f t="shared" si="26"/>
        <v>0</v>
      </c>
      <c r="R101" s="7">
        <f t="shared" si="26"/>
        <v>72374833.919999987</v>
      </c>
    </row>
    <row r="102" spans="1:18" x14ac:dyDescent="0.25">
      <c r="A102" s="24"/>
      <c r="B102" s="33"/>
      <c r="C102" s="34"/>
      <c r="D102" s="34"/>
      <c r="E102" s="35"/>
      <c r="F102" s="33"/>
      <c r="G102" s="34"/>
      <c r="H102" s="35"/>
      <c r="I102" s="33"/>
      <c r="J102" s="34"/>
      <c r="K102" s="35"/>
      <c r="L102" s="33"/>
      <c r="M102" s="34"/>
      <c r="N102" s="35"/>
      <c r="O102" s="33"/>
      <c r="P102" s="34"/>
      <c r="Q102" s="35"/>
      <c r="R102" s="36"/>
    </row>
    <row r="103" spans="1:18" x14ac:dyDescent="0.25">
      <c r="A103" s="22" t="s">
        <v>171</v>
      </c>
      <c r="B103" s="33"/>
      <c r="C103" s="34"/>
      <c r="D103" s="34"/>
      <c r="E103" s="35"/>
      <c r="F103" s="33"/>
      <c r="G103" s="34"/>
      <c r="H103" s="35"/>
      <c r="I103" s="33"/>
      <c r="J103" s="34"/>
      <c r="K103" s="35"/>
      <c r="L103" s="33"/>
      <c r="M103" s="34"/>
      <c r="N103" s="35"/>
      <c r="O103" s="33"/>
      <c r="P103" s="34"/>
      <c r="Q103" s="35"/>
      <c r="R103" s="36"/>
    </row>
    <row r="104" spans="1:18" x14ac:dyDescent="0.25">
      <c r="A104" s="25" t="s">
        <v>185</v>
      </c>
      <c r="B104" s="14">
        <v>0</v>
      </c>
      <c r="C104" s="6">
        <v>0</v>
      </c>
      <c r="D104" s="6">
        <v>0</v>
      </c>
      <c r="E104" s="13">
        <f>SUM(B104:D104)</f>
        <v>0</v>
      </c>
      <c r="F104" s="14">
        <v>0</v>
      </c>
      <c r="G104" s="6">
        <v>0</v>
      </c>
      <c r="H104" s="15">
        <v>0</v>
      </c>
      <c r="I104" s="14">
        <v>28506</v>
      </c>
      <c r="J104" s="6">
        <v>17816</v>
      </c>
      <c r="K104" s="15">
        <v>10690</v>
      </c>
      <c r="L104" s="14">
        <v>934705</v>
      </c>
      <c r="M104" s="6">
        <v>196046</v>
      </c>
      <c r="N104" s="15">
        <v>738659</v>
      </c>
      <c r="O104" s="14">
        <v>815706</v>
      </c>
      <c r="P104" s="6">
        <v>372138</v>
      </c>
      <c r="Q104" s="15">
        <v>443568</v>
      </c>
      <c r="R104" s="8">
        <v>1192917</v>
      </c>
    </row>
    <row r="105" spans="1:18" x14ac:dyDescent="0.25">
      <c r="A105" s="25" t="s">
        <v>186</v>
      </c>
      <c r="B105" s="14">
        <v>0</v>
      </c>
      <c r="C105" s="6">
        <v>0</v>
      </c>
      <c r="D105" s="6">
        <v>0</v>
      </c>
      <c r="E105" s="13">
        <f t="shared" ref="E105:E107" si="27">SUM(B105:D105)</f>
        <v>0</v>
      </c>
      <c r="F105" s="14">
        <v>0</v>
      </c>
      <c r="G105" s="6">
        <v>0</v>
      </c>
      <c r="H105" s="15">
        <v>0</v>
      </c>
      <c r="I105" s="14">
        <v>28506</v>
      </c>
      <c r="J105" s="6">
        <v>21380</v>
      </c>
      <c r="K105" s="15">
        <v>7126</v>
      </c>
      <c r="L105" s="14">
        <v>934705</v>
      </c>
      <c r="M105" s="6">
        <v>235262</v>
      </c>
      <c r="N105" s="15">
        <v>699443</v>
      </c>
      <c r="O105" s="14">
        <v>818356</v>
      </c>
      <c r="P105" s="6">
        <v>450511</v>
      </c>
      <c r="Q105" s="15">
        <v>367845</v>
      </c>
      <c r="R105" s="8">
        <v>1074414</v>
      </c>
    </row>
    <row r="106" spans="1:18" x14ac:dyDescent="0.25">
      <c r="A106" s="25" t="s">
        <v>187</v>
      </c>
      <c r="B106" s="14">
        <v>0</v>
      </c>
      <c r="C106" s="6">
        <v>0</v>
      </c>
      <c r="D106" s="6">
        <v>0</v>
      </c>
      <c r="E106" s="13">
        <f t="shared" si="27"/>
        <v>0</v>
      </c>
      <c r="F106" s="14">
        <v>0</v>
      </c>
      <c r="G106" s="6">
        <v>0</v>
      </c>
      <c r="H106" s="15">
        <v>0</v>
      </c>
      <c r="I106" s="14">
        <v>28506</v>
      </c>
      <c r="J106" s="6">
        <v>24943</v>
      </c>
      <c r="K106" s="15">
        <v>3563</v>
      </c>
      <c r="L106" s="14">
        <v>931435</v>
      </c>
      <c r="M106" s="6">
        <v>272120</v>
      </c>
      <c r="N106" s="15">
        <v>659315</v>
      </c>
      <c r="O106" s="14">
        <v>822565</v>
      </c>
      <c r="P106" s="6">
        <v>530053</v>
      </c>
      <c r="Q106" s="15">
        <v>292512</v>
      </c>
      <c r="R106" s="8">
        <v>955390</v>
      </c>
    </row>
    <row r="107" spans="1:18" x14ac:dyDescent="0.25">
      <c r="A107" s="25" t="s">
        <v>188</v>
      </c>
      <c r="B107" s="14">
        <v>0</v>
      </c>
      <c r="C107" s="6">
        <v>0</v>
      </c>
      <c r="D107" s="6">
        <v>0</v>
      </c>
      <c r="E107" s="13">
        <f t="shared" si="27"/>
        <v>0</v>
      </c>
      <c r="F107" s="14">
        <v>0</v>
      </c>
      <c r="G107" s="6">
        <v>0</v>
      </c>
      <c r="H107" s="15">
        <v>0</v>
      </c>
      <c r="I107" s="14">
        <v>28506</v>
      </c>
      <c r="J107" s="6">
        <v>28506</v>
      </c>
      <c r="K107" s="15">
        <v>0</v>
      </c>
      <c r="L107" s="14">
        <v>990742</v>
      </c>
      <c r="M107" s="6">
        <v>313965</v>
      </c>
      <c r="N107" s="15">
        <v>676777</v>
      </c>
      <c r="O107" s="14">
        <v>822565</v>
      </c>
      <c r="P107" s="6">
        <v>609172</v>
      </c>
      <c r="Q107" s="15">
        <v>213393</v>
      </c>
      <c r="R107" s="8">
        <v>890170</v>
      </c>
    </row>
    <row r="108" spans="1:18" x14ac:dyDescent="0.25">
      <c r="A108" s="22" t="s">
        <v>155</v>
      </c>
      <c r="B108" s="12">
        <f t="shared" ref="B108:R108" si="28">SUM(B104:B107)</f>
        <v>0</v>
      </c>
      <c r="C108" s="5">
        <f t="shared" si="28"/>
        <v>0</v>
      </c>
      <c r="D108" s="5">
        <f t="shared" si="28"/>
        <v>0</v>
      </c>
      <c r="E108" s="13">
        <f t="shared" si="28"/>
        <v>0</v>
      </c>
      <c r="F108" s="12">
        <f t="shared" si="28"/>
        <v>0</v>
      </c>
      <c r="G108" s="5">
        <f t="shared" si="28"/>
        <v>0</v>
      </c>
      <c r="H108" s="13">
        <f t="shared" si="28"/>
        <v>0</v>
      </c>
      <c r="I108" s="12">
        <f t="shared" si="28"/>
        <v>114024</v>
      </c>
      <c r="J108" s="5">
        <f t="shared" si="28"/>
        <v>92645</v>
      </c>
      <c r="K108" s="13">
        <f t="shared" si="28"/>
        <v>21379</v>
      </c>
      <c r="L108" s="12">
        <f t="shared" si="28"/>
        <v>3791587</v>
      </c>
      <c r="M108" s="5">
        <f t="shared" si="28"/>
        <v>1017393</v>
      </c>
      <c r="N108" s="13">
        <f t="shared" si="28"/>
        <v>2774194</v>
      </c>
      <c r="O108" s="12">
        <f t="shared" si="28"/>
        <v>3279192</v>
      </c>
      <c r="P108" s="5">
        <f t="shared" si="28"/>
        <v>1961874</v>
      </c>
      <c r="Q108" s="13">
        <f t="shared" si="28"/>
        <v>1317318</v>
      </c>
      <c r="R108" s="7">
        <f t="shared" si="28"/>
        <v>4112891</v>
      </c>
    </row>
    <row r="109" spans="1:18" x14ac:dyDescent="0.25">
      <c r="A109" s="24"/>
      <c r="B109" s="33"/>
      <c r="C109" s="34"/>
      <c r="D109" s="34"/>
      <c r="E109" s="35"/>
      <c r="F109" s="33"/>
      <c r="G109" s="34"/>
      <c r="H109" s="35"/>
      <c r="I109" s="33"/>
      <c r="J109" s="34"/>
      <c r="K109" s="35"/>
      <c r="L109" s="33"/>
      <c r="M109" s="34"/>
      <c r="N109" s="35"/>
      <c r="O109" s="33"/>
      <c r="P109" s="34"/>
      <c r="Q109" s="35"/>
      <c r="R109" s="36"/>
    </row>
    <row r="110" spans="1:18" x14ac:dyDescent="0.25">
      <c r="A110" s="22" t="s">
        <v>172</v>
      </c>
      <c r="B110" s="33"/>
      <c r="C110" s="34"/>
      <c r="D110" s="34"/>
      <c r="E110" s="35"/>
      <c r="F110" s="33"/>
      <c r="G110" s="34"/>
      <c r="H110" s="35"/>
      <c r="I110" s="33"/>
      <c r="J110" s="34"/>
      <c r="K110" s="35"/>
      <c r="L110" s="33"/>
      <c r="M110" s="34"/>
      <c r="N110" s="35"/>
      <c r="O110" s="33"/>
      <c r="P110" s="34"/>
      <c r="Q110" s="35"/>
      <c r="R110" s="36"/>
    </row>
    <row r="111" spans="1:18" x14ac:dyDescent="0.25">
      <c r="A111" s="25" t="s">
        <v>185</v>
      </c>
      <c r="B111" s="14">
        <v>0</v>
      </c>
      <c r="C111" s="6">
        <v>0</v>
      </c>
      <c r="D111" s="6">
        <v>0</v>
      </c>
      <c r="E111" s="13">
        <f>SUM(B111:D111)</f>
        <v>0</v>
      </c>
      <c r="F111" s="14">
        <v>0</v>
      </c>
      <c r="G111" s="6">
        <v>0</v>
      </c>
      <c r="H111" s="15">
        <v>0</v>
      </c>
      <c r="I111" s="14">
        <v>0</v>
      </c>
      <c r="J111" s="6">
        <v>0</v>
      </c>
      <c r="K111" s="15">
        <v>0</v>
      </c>
      <c r="L111" s="14">
        <v>1297523</v>
      </c>
      <c r="M111" s="6">
        <v>865356</v>
      </c>
      <c r="N111" s="15">
        <v>432167</v>
      </c>
      <c r="O111" s="14">
        <v>885477</v>
      </c>
      <c r="P111" s="6">
        <v>153533</v>
      </c>
      <c r="Q111" s="15">
        <v>731944</v>
      </c>
      <c r="R111" s="8">
        <v>1164111</v>
      </c>
    </row>
    <row r="112" spans="1:18" x14ac:dyDescent="0.25">
      <c r="A112" s="25" t="s">
        <v>186</v>
      </c>
      <c r="B112" s="14">
        <v>0</v>
      </c>
      <c r="C112" s="6">
        <v>0</v>
      </c>
      <c r="D112" s="6">
        <v>0</v>
      </c>
      <c r="E112" s="13">
        <f t="shared" ref="E112:E114" si="29">SUM(B112:D112)</f>
        <v>0</v>
      </c>
      <c r="F112" s="14">
        <v>0</v>
      </c>
      <c r="G112" s="6">
        <v>0</v>
      </c>
      <c r="H112" s="15">
        <v>0</v>
      </c>
      <c r="I112" s="14">
        <v>0</v>
      </c>
      <c r="J112" s="6">
        <v>0</v>
      </c>
      <c r="K112" s="15">
        <v>0</v>
      </c>
      <c r="L112" s="14">
        <v>1303720</v>
      </c>
      <c r="M112" s="6">
        <v>898058</v>
      </c>
      <c r="N112" s="15">
        <v>405662</v>
      </c>
      <c r="O112" s="14">
        <v>885477</v>
      </c>
      <c r="P112" s="6">
        <v>153533</v>
      </c>
      <c r="Q112" s="15">
        <v>731944</v>
      </c>
      <c r="R112" s="8">
        <v>1137606</v>
      </c>
    </row>
    <row r="113" spans="1:18" x14ac:dyDescent="0.25">
      <c r="A113" s="25" t="s">
        <v>187</v>
      </c>
      <c r="B113" s="14">
        <v>0</v>
      </c>
      <c r="C113" s="6">
        <v>0</v>
      </c>
      <c r="D113" s="6">
        <v>0</v>
      </c>
      <c r="E113" s="13">
        <f t="shared" si="29"/>
        <v>0</v>
      </c>
      <c r="F113" s="14">
        <v>0</v>
      </c>
      <c r="G113" s="6">
        <v>0</v>
      </c>
      <c r="H113" s="15">
        <v>0</v>
      </c>
      <c r="I113" s="14">
        <v>0</v>
      </c>
      <c r="J113" s="6">
        <v>0</v>
      </c>
      <c r="K113" s="15">
        <v>0</v>
      </c>
      <c r="L113" s="14">
        <v>1325197</v>
      </c>
      <c r="M113" s="6">
        <v>930761</v>
      </c>
      <c r="N113" s="15">
        <v>394436</v>
      </c>
      <c r="O113" s="14">
        <v>885477</v>
      </c>
      <c r="P113" s="6">
        <v>153533</v>
      </c>
      <c r="Q113" s="15">
        <v>731944</v>
      </c>
      <c r="R113" s="8">
        <v>1126380</v>
      </c>
    </row>
    <row r="114" spans="1:18" x14ac:dyDescent="0.25">
      <c r="A114" s="25" t="s">
        <v>188</v>
      </c>
      <c r="B114" s="14">
        <v>0</v>
      </c>
      <c r="C114" s="6">
        <v>0</v>
      </c>
      <c r="D114" s="6">
        <v>0</v>
      </c>
      <c r="E114" s="13">
        <f t="shared" si="29"/>
        <v>0</v>
      </c>
      <c r="F114" s="14">
        <v>0</v>
      </c>
      <c r="G114" s="6">
        <v>0</v>
      </c>
      <c r="H114" s="15">
        <v>0</v>
      </c>
      <c r="I114" s="14">
        <v>0</v>
      </c>
      <c r="J114" s="6">
        <v>0</v>
      </c>
      <c r="K114" s="15">
        <v>0</v>
      </c>
      <c r="L114" s="14">
        <v>1331964</v>
      </c>
      <c r="M114" s="6">
        <v>963464</v>
      </c>
      <c r="N114" s="15">
        <v>368500</v>
      </c>
      <c r="O114" s="14">
        <v>885477</v>
      </c>
      <c r="P114" s="6">
        <v>153533</v>
      </c>
      <c r="Q114" s="15">
        <v>731944</v>
      </c>
      <c r="R114" s="8">
        <v>1100444</v>
      </c>
    </row>
    <row r="115" spans="1:18" x14ac:dyDescent="0.25">
      <c r="A115" s="22" t="s">
        <v>155</v>
      </c>
      <c r="B115" s="12">
        <f t="shared" ref="B115:R115" si="30">SUM(B111:B114)</f>
        <v>0</v>
      </c>
      <c r="C115" s="5">
        <f t="shared" si="30"/>
        <v>0</v>
      </c>
      <c r="D115" s="5">
        <f t="shared" si="30"/>
        <v>0</v>
      </c>
      <c r="E115" s="13">
        <f t="shared" si="30"/>
        <v>0</v>
      </c>
      <c r="F115" s="12">
        <f t="shared" si="30"/>
        <v>0</v>
      </c>
      <c r="G115" s="5">
        <f t="shared" si="30"/>
        <v>0</v>
      </c>
      <c r="H115" s="13">
        <f t="shared" si="30"/>
        <v>0</v>
      </c>
      <c r="I115" s="12">
        <f t="shared" si="30"/>
        <v>0</v>
      </c>
      <c r="J115" s="5">
        <f t="shared" si="30"/>
        <v>0</v>
      </c>
      <c r="K115" s="13">
        <f t="shared" si="30"/>
        <v>0</v>
      </c>
      <c r="L115" s="12">
        <f t="shared" si="30"/>
        <v>5258404</v>
      </c>
      <c r="M115" s="5">
        <f t="shared" si="30"/>
        <v>3657639</v>
      </c>
      <c r="N115" s="13">
        <f t="shared" si="30"/>
        <v>1600765</v>
      </c>
      <c r="O115" s="12">
        <f t="shared" si="30"/>
        <v>3541908</v>
      </c>
      <c r="P115" s="5">
        <f t="shared" si="30"/>
        <v>614132</v>
      </c>
      <c r="Q115" s="13">
        <f t="shared" si="30"/>
        <v>2927776</v>
      </c>
      <c r="R115" s="7">
        <f t="shared" si="30"/>
        <v>4528541</v>
      </c>
    </row>
    <row r="116" spans="1:18" x14ac:dyDescent="0.25">
      <c r="A116" s="24"/>
      <c r="B116" s="33"/>
      <c r="C116" s="34"/>
      <c r="D116" s="34"/>
      <c r="E116" s="35"/>
      <c r="F116" s="33"/>
      <c r="G116" s="34"/>
      <c r="H116" s="35"/>
      <c r="I116" s="33"/>
      <c r="J116" s="34"/>
      <c r="K116" s="35"/>
      <c r="L116" s="33"/>
      <c r="M116" s="34"/>
      <c r="N116" s="35"/>
      <c r="O116" s="33"/>
      <c r="P116" s="34"/>
      <c r="Q116" s="35"/>
      <c r="R116" s="36"/>
    </row>
    <row r="117" spans="1:18" x14ac:dyDescent="0.25">
      <c r="A117" s="22" t="s">
        <v>173</v>
      </c>
      <c r="B117" s="33"/>
      <c r="C117" s="34"/>
      <c r="D117" s="34"/>
      <c r="E117" s="35"/>
      <c r="F117" s="33"/>
      <c r="G117" s="34"/>
      <c r="H117" s="35"/>
      <c r="I117" s="33"/>
      <c r="J117" s="34"/>
      <c r="K117" s="35"/>
      <c r="L117" s="33"/>
      <c r="M117" s="34"/>
      <c r="N117" s="35"/>
      <c r="O117" s="33"/>
      <c r="P117" s="34"/>
      <c r="Q117" s="35"/>
      <c r="R117" s="36"/>
    </row>
    <row r="118" spans="1:18" x14ac:dyDescent="0.25">
      <c r="A118" s="25" t="s">
        <v>185</v>
      </c>
      <c r="B118" s="14">
        <v>0</v>
      </c>
      <c r="C118" s="6">
        <v>0</v>
      </c>
      <c r="D118" s="6">
        <v>0</v>
      </c>
      <c r="E118" s="13">
        <f>SUM(B118:D118)</f>
        <v>0</v>
      </c>
      <c r="F118" s="14">
        <v>0</v>
      </c>
      <c r="G118" s="6">
        <v>0</v>
      </c>
      <c r="H118" s="15">
        <v>0</v>
      </c>
      <c r="I118" s="14">
        <v>0</v>
      </c>
      <c r="J118" s="6">
        <v>0</v>
      </c>
      <c r="K118" s="15">
        <v>0</v>
      </c>
      <c r="L118" s="14">
        <v>740306</v>
      </c>
      <c r="M118" s="6">
        <v>477225</v>
      </c>
      <c r="N118" s="15">
        <v>263081</v>
      </c>
      <c r="O118" s="14">
        <v>398842</v>
      </c>
      <c r="P118" s="6">
        <v>158143</v>
      </c>
      <c r="Q118" s="15">
        <v>240699</v>
      </c>
      <c r="R118" s="8">
        <v>503780</v>
      </c>
    </row>
    <row r="119" spans="1:18" x14ac:dyDescent="0.25">
      <c r="A119" s="25" t="s">
        <v>186</v>
      </c>
      <c r="B119" s="14">
        <v>0</v>
      </c>
      <c r="C119" s="6">
        <v>0</v>
      </c>
      <c r="D119" s="6">
        <v>0</v>
      </c>
      <c r="E119" s="13">
        <f t="shared" ref="E119:E121" si="31">SUM(B119:D119)</f>
        <v>0</v>
      </c>
      <c r="F119" s="14">
        <v>0</v>
      </c>
      <c r="G119" s="6">
        <v>0</v>
      </c>
      <c r="H119" s="15">
        <v>0</v>
      </c>
      <c r="I119" s="14">
        <v>0</v>
      </c>
      <c r="J119" s="6">
        <v>0</v>
      </c>
      <c r="K119" s="15">
        <v>0</v>
      </c>
      <c r="L119" s="14">
        <v>742224</v>
      </c>
      <c r="M119" s="6">
        <v>492328</v>
      </c>
      <c r="N119" s="15">
        <v>249896</v>
      </c>
      <c r="O119" s="14">
        <v>405874</v>
      </c>
      <c r="P119" s="6">
        <v>167215</v>
      </c>
      <c r="Q119" s="15">
        <v>238659</v>
      </c>
      <c r="R119" s="8">
        <v>488555</v>
      </c>
    </row>
    <row r="120" spans="1:18" x14ac:dyDescent="0.25">
      <c r="A120" s="25" t="s">
        <v>187</v>
      </c>
      <c r="B120" s="14">
        <v>0</v>
      </c>
      <c r="C120" s="6">
        <v>0</v>
      </c>
      <c r="D120" s="6">
        <v>0</v>
      </c>
      <c r="E120" s="13">
        <f t="shared" si="31"/>
        <v>0</v>
      </c>
      <c r="F120" s="14">
        <v>0</v>
      </c>
      <c r="G120" s="6">
        <v>0</v>
      </c>
      <c r="H120" s="15">
        <v>0</v>
      </c>
      <c r="I120" s="14">
        <v>0</v>
      </c>
      <c r="J120" s="6">
        <v>0</v>
      </c>
      <c r="K120" s="15">
        <v>0</v>
      </c>
      <c r="L120" s="14">
        <v>755765</v>
      </c>
      <c r="M120" s="6">
        <v>507371</v>
      </c>
      <c r="N120" s="15">
        <v>248394</v>
      </c>
      <c r="O120" s="14">
        <v>426951</v>
      </c>
      <c r="P120" s="6">
        <v>176851</v>
      </c>
      <c r="Q120" s="15">
        <v>250100</v>
      </c>
      <c r="R120" s="8">
        <v>498494</v>
      </c>
    </row>
    <row r="121" spans="1:18" x14ac:dyDescent="0.25">
      <c r="A121" s="25" t="s">
        <v>188</v>
      </c>
      <c r="B121" s="14">
        <v>0</v>
      </c>
      <c r="C121" s="6">
        <v>0</v>
      </c>
      <c r="D121" s="6">
        <v>0</v>
      </c>
      <c r="E121" s="13">
        <f t="shared" si="31"/>
        <v>0</v>
      </c>
      <c r="F121" s="14">
        <v>0</v>
      </c>
      <c r="G121" s="6">
        <v>0</v>
      </c>
      <c r="H121" s="15">
        <v>0</v>
      </c>
      <c r="I121" s="14">
        <v>0</v>
      </c>
      <c r="J121" s="6">
        <v>0</v>
      </c>
      <c r="K121" s="15">
        <v>0</v>
      </c>
      <c r="L121" s="14">
        <v>774492</v>
      </c>
      <c r="M121" s="6">
        <v>522501</v>
      </c>
      <c r="N121" s="15">
        <v>251991</v>
      </c>
      <c r="O121" s="14">
        <v>430057</v>
      </c>
      <c r="P121" s="6">
        <v>186595</v>
      </c>
      <c r="Q121" s="15">
        <v>243462</v>
      </c>
      <c r="R121" s="8">
        <v>495453</v>
      </c>
    </row>
    <row r="122" spans="1:18" x14ac:dyDescent="0.25">
      <c r="A122" s="22" t="s">
        <v>155</v>
      </c>
      <c r="B122" s="12">
        <f t="shared" ref="B122:R122" si="32">SUM(B118:B121)</f>
        <v>0</v>
      </c>
      <c r="C122" s="5">
        <f t="shared" si="32"/>
        <v>0</v>
      </c>
      <c r="D122" s="5">
        <f t="shared" si="32"/>
        <v>0</v>
      </c>
      <c r="E122" s="13">
        <f t="shared" si="32"/>
        <v>0</v>
      </c>
      <c r="F122" s="12">
        <f t="shared" si="32"/>
        <v>0</v>
      </c>
      <c r="G122" s="5">
        <f t="shared" si="32"/>
        <v>0</v>
      </c>
      <c r="H122" s="13">
        <f t="shared" si="32"/>
        <v>0</v>
      </c>
      <c r="I122" s="12">
        <f t="shared" si="32"/>
        <v>0</v>
      </c>
      <c r="J122" s="5">
        <f t="shared" si="32"/>
        <v>0</v>
      </c>
      <c r="K122" s="13">
        <f t="shared" si="32"/>
        <v>0</v>
      </c>
      <c r="L122" s="12">
        <f t="shared" si="32"/>
        <v>3012787</v>
      </c>
      <c r="M122" s="5">
        <f t="shared" si="32"/>
        <v>1999425</v>
      </c>
      <c r="N122" s="13">
        <f t="shared" si="32"/>
        <v>1013362</v>
      </c>
      <c r="O122" s="12">
        <f t="shared" si="32"/>
        <v>1661724</v>
      </c>
      <c r="P122" s="5">
        <f t="shared" si="32"/>
        <v>688804</v>
      </c>
      <c r="Q122" s="13">
        <f t="shared" si="32"/>
        <v>972920</v>
      </c>
      <c r="R122" s="7">
        <f t="shared" si="32"/>
        <v>1986282</v>
      </c>
    </row>
    <row r="123" spans="1:18" x14ac:dyDescent="0.25">
      <c r="A123" s="24"/>
      <c r="B123" s="33"/>
      <c r="C123" s="34"/>
      <c r="D123" s="34"/>
      <c r="E123" s="35"/>
      <c r="F123" s="33"/>
      <c r="G123" s="34"/>
      <c r="H123" s="35"/>
      <c r="I123" s="33"/>
      <c r="J123" s="34"/>
      <c r="K123" s="35"/>
      <c r="L123" s="33"/>
      <c r="M123" s="34"/>
      <c r="N123" s="35"/>
      <c r="O123" s="33"/>
      <c r="P123" s="34"/>
      <c r="Q123" s="35"/>
      <c r="R123" s="36"/>
    </row>
    <row r="124" spans="1:18" x14ac:dyDescent="0.25">
      <c r="A124" s="22" t="s">
        <v>174</v>
      </c>
      <c r="B124" s="33"/>
      <c r="C124" s="34"/>
      <c r="D124" s="34"/>
      <c r="E124" s="35"/>
      <c r="F124" s="33"/>
      <c r="G124" s="34"/>
      <c r="H124" s="35"/>
      <c r="I124" s="33"/>
      <c r="J124" s="34"/>
      <c r="K124" s="35"/>
      <c r="L124" s="33"/>
      <c r="M124" s="34"/>
      <c r="N124" s="35"/>
      <c r="O124" s="33"/>
      <c r="P124" s="34"/>
      <c r="Q124" s="35"/>
      <c r="R124" s="36"/>
    </row>
    <row r="125" spans="1:18" x14ac:dyDescent="0.25">
      <c r="A125" s="25" t="s">
        <v>185</v>
      </c>
      <c r="B125" s="14">
        <v>0</v>
      </c>
      <c r="C125" s="6">
        <v>0</v>
      </c>
      <c r="D125" s="6">
        <v>0</v>
      </c>
      <c r="E125" s="13">
        <f>SUM(B125:D125)</f>
        <v>0</v>
      </c>
      <c r="F125" s="14">
        <v>0</v>
      </c>
      <c r="G125" s="6">
        <v>0</v>
      </c>
      <c r="H125" s="15">
        <v>0</v>
      </c>
      <c r="I125" s="14">
        <v>0</v>
      </c>
      <c r="J125" s="6">
        <v>0</v>
      </c>
      <c r="K125" s="15">
        <v>0</v>
      </c>
      <c r="L125" s="14">
        <v>2473479</v>
      </c>
      <c r="M125" s="6">
        <v>708265</v>
      </c>
      <c r="N125" s="15">
        <v>1765214</v>
      </c>
      <c r="O125" s="14">
        <v>1525734</v>
      </c>
      <c r="P125" s="6">
        <v>353381</v>
      </c>
      <c r="Q125" s="15">
        <v>1172353</v>
      </c>
      <c r="R125" s="8">
        <v>2937567</v>
      </c>
    </row>
    <row r="126" spans="1:18" x14ac:dyDescent="0.25">
      <c r="A126" s="25" t="s">
        <v>186</v>
      </c>
      <c r="B126" s="14">
        <v>0</v>
      </c>
      <c r="C126" s="6">
        <v>0</v>
      </c>
      <c r="D126" s="6">
        <v>0</v>
      </c>
      <c r="E126" s="13">
        <f t="shared" ref="E126:E128" si="33">SUM(B126:D126)</f>
        <v>0</v>
      </c>
      <c r="F126" s="14">
        <v>0</v>
      </c>
      <c r="G126" s="6">
        <v>0</v>
      </c>
      <c r="H126" s="15">
        <v>0</v>
      </c>
      <c r="I126" s="14">
        <v>0</v>
      </c>
      <c r="J126" s="6">
        <v>0</v>
      </c>
      <c r="K126" s="15">
        <v>0</v>
      </c>
      <c r="L126" s="14">
        <v>2315765</v>
      </c>
      <c r="M126" s="6">
        <v>771384</v>
      </c>
      <c r="N126" s="15">
        <v>1544381</v>
      </c>
      <c r="O126" s="14">
        <v>1535660</v>
      </c>
      <c r="P126" s="6">
        <v>390193</v>
      </c>
      <c r="Q126" s="15">
        <v>1145467</v>
      </c>
      <c r="R126" s="8">
        <v>2689848</v>
      </c>
    </row>
    <row r="127" spans="1:18" x14ac:dyDescent="0.25">
      <c r="A127" s="25" t="s">
        <v>187</v>
      </c>
      <c r="B127" s="14">
        <v>0</v>
      </c>
      <c r="C127" s="6">
        <v>0</v>
      </c>
      <c r="D127" s="6">
        <v>0</v>
      </c>
      <c r="E127" s="13">
        <f t="shared" si="33"/>
        <v>0</v>
      </c>
      <c r="F127" s="14">
        <v>0</v>
      </c>
      <c r="G127" s="6">
        <v>0</v>
      </c>
      <c r="H127" s="15">
        <v>0</v>
      </c>
      <c r="I127" s="14">
        <v>0</v>
      </c>
      <c r="J127" s="6">
        <v>0</v>
      </c>
      <c r="K127" s="15">
        <v>0</v>
      </c>
      <c r="L127" s="14">
        <v>2355775</v>
      </c>
      <c r="M127" s="6">
        <v>835340</v>
      </c>
      <c r="N127" s="15">
        <v>1520435</v>
      </c>
      <c r="O127" s="14">
        <v>1537473</v>
      </c>
      <c r="P127" s="6">
        <v>427034</v>
      </c>
      <c r="Q127" s="15">
        <v>1110439</v>
      </c>
      <c r="R127" s="8">
        <v>2630874</v>
      </c>
    </row>
    <row r="128" spans="1:18" x14ac:dyDescent="0.25">
      <c r="A128" s="25" t="s">
        <v>188</v>
      </c>
      <c r="B128" s="14">
        <v>0</v>
      </c>
      <c r="C128" s="6">
        <v>0</v>
      </c>
      <c r="D128" s="6">
        <v>0</v>
      </c>
      <c r="E128" s="13">
        <f t="shared" si="33"/>
        <v>0</v>
      </c>
      <c r="F128" s="14">
        <v>0</v>
      </c>
      <c r="G128" s="6">
        <v>0</v>
      </c>
      <c r="H128" s="15">
        <v>0</v>
      </c>
      <c r="I128" s="14">
        <v>0</v>
      </c>
      <c r="J128" s="6">
        <v>0</v>
      </c>
      <c r="K128" s="15">
        <v>0</v>
      </c>
      <c r="L128" s="14">
        <v>2374676</v>
      </c>
      <c r="M128" s="6">
        <v>901244</v>
      </c>
      <c r="N128" s="15">
        <v>1473432</v>
      </c>
      <c r="O128" s="14">
        <v>1550427</v>
      </c>
      <c r="P128" s="6">
        <v>464192</v>
      </c>
      <c r="Q128" s="15">
        <v>1086235</v>
      </c>
      <c r="R128" s="8">
        <v>2559667</v>
      </c>
    </row>
    <row r="129" spans="1:18" x14ac:dyDescent="0.25">
      <c r="A129" s="22" t="s">
        <v>155</v>
      </c>
      <c r="B129" s="12">
        <f t="shared" ref="B129:R129" si="34">SUM(B125:B128)</f>
        <v>0</v>
      </c>
      <c r="C129" s="5">
        <f t="shared" si="34"/>
        <v>0</v>
      </c>
      <c r="D129" s="5">
        <f t="shared" si="34"/>
        <v>0</v>
      </c>
      <c r="E129" s="13">
        <f t="shared" si="34"/>
        <v>0</v>
      </c>
      <c r="F129" s="12">
        <f t="shared" si="34"/>
        <v>0</v>
      </c>
      <c r="G129" s="5">
        <f t="shared" si="34"/>
        <v>0</v>
      </c>
      <c r="H129" s="13">
        <f t="shared" si="34"/>
        <v>0</v>
      </c>
      <c r="I129" s="12">
        <f t="shared" si="34"/>
        <v>0</v>
      </c>
      <c r="J129" s="5">
        <f t="shared" si="34"/>
        <v>0</v>
      </c>
      <c r="K129" s="13">
        <f t="shared" si="34"/>
        <v>0</v>
      </c>
      <c r="L129" s="12">
        <f t="shared" si="34"/>
        <v>9519695</v>
      </c>
      <c r="M129" s="5">
        <f t="shared" si="34"/>
        <v>3216233</v>
      </c>
      <c r="N129" s="13">
        <f t="shared" si="34"/>
        <v>6303462</v>
      </c>
      <c r="O129" s="12">
        <f t="shared" si="34"/>
        <v>6149294</v>
      </c>
      <c r="P129" s="5">
        <f t="shared" si="34"/>
        <v>1634800</v>
      </c>
      <c r="Q129" s="13">
        <f t="shared" si="34"/>
        <v>4514494</v>
      </c>
      <c r="R129" s="7">
        <f t="shared" si="34"/>
        <v>10817956</v>
      </c>
    </row>
    <row r="130" spans="1:18" x14ac:dyDescent="0.25">
      <c r="A130" s="24"/>
      <c r="B130" s="33"/>
      <c r="C130" s="34"/>
      <c r="D130" s="34"/>
      <c r="E130" s="35"/>
      <c r="F130" s="33"/>
      <c r="G130" s="34"/>
      <c r="H130" s="35"/>
      <c r="I130" s="33"/>
      <c r="J130" s="34"/>
      <c r="K130" s="35"/>
      <c r="L130" s="33"/>
      <c r="M130" s="34"/>
      <c r="N130" s="35"/>
      <c r="O130" s="33"/>
      <c r="P130" s="34"/>
      <c r="Q130" s="35"/>
      <c r="R130" s="36"/>
    </row>
    <row r="131" spans="1:18" x14ac:dyDescent="0.25">
      <c r="A131" s="22" t="s">
        <v>190</v>
      </c>
      <c r="B131" s="33"/>
      <c r="C131" s="34"/>
      <c r="D131" s="34"/>
      <c r="E131" s="35"/>
      <c r="F131" s="33"/>
      <c r="G131" s="34"/>
      <c r="H131" s="35"/>
      <c r="I131" s="33"/>
      <c r="J131" s="34"/>
      <c r="K131" s="35"/>
      <c r="L131" s="33"/>
      <c r="M131" s="34"/>
      <c r="N131" s="35"/>
      <c r="O131" s="33"/>
      <c r="P131" s="34"/>
      <c r="Q131" s="35"/>
      <c r="R131" s="36"/>
    </row>
    <row r="132" spans="1:18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13">
        <f>SUM(B132:D132)</f>
        <v>0</v>
      </c>
      <c r="F132" s="14" t="s">
        <v>194</v>
      </c>
      <c r="G132" s="6" t="s">
        <v>194</v>
      </c>
      <c r="H132" s="15" t="s">
        <v>194</v>
      </c>
      <c r="I132" s="14" t="s">
        <v>194</v>
      </c>
      <c r="J132" s="6" t="s">
        <v>194</v>
      </c>
      <c r="K132" s="15" t="s">
        <v>194</v>
      </c>
      <c r="L132" s="14" t="s">
        <v>194</v>
      </c>
      <c r="M132" s="6" t="s">
        <v>194</v>
      </c>
      <c r="N132" s="15" t="s">
        <v>194</v>
      </c>
      <c r="O132" s="14" t="s">
        <v>194</v>
      </c>
      <c r="P132" s="6" t="s">
        <v>194</v>
      </c>
      <c r="Q132" s="15" t="s">
        <v>194</v>
      </c>
      <c r="R132" s="8" t="s">
        <v>194</v>
      </c>
    </row>
    <row r="133" spans="1:18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13">
        <f t="shared" ref="E133:E135" si="35">SUM(B133:D133)</f>
        <v>0</v>
      </c>
      <c r="F133" s="14" t="s">
        <v>194</v>
      </c>
      <c r="G133" s="6" t="s">
        <v>194</v>
      </c>
      <c r="H133" s="15" t="s">
        <v>194</v>
      </c>
      <c r="I133" s="14" t="s">
        <v>194</v>
      </c>
      <c r="J133" s="6" t="s">
        <v>194</v>
      </c>
      <c r="K133" s="15" t="s">
        <v>194</v>
      </c>
      <c r="L133" s="14" t="s">
        <v>194</v>
      </c>
      <c r="M133" s="6" t="s">
        <v>194</v>
      </c>
      <c r="N133" s="15" t="s">
        <v>194</v>
      </c>
      <c r="O133" s="14" t="s">
        <v>194</v>
      </c>
      <c r="P133" s="6" t="s">
        <v>194</v>
      </c>
      <c r="Q133" s="15" t="s">
        <v>194</v>
      </c>
      <c r="R133" s="8" t="s">
        <v>194</v>
      </c>
    </row>
    <row r="134" spans="1:18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13">
        <f t="shared" si="35"/>
        <v>0</v>
      </c>
      <c r="F134" s="14" t="s">
        <v>194</v>
      </c>
      <c r="G134" s="6" t="s">
        <v>194</v>
      </c>
      <c r="H134" s="15" t="s">
        <v>194</v>
      </c>
      <c r="I134" s="14" t="s">
        <v>194</v>
      </c>
      <c r="J134" s="6" t="s">
        <v>194</v>
      </c>
      <c r="K134" s="15" t="s">
        <v>194</v>
      </c>
      <c r="L134" s="14" t="s">
        <v>194</v>
      </c>
      <c r="M134" s="6" t="s">
        <v>194</v>
      </c>
      <c r="N134" s="15" t="s">
        <v>194</v>
      </c>
      <c r="O134" s="14" t="s">
        <v>194</v>
      </c>
      <c r="P134" s="6" t="s">
        <v>194</v>
      </c>
      <c r="Q134" s="15" t="s">
        <v>194</v>
      </c>
      <c r="R134" s="8" t="s">
        <v>194</v>
      </c>
    </row>
    <row r="135" spans="1:18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13">
        <f t="shared" si="35"/>
        <v>0</v>
      </c>
      <c r="F135" s="14" t="s">
        <v>194</v>
      </c>
      <c r="G135" s="6" t="s">
        <v>194</v>
      </c>
      <c r="H135" s="15" t="s">
        <v>194</v>
      </c>
      <c r="I135" s="14" t="s">
        <v>194</v>
      </c>
      <c r="J135" s="6" t="s">
        <v>194</v>
      </c>
      <c r="K135" s="15" t="s">
        <v>194</v>
      </c>
      <c r="L135" s="14" t="s">
        <v>194</v>
      </c>
      <c r="M135" s="6" t="s">
        <v>194</v>
      </c>
      <c r="N135" s="15" t="s">
        <v>194</v>
      </c>
      <c r="O135" s="14" t="s">
        <v>194</v>
      </c>
      <c r="P135" s="6" t="s">
        <v>194</v>
      </c>
      <c r="Q135" s="15" t="s">
        <v>194</v>
      </c>
      <c r="R135" s="8" t="s">
        <v>194</v>
      </c>
    </row>
    <row r="136" spans="1:18" x14ac:dyDescent="0.25">
      <c r="A136" s="22" t="s">
        <v>155</v>
      </c>
      <c r="B136" s="12">
        <f t="shared" ref="B136:R136" si="36">SUM(B132:B135)</f>
        <v>0</v>
      </c>
      <c r="C136" s="5">
        <f t="shared" si="36"/>
        <v>0</v>
      </c>
      <c r="D136" s="5">
        <f t="shared" si="36"/>
        <v>0</v>
      </c>
      <c r="E136" s="13">
        <f t="shared" si="36"/>
        <v>0</v>
      </c>
      <c r="F136" s="12">
        <f t="shared" si="36"/>
        <v>0</v>
      </c>
      <c r="G136" s="5">
        <f t="shared" si="36"/>
        <v>0</v>
      </c>
      <c r="H136" s="13">
        <f t="shared" si="36"/>
        <v>0</v>
      </c>
      <c r="I136" s="12">
        <f t="shared" si="36"/>
        <v>0</v>
      </c>
      <c r="J136" s="5">
        <f t="shared" si="36"/>
        <v>0</v>
      </c>
      <c r="K136" s="13">
        <f t="shared" si="36"/>
        <v>0</v>
      </c>
      <c r="L136" s="12">
        <f t="shared" si="36"/>
        <v>0</v>
      </c>
      <c r="M136" s="5">
        <f t="shared" si="36"/>
        <v>0</v>
      </c>
      <c r="N136" s="13">
        <f t="shared" si="36"/>
        <v>0</v>
      </c>
      <c r="O136" s="12">
        <f t="shared" si="36"/>
        <v>0</v>
      </c>
      <c r="P136" s="5">
        <f t="shared" si="36"/>
        <v>0</v>
      </c>
      <c r="Q136" s="13">
        <f t="shared" si="36"/>
        <v>0</v>
      </c>
      <c r="R136" s="7">
        <f t="shared" si="36"/>
        <v>0</v>
      </c>
    </row>
    <row r="137" spans="1:18" x14ac:dyDescent="0.25">
      <c r="A137" s="24"/>
      <c r="B137" s="33"/>
      <c r="C137" s="34"/>
      <c r="D137" s="34"/>
      <c r="E137" s="35"/>
      <c r="F137" s="33"/>
      <c r="G137" s="34"/>
      <c r="H137" s="35"/>
      <c r="I137" s="33"/>
      <c r="J137" s="34"/>
      <c r="K137" s="35"/>
      <c r="L137" s="33"/>
      <c r="M137" s="34"/>
      <c r="N137" s="35"/>
      <c r="O137" s="33"/>
      <c r="P137" s="34"/>
      <c r="Q137" s="35"/>
      <c r="R137" s="36"/>
    </row>
    <row r="138" spans="1:18" x14ac:dyDescent="0.25">
      <c r="A138" s="22" t="s">
        <v>175</v>
      </c>
      <c r="B138" s="33"/>
      <c r="C138" s="34"/>
      <c r="D138" s="34"/>
      <c r="E138" s="35"/>
      <c r="F138" s="33"/>
      <c r="G138" s="34"/>
      <c r="H138" s="35"/>
      <c r="I138" s="33"/>
      <c r="J138" s="34"/>
      <c r="K138" s="35"/>
      <c r="L138" s="33"/>
      <c r="M138" s="34"/>
      <c r="N138" s="35"/>
      <c r="O138" s="33"/>
      <c r="P138" s="34"/>
      <c r="Q138" s="35"/>
      <c r="R138" s="36"/>
    </row>
    <row r="139" spans="1:18" x14ac:dyDescent="0.25">
      <c r="A139" s="25" t="s">
        <v>185</v>
      </c>
      <c r="B139" s="14">
        <v>5924267.75</v>
      </c>
      <c r="C139" s="6">
        <v>0</v>
      </c>
      <c r="D139" s="6">
        <v>0</v>
      </c>
      <c r="E139" s="13">
        <f>SUM(B139:D139)</f>
        <v>5924267.75</v>
      </c>
      <c r="F139" s="14">
        <v>396484.44</v>
      </c>
      <c r="G139" s="6">
        <v>389443.34</v>
      </c>
      <c r="H139" s="15">
        <v>7041.1</v>
      </c>
      <c r="I139" s="14">
        <v>32260260.850000001</v>
      </c>
      <c r="J139" s="6">
        <v>9421372.6799999997</v>
      </c>
      <c r="K139" s="15">
        <v>22838888.170000002</v>
      </c>
      <c r="L139" s="14">
        <v>2775210.33</v>
      </c>
      <c r="M139" s="6">
        <v>2270857.86</v>
      </c>
      <c r="N139" s="15">
        <v>504352.47</v>
      </c>
      <c r="O139" s="14">
        <v>0</v>
      </c>
      <c r="P139" s="6">
        <v>0</v>
      </c>
      <c r="Q139" s="15">
        <v>0</v>
      </c>
      <c r="R139" s="8">
        <v>29274549.489999998</v>
      </c>
    </row>
    <row r="140" spans="1:18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13">
        <f t="shared" ref="E140:E142" si="37">SUM(B140:D140)</f>
        <v>0</v>
      </c>
      <c r="F140" s="14" t="s">
        <v>194</v>
      </c>
      <c r="G140" s="6" t="s">
        <v>194</v>
      </c>
      <c r="H140" s="15" t="s">
        <v>194</v>
      </c>
      <c r="I140" s="14" t="s">
        <v>194</v>
      </c>
      <c r="J140" s="6" t="s">
        <v>194</v>
      </c>
      <c r="K140" s="15" t="s">
        <v>194</v>
      </c>
      <c r="L140" s="14" t="s">
        <v>194</v>
      </c>
      <c r="M140" s="6" t="s">
        <v>194</v>
      </c>
      <c r="N140" s="15" t="s">
        <v>194</v>
      </c>
      <c r="O140" s="14" t="s">
        <v>194</v>
      </c>
      <c r="P140" s="6" t="s">
        <v>194</v>
      </c>
      <c r="Q140" s="15" t="s">
        <v>194</v>
      </c>
      <c r="R140" s="8" t="s">
        <v>194</v>
      </c>
    </row>
    <row r="141" spans="1:18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13">
        <f t="shared" si="37"/>
        <v>0</v>
      </c>
      <c r="F141" s="14" t="s">
        <v>194</v>
      </c>
      <c r="G141" s="6" t="s">
        <v>194</v>
      </c>
      <c r="H141" s="15" t="s">
        <v>194</v>
      </c>
      <c r="I141" s="14" t="s">
        <v>194</v>
      </c>
      <c r="J141" s="6" t="s">
        <v>194</v>
      </c>
      <c r="K141" s="15" t="s">
        <v>194</v>
      </c>
      <c r="L141" s="14" t="s">
        <v>194</v>
      </c>
      <c r="M141" s="6" t="s">
        <v>194</v>
      </c>
      <c r="N141" s="15" t="s">
        <v>194</v>
      </c>
      <c r="O141" s="14" t="s">
        <v>194</v>
      </c>
      <c r="P141" s="6" t="s">
        <v>194</v>
      </c>
      <c r="Q141" s="15" t="s">
        <v>194</v>
      </c>
      <c r="R141" s="8" t="s">
        <v>194</v>
      </c>
    </row>
    <row r="142" spans="1:18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13">
        <f t="shared" si="37"/>
        <v>0</v>
      </c>
      <c r="F142" s="14" t="s">
        <v>194</v>
      </c>
      <c r="G142" s="6" t="s">
        <v>194</v>
      </c>
      <c r="H142" s="15" t="s">
        <v>194</v>
      </c>
      <c r="I142" s="14" t="s">
        <v>194</v>
      </c>
      <c r="J142" s="6" t="s">
        <v>194</v>
      </c>
      <c r="K142" s="15" t="s">
        <v>194</v>
      </c>
      <c r="L142" s="14" t="s">
        <v>194</v>
      </c>
      <c r="M142" s="6" t="s">
        <v>194</v>
      </c>
      <c r="N142" s="15" t="s">
        <v>194</v>
      </c>
      <c r="O142" s="14" t="s">
        <v>194</v>
      </c>
      <c r="P142" s="6" t="s">
        <v>194</v>
      </c>
      <c r="Q142" s="15" t="s">
        <v>194</v>
      </c>
      <c r="R142" s="8" t="s">
        <v>194</v>
      </c>
    </row>
    <row r="143" spans="1:18" x14ac:dyDescent="0.25">
      <c r="A143" s="22" t="s">
        <v>155</v>
      </c>
      <c r="B143" s="12">
        <f t="shared" ref="B143:R143" si="38">SUM(B139:B142)</f>
        <v>5924267.75</v>
      </c>
      <c r="C143" s="5">
        <f t="shared" si="38"/>
        <v>0</v>
      </c>
      <c r="D143" s="5">
        <f t="shared" si="38"/>
        <v>0</v>
      </c>
      <c r="E143" s="13">
        <f t="shared" si="38"/>
        <v>5924267.75</v>
      </c>
      <c r="F143" s="12">
        <f t="shared" si="38"/>
        <v>396484.44</v>
      </c>
      <c r="G143" s="5">
        <f t="shared" si="38"/>
        <v>389443.34</v>
      </c>
      <c r="H143" s="13">
        <f t="shared" si="38"/>
        <v>7041.1</v>
      </c>
      <c r="I143" s="12">
        <f t="shared" si="38"/>
        <v>32260260.850000001</v>
      </c>
      <c r="J143" s="5">
        <f t="shared" si="38"/>
        <v>9421372.6799999997</v>
      </c>
      <c r="K143" s="13">
        <f t="shared" si="38"/>
        <v>22838888.170000002</v>
      </c>
      <c r="L143" s="12">
        <f t="shared" si="38"/>
        <v>2775210.33</v>
      </c>
      <c r="M143" s="5">
        <f t="shared" si="38"/>
        <v>2270857.86</v>
      </c>
      <c r="N143" s="13">
        <f t="shared" si="38"/>
        <v>504352.47</v>
      </c>
      <c r="O143" s="12">
        <f t="shared" si="38"/>
        <v>0</v>
      </c>
      <c r="P143" s="5">
        <f t="shared" si="38"/>
        <v>0</v>
      </c>
      <c r="Q143" s="13">
        <f t="shared" si="38"/>
        <v>0</v>
      </c>
      <c r="R143" s="7">
        <f t="shared" si="38"/>
        <v>29274549.489999998</v>
      </c>
    </row>
    <row r="144" spans="1:18" x14ac:dyDescent="0.25">
      <c r="A144" s="24"/>
      <c r="B144" s="33"/>
      <c r="C144" s="34"/>
      <c r="D144" s="34"/>
      <c r="E144" s="35"/>
      <c r="F144" s="33"/>
      <c r="G144" s="34"/>
      <c r="H144" s="35"/>
      <c r="I144" s="33"/>
      <c r="J144" s="34"/>
      <c r="K144" s="35"/>
      <c r="L144" s="33"/>
      <c r="M144" s="34"/>
      <c r="N144" s="35"/>
      <c r="O144" s="33"/>
      <c r="P144" s="34"/>
      <c r="Q144" s="35"/>
      <c r="R144" s="36"/>
    </row>
    <row r="145" spans="1:18" x14ac:dyDescent="0.25">
      <c r="A145" s="22" t="s">
        <v>176</v>
      </c>
      <c r="B145" s="33"/>
      <c r="C145" s="34"/>
      <c r="D145" s="34"/>
      <c r="E145" s="35"/>
      <c r="F145" s="33"/>
      <c r="G145" s="34"/>
      <c r="H145" s="35"/>
      <c r="I145" s="33"/>
      <c r="J145" s="34"/>
      <c r="K145" s="35"/>
      <c r="L145" s="33"/>
      <c r="M145" s="34"/>
      <c r="N145" s="35"/>
      <c r="O145" s="33"/>
      <c r="P145" s="34"/>
      <c r="Q145" s="35"/>
      <c r="R145" s="36"/>
    </row>
    <row r="146" spans="1:18" x14ac:dyDescent="0.25">
      <c r="A146" s="25" t="s">
        <v>185</v>
      </c>
      <c r="B146" s="14">
        <v>0</v>
      </c>
      <c r="C146" s="6">
        <v>0</v>
      </c>
      <c r="D146" s="6">
        <v>0</v>
      </c>
      <c r="E146" s="13">
        <f>SUM(B146:D146)</f>
        <v>0</v>
      </c>
      <c r="F146" s="14">
        <v>0</v>
      </c>
      <c r="G146" s="6">
        <v>0</v>
      </c>
      <c r="H146" s="15">
        <v>0</v>
      </c>
      <c r="I146" s="14">
        <v>0</v>
      </c>
      <c r="J146" s="6">
        <v>0</v>
      </c>
      <c r="K146" s="15">
        <v>0</v>
      </c>
      <c r="L146" s="14">
        <v>0</v>
      </c>
      <c r="M146" s="6">
        <v>0</v>
      </c>
      <c r="N146" s="15">
        <v>0</v>
      </c>
      <c r="O146" s="14">
        <v>0</v>
      </c>
      <c r="P146" s="6">
        <v>0</v>
      </c>
      <c r="Q146" s="15">
        <v>0</v>
      </c>
      <c r="R146" s="8">
        <v>0</v>
      </c>
    </row>
    <row r="147" spans="1:18" x14ac:dyDescent="0.25">
      <c r="A147" s="25" t="s">
        <v>186</v>
      </c>
      <c r="B147" s="14">
        <v>0</v>
      </c>
      <c r="C147" s="6">
        <v>0</v>
      </c>
      <c r="D147" s="6">
        <v>0</v>
      </c>
      <c r="E147" s="13">
        <f t="shared" ref="E147:E149" si="39">SUM(B147:D147)</f>
        <v>0</v>
      </c>
      <c r="F147" s="14">
        <v>0</v>
      </c>
      <c r="G147" s="6">
        <v>0</v>
      </c>
      <c r="H147" s="15">
        <v>0</v>
      </c>
      <c r="I147" s="14">
        <v>0</v>
      </c>
      <c r="J147" s="6">
        <v>0</v>
      </c>
      <c r="K147" s="15">
        <v>0</v>
      </c>
      <c r="L147" s="14">
        <v>0</v>
      </c>
      <c r="M147" s="6">
        <v>0</v>
      </c>
      <c r="N147" s="15">
        <v>0</v>
      </c>
      <c r="O147" s="14">
        <v>0</v>
      </c>
      <c r="P147" s="6">
        <v>0</v>
      </c>
      <c r="Q147" s="15">
        <v>0</v>
      </c>
      <c r="R147" s="8">
        <v>0</v>
      </c>
    </row>
    <row r="148" spans="1:18" x14ac:dyDescent="0.25">
      <c r="A148" s="25" t="s">
        <v>187</v>
      </c>
      <c r="B148" s="14">
        <v>0</v>
      </c>
      <c r="C148" s="6">
        <v>0</v>
      </c>
      <c r="D148" s="6">
        <v>0</v>
      </c>
      <c r="E148" s="13">
        <f t="shared" si="39"/>
        <v>0</v>
      </c>
      <c r="F148" s="14">
        <v>0</v>
      </c>
      <c r="G148" s="6">
        <v>0</v>
      </c>
      <c r="H148" s="15">
        <v>0</v>
      </c>
      <c r="I148" s="14">
        <v>0</v>
      </c>
      <c r="J148" s="6">
        <v>0</v>
      </c>
      <c r="K148" s="15">
        <v>0</v>
      </c>
      <c r="L148" s="14">
        <v>0</v>
      </c>
      <c r="M148" s="6">
        <v>0</v>
      </c>
      <c r="N148" s="15">
        <v>0</v>
      </c>
      <c r="O148" s="14">
        <v>0</v>
      </c>
      <c r="P148" s="6">
        <v>0</v>
      </c>
      <c r="Q148" s="15">
        <v>0</v>
      </c>
      <c r="R148" s="8">
        <v>0</v>
      </c>
    </row>
    <row r="149" spans="1:18" x14ac:dyDescent="0.25">
      <c r="A149" s="25" t="s">
        <v>188</v>
      </c>
      <c r="B149" s="14">
        <v>0</v>
      </c>
      <c r="C149" s="6">
        <v>0</v>
      </c>
      <c r="D149" s="6">
        <v>0</v>
      </c>
      <c r="E149" s="13">
        <f t="shared" si="39"/>
        <v>0</v>
      </c>
      <c r="F149" s="14">
        <v>0</v>
      </c>
      <c r="G149" s="6">
        <v>0</v>
      </c>
      <c r="H149" s="15">
        <v>0</v>
      </c>
      <c r="I149" s="14">
        <v>0</v>
      </c>
      <c r="J149" s="6">
        <v>0</v>
      </c>
      <c r="K149" s="15">
        <v>0</v>
      </c>
      <c r="L149" s="14">
        <v>0</v>
      </c>
      <c r="M149" s="6">
        <v>0</v>
      </c>
      <c r="N149" s="15">
        <v>0</v>
      </c>
      <c r="O149" s="14">
        <v>0</v>
      </c>
      <c r="P149" s="6">
        <v>0</v>
      </c>
      <c r="Q149" s="15">
        <v>0</v>
      </c>
      <c r="R149" s="8">
        <v>0</v>
      </c>
    </row>
    <row r="150" spans="1:18" x14ac:dyDescent="0.25">
      <c r="A150" s="22" t="s">
        <v>155</v>
      </c>
      <c r="B150" s="12">
        <f t="shared" ref="B150:R150" si="40">SUM(B146:B149)</f>
        <v>0</v>
      </c>
      <c r="C150" s="5">
        <f t="shared" si="40"/>
        <v>0</v>
      </c>
      <c r="D150" s="5">
        <f t="shared" si="40"/>
        <v>0</v>
      </c>
      <c r="E150" s="13">
        <f t="shared" si="40"/>
        <v>0</v>
      </c>
      <c r="F150" s="12">
        <f t="shared" si="40"/>
        <v>0</v>
      </c>
      <c r="G150" s="5">
        <f t="shared" si="40"/>
        <v>0</v>
      </c>
      <c r="H150" s="13">
        <f t="shared" si="40"/>
        <v>0</v>
      </c>
      <c r="I150" s="12">
        <f t="shared" si="40"/>
        <v>0</v>
      </c>
      <c r="J150" s="5">
        <f t="shared" si="40"/>
        <v>0</v>
      </c>
      <c r="K150" s="13">
        <f t="shared" si="40"/>
        <v>0</v>
      </c>
      <c r="L150" s="12">
        <f t="shared" si="40"/>
        <v>0</v>
      </c>
      <c r="M150" s="5">
        <f t="shared" si="40"/>
        <v>0</v>
      </c>
      <c r="N150" s="13">
        <f t="shared" si="40"/>
        <v>0</v>
      </c>
      <c r="O150" s="12">
        <f t="shared" si="40"/>
        <v>0</v>
      </c>
      <c r="P150" s="5">
        <f t="shared" si="40"/>
        <v>0</v>
      </c>
      <c r="Q150" s="13">
        <f t="shared" si="40"/>
        <v>0</v>
      </c>
      <c r="R150" s="7">
        <f t="shared" si="40"/>
        <v>0</v>
      </c>
    </row>
    <row r="151" spans="1:18" x14ac:dyDescent="0.25">
      <c r="A151" s="24"/>
      <c r="B151" s="33"/>
      <c r="C151" s="34"/>
      <c r="D151" s="34"/>
      <c r="E151" s="35"/>
      <c r="F151" s="33"/>
      <c r="G151" s="34"/>
      <c r="H151" s="35"/>
      <c r="I151" s="33"/>
      <c r="J151" s="34"/>
      <c r="K151" s="35"/>
      <c r="L151" s="33"/>
      <c r="M151" s="34"/>
      <c r="N151" s="35"/>
      <c r="O151" s="33"/>
      <c r="P151" s="34"/>
      <c r="Q151" s="35"/>
      <c r="R151" s="36"/>
    </row>
    <row r="152" spans="1:18" x14ac:dyDescent="0.25">
      <c r="A152" s="22" t="s">
        <v>177</v>
      </c>
      <c r="B152" s="33"/>
      <c r="C152" s="34"/>
      <c r="D152" s="34"/>
      <c r="E152" s="35"/>
      <c r="F152" s="33"/>
      <c r="G152" s="34"/>
      <c r="H152" s="35"/>
      <c r="I152" s="33"/>
      <c r="J152" s="34"/>
      <c r="K152" s="35"/>
      <c r="L152" s="33"/>
      <c r="M152" s="34"/>
      <c r="N152" s="35"/>
      <c r="O152" s="33"/>
      <c r="P152" s="34"/>
      <c r="Q152" s="35"/>
      <c r="R152" s="36"/>
    </row>
    <row r="153" spans="1:18" x14ac:dyDescent="0.25">
      <c r="A153" s="25" t="s">
        <v>185</v>
      </c>
      <c r="B153" s="14">
        <v>1423613</v>
      </c>
      <c r="C153" s="6">
        <v>68979.350000000006</v>
      </c>
      <c r="D153" s="6">
        <v>0</v>
      </c>
      <c r="E153" s="13">
        <f>SUM(B153:D153)</f>
        <v>1492592.35</v>
      </c>
      <c r="F153" s="14">
        <v>422540.03</v>
      </c>
      <c r="G153" s="6">
        <v>308033.46000000002</v>
      </c>
      <c r="H153" s="15">
        <v>114506.57</v>
      </c>
      <c r="I153" s="14">
        <v>5893748.1900000004</v>
      </c>
      <c r="J153" s="6">
        <v>3698029.11</v>
      </c>
      <c r="K153" s="15">
        <v>2195719.08</v>
      </c>
      <c r="L153" s="14">
        <v>461083.59</v>
      </c>
      <c r="M153" s="6">
        <v>1093769.8</v>
      </c>
      <c r="N153" s="15">
        <v>-632686.21</v>
      </c>
      <c r="O153" s="14">
        <v>0</v>
      </c>
      <c r="P153" s="6">
        <v>0</v>
      </c>
      <c r="Q153" s="15">
        <v>0</v>
      </c>
      <c r="R153" s="8">
        <v>3170131.79</v>
      </c>
    </row>
    <row r="154" spans="1:18" x14ac:dyDescent="0.25">
      <c r="A154" s="25" t="s">
        <v>186</v>
      </c>
      <c r="B154" s="14">
        <v>1423613</v>
      </c>
      <c r="C154" s="6">
        <v>0</v>
      </c>
      <c r="D154" s="6">
        <v>0</v>
      </c>
      <c r="E154" s="13">
        <f t="shared" ref="E154:E156" si="41">SUM(B154:D154)</f>
        <v>1423613</v>
      </c>
      <c r="F154" s="14">
        <v>422540.03</v>
      </c>
      <c r="G154" s="6">
        <v>310278.28000000003</v>
      </c>
      <c r="H154" s="15">
        <v>112261.75</v>
      </c>
      <c r="I154" s="14">
        <v>5967036.0599999996</v>
      </c>
      <c r="J154" s="6">
        <v>3742429.55</v>
      </c>
      <c r="K154" s="15">
        <v>2224606.5099999998</v>
      </c>
      <c r="L154" s="14">
        <v>520668.02</v>
      </c>
      <c r="M154" s="6">
        <v>1102001.1000000001</v>
      </c>
      <c r="N154" s="15">
        <v>-581333.07999999996</v>
      </c>
      <c r="O154" s="14">
        <v>0</v>
      </c>
      <c r="P154" s="6">
        <v>0</v>
      </c>
      <c r="Q154" s="15">
        <v>0</v>
      </c>
      <c r="R154" s="8">
        <v>3179148.18</v>
      </c>
    </row>
    <row r="155" spans="1:18" x14ac:dyDescent="0.25">
      <c r="A155" s="25" t="s">
        <v>187</v>
      </c>
      <c r="B155" s="14">
        <v>1423613</v>
      </c>
      <c r="C155" s="6">
        <v>7815.68</v>
      </c>
      <c r="D155" s="6">
        <v>0</v>
      </c>
      <c r="E155" s="13">
        <f t="shared" si="41"/>
        <v>1431428.68</v>
      </c>
      <c r="F155" s="14">
        <v>422540.03</v>
      </c>
      <c r="G155" s="6">
        <v>312523.08</v>
      </c>
      <c r="H155" s="15">
        <v>110016.95</v>
      </c>
      <c r="I155" s="14">
        <v>5967036.0599999996</v>
      </c>
      <c r="J155" s="6">
        <v>3788946.05</v>
      </c>
      <c r="K155" s="15">
        <v>2178090.0099999998</v>
      </c>
      <c r="L155" s="14">
        <v>520668.02</v>
      </c>
      <c r="M155" s="6">
        <v>1110582.6299999999</v>
      </c>
      <c r="N155" s="15">
        <v>-589914.61</v>
      </c>
      <c r="O155" s="14">
        <v>0</v>
      </c>
      <c r="P155" s="6">
        <v>0</v>
      </c>
      <c r="Q155" s="15">
        <v>0</v>
      </c>
      <c r="R155" s="8">
        <v>3129621.03</v>
      </c>
    </row>
    <row r="156" spans="1:18" x14ac:dyDescent="0.25">
      <c r="A156" s="25" t="s">
        <v>188</v>
      </c>
      <c r="B156" s="14">
        <v>1423613</v>
      </c>
      <c r="C156" s="6">
        <v>11656.4</v>
      </c>
      <c r="D156" s="6">
        <v>0</v>
      </c>
      <c r="E156" s="13">
        <f t="shared" si="41"/>
        <v>1435269.4</v>
      </c>
      <c r="F156" s="14">
        <v>422540.03</v>
      </c>
      <c r="G156" s="6">
        <v>314767.89</v>
      </c>
      <c r="H156" s="15">
        <v>107772.14</v>
      </c>
      <c r="I156" s="14">
        <v>5967036.0599999996</v>
      </c>
      <c r="J156" s="6">
        <v>3835462.46</v>
      </c>
      <c r="K156" s="15">
        <v>2131573.6</v>
      </c>
      <c r="L156" s="14">
        <v>520668.02</v>
      </c>
      <c r="M156" s="6">
        <v>1118390.52</v>
      </c>
      <c r="N156" s="15">
        <v>-597722.5</v>
      </c>
      <c r="O156" s="14">
        <v>0</v>
      </c>
      <c r="P156" s="6">
        <v>0</v>
      </c>
      <c r="Q156" s="15">
        <v>0</v>
      </c>
      <c r="R156" s="8">
        <v>3076892.64</v>
      </c>
    </row>
    <row r="157" spans="1:18" x14ac:dyDescent="0.25">
      <c r="A157" s="22" t="s">
        <v>155</v>
      </c>
      <c r="B157" s="12">
        <f t="shared" ref="B157:R157" si="42">SUM(B153:B156)</f>
        <v>5694452</v>
      </c>
      <c r="C157" s="5">
        <f t="shared" si="42"/>
        <v>88451.43</v>
      </c>
      <c r="D157" s="5">
        <f t="shared" si="42"/>
        <v>0</v>
      </c>
      <c r="E157" s="13">
        <f t="shared" si="42"/>
        <v>5782903.4299999997</v>
      </c>
      <c r="F157" s="12">
        <f t="shared" si="42"/>
        <v>1690160.12</v>
      </c>
      <c r="G157" s="5">
        <f t="shared" si="42"/>
        <v>1245602.71</v>
      </c>
      <c r="H157" s="13">
        <f t="shared" si="42"/>
        <v>444557.41000000003</v>
      </c>
      <c r="I157" s="12">
        <f t="shared" si="42"/>
        <v>23794856.369999997</v>
      </c>
      <c r="J157" s="5">
        <f t="shared" si="42"/>
        <v>15064867.170000002</v>
      </c>
      <c r="K157" s="13">
        <f t="shared" si="42"/>
        <v>8729989.1999999993</v>
      </c>
      <c r="L157" s="12">
        <f t="shared" si="42"/>
        <v>2023087.6500000001</v>
      </c>
      <c r="M157" s="5">
        <f t="shared" si="42"/>
        <v>4424744.0500000007</v>
      </c>
      <c r="N157" s="13">
        <f t="shared" si="42"/>
        <v>-2401656.4</v>
      </c>
      <c r="O157" s="12">
        <f t="shared" si="42"/>
        <v>0</v>
      </c>
      <c r="P157" s="5">
        <f t="shared" si="42"/>
        <v>0</v>
      </c>
      <c r="Q157" s="13">
        <f t="shared" si="42"/>
        <v>0</v>
      </c>
      <c r="R157" s="7">
        <f t="shared" si="42"/>
        <v>12555793.640000001</v>
      </c>
    </row>
    <row r="158" spans="1:18" x14ac:dyDescent="0.25">
      <c r="A158" s="24"/>
      <c r="B158" s="33"/>
      <c r="C158" s="34"/>
      <c r="D158" s="34"/>
      <c r="E158" s="35"/>
      <c r="F158" s="33"/>
      <c r="G158" s="34"/>
      <c r="H158" s="35"/>
      <c r="I158" s="33"/>
      <c r="J158" s="34"/>
      <c r="K158" s="35"/>
      <c r="L158" s="33"/>
      <c r="M158" s="34"/>
      <c r="N158" s="35"/>
      <c r="O158" s="33"/>
      <c r="P158" s="34"/>
      <c r="Q158" s="35"/>
      <c r="R158" s="36"/>
    </row>
    <row r="159" spans="1:18" x14ac:dyDescent="0.25">
      <c r="A159" s="22" t="s">
        <v>178</v>
      </c>
      <c r="B159" s="33"/>
      <c r="C159" s="34"/>
      <c r="D159" s="34"/>
      <c r="E159" s="35"/>
      <c r="F159" s="33"/>
      <c r="G159" s="34"/>
      <c r="H159" s="35"/>
      <c r="I159" s="33"/>
      <c r="J159" s="34"/>
      <c r="K159" s="35"/>
      <c r="L159" s="33"/>
      <c r="M159" s="34"/>
      <c r="N159" s="35"/>
      <c r="O159" s="33"/>
      <c r="P159" s="34"/>
      <c r="Q159" s="35"/>
      <c r="R159" s="36"/>
    </row>
    <row r="160" spans="1:18" x14ac:dyDescent="0.25">
      <c r="A160" s="25" t="s">
        <v>185</v>
      </c>
      <c r="B160" s="14">
        <v>1741200</v>
      </c>
      <c r="C160" s="6">
        <v>73979.62</v>
      </c>
      <c r="D160" s="6">
        <v>0</v>
      </c>
      <c r="E160" s="13">
        <f>SUM(B160:D160)</f>
        <v>1815179.62</v>
      </c>
      <c r="F160" s="14">
        <v>45775.56</v>
      </c>
      <c r="G160" s="6">
        <v>35884.67</v>
      </c>
      <c r="H160" s="15">
        <v>9890.89</v>
      </c>
      <c r="I160" s="14">
        <v>14263616.32</v>
      </c>
      <c r="J160" s="6">
        <v>6898749.6799999997</v>
      </c>
      <c r="K160" s="15">
        <v>7364866.6399999997</v>
      </c>
      <c r="L160" s="14">
        <v>1815573.13</v>
      </c>
      <c r="M160" s="6">
        <v>1558604.12</v>
      </c>
      <c r="N160" s="15">
        <v>256969.01</v>
      </c>
      <c r="O160" s="14">
        <v>329364.02</v>
      </c>
      <c r="P160" s="6">
        <v>304463.59999999998</v>
      </c>
      <c r="Q160" s="15">
        <v>24900.42</v>
      </c>
      <c r="R160" s="8">
        <v>9471806.5800000001</v>
      </c>
    </row>
    <row r="161" spans="1:18" x14ac:dyDescent="0.25">
      <c r="A161" s="25" t="s">
        <v>186</v>
      </c>
      <c r="B161" s="14">
        <v>1741200</v>
      </c>
      <c r="C161" s="6">
        <v>179081.26</v>
      </c>
      <c r="D161" s="6">
        <v>0</v>
      </c>
      <c r="E161" s="13">
        <f t="shared" ref="E161:E163" si="43">SUM(B161:D161)</f>
        <v>1920281.26</v>
      </c>
      <c r="F161" s="14">
        <v>45775.56</v>
      </c>
      <c r="G161" s="6">
        <v>36383.89</v>
      </c>
      <c r="H161" s="15">
        <v>9391.67</v>
      </c>
      <c r="I161" s="14">
        <v>14268651.35</v>
      </c>
      <c r="J161" s="6">
        <v>7043990.4500000002</v>
      </c>
      <c r="K161" s="15">
        <v>7224660.9000000004</v>
      </c>
      <c r="L161" s="14">
        <v>1760069.02</v>
      </c>
      <c r="M161" s="6">
        <v>1572081.8</v>
      </c>
      <c r="N161" s="15">
        <v>187987.22</v>
      </c>
      <c r="O161" s="14">
        <v>329364.02</v>
      </c>
      <c r="P161" s="6">
        <v>305507.34999999998</v>
      </c>
      <c r="Q161" s="15">
        <v>23856.67</v>
      </c>
      <c r="R161" s="8">
        <v>9366177.7200000007</v>
      </c>
    </row>
    <row r="162" spans="1:18" x14ac:dyDescent="0.25">
      <c r="A162" s="25" t="s">
        <v>187</v>
      </c>
      <c r="B162" s="14">
        <v>1741200</v>
      </c>
      <c r="C162" s="6">
        <v>238422.96</v>
      </c>
      <c r="D162" s="6">
        <v>0</v>
      </c>
      <c r="E162" s="13">
        <f t="shared" si="43"/>
        <v>1979622.96</v>
      </c>
      <c r="F162" s="14">
        <v>45775.56</v>
      </c>
      <c r="G162" s="6">
        <v>36883.06</v>
      </c>
      <c r="H162" s="15">
        <v>8892.5</v>
      </c>
      <c r="I162" s="14">
        <v>14268651.35</v>
      </c>
      <c r="J162" s="6">
        <v>7188705.75</v>
      </c>
      <c r="K162" s="15">
        <v>7079945.5999999996</v>
      </c>
      <c r="L162" s="14">
        <v>1760069.02</v>
      </c>
      <c r="M162" s="6">
        <v>1583830.61</v>
      </c>
      <c r="N162" s="15">
        <v>176238.41</v>
      </c>
      <c r="O162" s="14">
        <v>329364.02</v>
      </c>
      <c r="P162" s="6">
        <v>306551.12</v>
      </c>
      <c r="Q162" s="15">
        <v>22812.9</v>
      </c>
      <c r="R162" s="8">
        <v>9267512.3699999992</v>
      </c>
    </row>
    <row r="163" spans="1:18" x14ac:dyDescent="0.25">
      <c r="A163" s="25" t="s">
        <v>188</v>
      </c>
      <c r="B163" s="14">
        <v>1741200</v>
      </c>
      <c r="C163" s="6">
        <v>118863.49</v>
      </c>
      <c r="D163" s="6">
        <v>0</v>
      </c>
      <c r="E163" s="13">
        <f t="shared" si="43"/>
        <v>1860063.49</v>
      </c>
      <c r="F163" s="14">
        <v>45775.56</v>
      </c>
      <c r="G163" s="6">
        <v>37382.230000000003</v>
      </c>
      <c r="H163" s="15">
        <v>8393.33</v>
      </c>
      <c r="I163" s="14">
        <v>14453108.73</v>
      </c>
      <c r="J163" s="6">
        <v>7339188.2400000002</v>
      </c>
      <c r="K163" s="15">
        <v>7113920.4900000002</v>
      </c>
      <c r="L163" s="14">
        <v>1778174.02</v>
      </c>
      <c r="M163" s="6">
        <v>1595889.91</v>
      </c>
      <c r="N163" s="15">
        <v>182284.11</v>
      </c>
      <c r="O163" s="14">
        <v>329364.02</v>
      </c>
      <c r="P163" s="6">
        <v>307576.18</v>
      </c>
      <c r="Q163" s="15">
        <v>21787.84</v>
      </c>
      <c r="R163" s="8">
        <v>9186449.2599999998</v>
      </c>
    </row>
    <row r="164" spans="1:18" x14ac:dyDescent="0.25">
      <c r="A164" s="22" t="s">
        <v>155</v>
      </c>
      <c r="B164" s="12">
        <f t="shared" ref="B164:R164" si="44">SUM(B160:B163)</f>
        <v>6964800</v>
      </c>
      <c r="C164" s="5">
        <f t="shared" si="44"/>
        <v>610347.32999999996</v>
      </c>
      <c r="D164" s="5">
        <f t="shared" si="44"/>
        <v>0</v>
      </c>
      <c r="E164" s="13">
        <f t="shared" si="44"/>
        <v>7575147.3300000001</v>
      </c>
      <c r="F164" s="12">
        <f t="shared" si="44"/>
        <v>183102.24</v>
      </c>
      <c r="G164" s="5">
        <f t="shared" si="44"/>
        <v>146533.85</v>
      </c>
      <c r="H164" s="13">
        <f t="shared" si="44"/>
        <v>36568.39</v>
      </c>
      <c r="I164" s="12">
        <f t="shared" si="44"/>
        <v>57254027.75</v>
      </c>
      <c r="J164" s="5">
        <f t="shared" si="44"/>
        <v>28470634.119999997</v>
      </c>
      <c r="K164" s="13">
        <f t="shared" si="44"/>
        <v>28783393.630000003</v>
      </c>
      <c r="L164" s="12">
        <f t="shared" si="44"/>
        <v>7113885.1899999995</v>
      </c>
      <c r="M164" s="5">
        <f t="shared" si="44"/>
        <v>6310406.4400000004</v>
      </c>
      <c r="N164" s="13">
        <f t="shared" si="44"/>
        <v>803478.75</v>
      </c>
      <c r="O164" s="12">
        <f t="shared" si="44"/>
        <v>1317456.08</v>
      </c>
      <c r="P164" s="5">
        <f t="shared" si="44"/>
        <v>1224098.25</v>
      </c>
      <c r="Q164" s="13">
        <f t="shared" si="44"/>
        <v>93357.829999999987</v>
      </c>
      <c r="R164" s="7">
        <f t="shared" si="44"/>
        <v>37291945.93</v>
      </c>
    </row>
    <row r="165" spans="1:18" x14ac:dyDescent="0.25">
      <c r="A165" s="24"/>
      <c r="B165" s="33"/>
      <c r="C165" s="34"/>
      <c r="D165" s="34"/>
      <c r="E165" s="35"/>
      <c r="F165" s="33"/>
      <c r="G165" s="34"/>
      <c r="H165" s="35"/>
      <c r="I165" s="33"/>
      <c r="J165" s="34"/>
      <c r="K165" s="35"/>
      <c r="L165" s="33"/>
      <c r="M165" s="34"/>
      <c r="N165" s="35"/>
      <c r="O165" s="33"/>
      <c r="P165" s="34"/>
      <c r="Q165" s="35"/>
      <c r="R165" s="36"/>
    </row>
    <row r="166" spans="1:18" x14ac:dyDescent="0.25">
      <c r="A166" s="22" t="s">
        <v>191</v>
      </c>
      <c r="B166" s="33"/>
      <c r="C166" s="34"/>
      <c r="D166" s="34"/>
      <c r="E166" s="35"/>
      <c r="F166" s="33"/>
      <c r="G166" s="34"/>
      <c r="H166" s="35"/>
      <c r="I166" s="33"/>
      <c r="J166" s="34"/>
      <c r="K166" s="35"/>
      <c r="L166" s="33"/>
      <c r="M166" s="34"/>
      <c r="N166" s="35"/>
      <c r="O166" s="33"/>
      <c r="P166" s="34"/>
      <c r="Q166" s="35"/>
      <c r="R166" s="36"/>
    </row>
    <row r="167" spans="1:18" x14ac:dyDescent="0.25">
      <c r="A167" s="25" t="s">
        <v>185</v>
      </c>
      <c r="B167" s="14">
        <v>0</v>
      </c>
      <c r="C167" s="6">
        <v>0</v>
      </c>
      <c r="D167" s="6">
        <v>0</v>
      </c>
      <c r="E167" s="13">
        <f>SUM(B167:D167)</f>
        <v>0</v>
      </c>
      <c r="F167" s="14">
        <v>0</v>
      </c>
      <c r="G167" s="6">
        <v>0</v>
      </c>
      <c r="H167" s="15">
        <v>0</v>
      </c>
      <c r="I167" s="14">
        <v>75971.34</v>
      </c>
      <c r="J167" s="6">
        <v>28494.27</v>
      </c>
      <c r="K167" s="15">
        <v>47477.07</v>
      </c>
      <c r="L167" s="14">
        <v>1403975.54</v>
      </c>
      <c r="M167" s="6">
        <v>1166450.51</v>
      </c>
      <c r="N167" s="15">
        <v>237525.03</v>
      </c>
      <c r="O167" s="14">
        <v>0</v>
      </c>
      <c r="P167" s="6">
        <v>0</v>
      </c>
      <c r="Q167" s="15">
        <v>0</v>
      </c>
      <c r="R167" s="8">
        <v>285002.09999999998</v>
      </c>
    </row>
    <row r="168" spans="1:18" x14ac:dyDescent="0.25">
      <c r="A168" s="25" t="s">
        <v>186</v>
      </c>
      <c r="B168" s="14">
        <v>0</v>
      </c>
      <c r="C168" s="6">
        <v>0</v>
      </c>
      <c r="D168" s="6">
        <v>0</v>
      </c>
      <c r="E168" s="13">
        <f t="shared" ref="E168:E170" si="45">SUM(B168:D168)</f>
        <v>0</v>
      </c>
      <c r="F168" s="14">
        <v>0</v>
      </c>
      <c r="G168" s="6">
        <v>0</v>
      </c>
      <c r="H168" s="15">
        <v>0</v>
      </c>
      <c r="I168" s="14">
        <v>75971</v>
      </c>
      <c r="J168" s="6">
        <v>30502</v>
      </c>
      <c r="K168" s="15">
        <v>45469</v>
      </c>
      <c r="L168" s="14">
        <v>1403976</v>
      </c>
      <c r="M168" s="6">
        <v>1191972</v>
      </c>
      <c r="N168" s="15">
        <v>212004</v>
      </c>
      <c r="O168" s="14">
        <v>0</v>
      </c>
      <c r="P168" s="6">
        <v>0</v>
      </c>
      <c r="Q168" s="15">
        <v>0</v>
      </c>
      <c r="R168" s="8">
        <v>257473</v>
      </c>
    </row>
    <row r="169" spans="1:18" x14ac:dyDescent="0.25">
      <c r="A169" s="25" t="s">
        <v>187</v>
      </c>
      <c r="B169" s="14">
        <v>0</v>
      </c>
      <c r="C169" s="6">
        <v>0</v>
      </c>
      <c r="D169" s="6">
        <v>0</v>
      </c>
      <c r="E169" s="13">
        <f t="shared" si="45"/>
        <v>0</v>
      </c>
      <c r="F169" s="14">
        <v>0</v>
      </c>
      <c r="G169" s="6">
        <v>0</v>
      </c>
      <c r="H169" s="15">
        <v>0</v>
      </c>
      <c r="I169" s="14">
        <v>75971</v>
      </c>
      <c r="J169" s="6">
        <v>32505</v>
      </c>
      <c r="K169" s="15">
        <v>43466</v>
      </c>
      <c r="L169" s="14">
        <v>1403976</v>
      </c>
      <c r="M169" s="6">
        <v>1209157</v>
      </c>
      <c r="N169" s="15">
        <v>194819</v>
      </c>
      <c r="O169" s="14">
        <v>0</v>
      </c>
      <c r="P169" s="6">
        <v>0</v>
      </c>
      <c r="Q169" s="15">
        <v>0</v>
      </c>
      <c r="R169" s="8">
        <v>238285</v>
      </c>
    </row>
    <row r="170" spans="1:18" x14ac:dyDescent="0.25">
      <c r="A170" s="25" t="s">
        <v>188</v>
      </c>
      <c r="B170" s="14">
        <v>0</v>
      </c>
      <c r="C170" s="6">
        <v>0</v>
      </c>
      <c r="D170" s="6">
        <v>0</v>
      </c>
      <c r="E170" s="13">
        <f t="shared" si="45"/>
        <v>0</v>
      </c>
      <c r="F170" s="14">
        <v>0</v>
      </c>
      <c r="G170" s="6">
        <v>0</v>
      </c>
      <c r="H170" s="15">
        <v>0</v>
      </c>
      <c r="I170" s="14">
        <v>0</v>
      </c>
      <c r="J170" s="6">
        <v>0</v>
      </c>
      <c r="K170" s="15">
        <v>0</v>
      </c>
      <c r="L170" s="14">
        <v>0</v>
      </c>
      <c r="M170" s="6">
        <v>0</v>
      </c>
      <c r="N170" s="15">
        <v>0</v>
      </c>
      <c r="O170" s="14">
        <v>0</v>
      </c>
      <c r="P170" s="6">
        <v>0</v>
      </c>
      <c r="Q170" s="15">
        <v>0</v>
      </c>
      <c r="R170" s="8">
        <v>0</v>
      </c>
    </row>
    <row r="171" spans="1:18" x14ac:dyDescent="0.25">
      <c r="A171" s="22" t="s">
        <v>155</v>
      </c>
      <c r="B171" s="12">
        <f t="shared" ref="B171:R171" si="46">SUM(B167:B170)</f>
        <v>0</v>
      </c>
      <c r="C171" s="5">
        <f t="shared" si="46"/>
        <v>0</v>
      </c>
      <c r="D171" s="5">
        <f t="shared" si="46"/>
        <v>0</v>
      </c>
      <c r="E171" s="13">
        <f t="shared" si="46"/>
        <v>0</v>
      </c>
      <c r="F171" s="12">
        <f t="shared" si="46"/>
        <v>0</v>
      </c>
      <c r="G171" s="5">
        <f t="shared" si="46"/>
        <v>0</v>
      </c>
      <c r="H171" s="13">
        <f t="shared" si="46"/>
        <v>0</v>
      </c>
      <c r="I171" s="12">
        <f t="shared" si="46"/>
        <v>227913.34</v>
      </c>
      <c r="J171" s="5">
        <f t="shared" si="46"/>
        <v>91501.27</v>
      </c>
      <c r="K171" s="13">
        <f t="shared" si="46"/>
        <v>136412.07</v>
      </c>
      <c r="L171" s="12">
        <f t="shared" si="46"/>
        <v>4211927.54</v>
      </c>
      <c r="M171" s="5">
        <f t="shared" si="46"/>
        <v>3567579.51</v>
      </c>
      <c r="N171" s="13">
        <f t="shared" si="46"/>
        <v>644348.03</v>
      </c>
      <c r="O171" s="12">
        <f t="shared" si="46"/>
        <v>0</v>
      </c>
      <c r="P171" s="5">
        <f t="shared" si="46"/>
        <v>0</v>
      </c>
      <c r="Q171" s="13">
        <f t="shared" si="46"/>
        <v>0</v>
      </c>
      <c r="R171" s="7">
        <f t="shared" si="46"/>
        <v>780760.1</v>
      </c>
    </row>
    <row r="172" spans="1:18" x14ac:dyDescent="0.25">
      <c r="A172" s="24"/>
      <c r="B172" s="33"/>
      <c r="C172" s="34"/>
      <c r="D172" s="34"/>
      <c r="E172" s="35"/>
      <c r="F172" s="33"/>
      <c r="G172" s="34"/>
      <c r="H172" s="35"/>
      <c r="I172" s="33"/>
      <c r="J172" s="34"/>
      <c r="K172" s="35"/>
      <c r="L172" s="33"/>
      <c r="M172" s="34"/>
      <c r="N172" s="35"/>
      <c r="O172" s="33"/>
      <c r="P172" s="34"/>
      <c r="Q172" s="35"/>
      <c r="R172" s="36"/>
    </row>
    <row r="173" spans="1:18" x14ac:dyDescent="0.25">
      <c r="A173" s="22" t="s">
        <v>179</v>
      </c>
      <c r="B173" s="33"/>
      <c r="C173" s="34"/>
      <c r="D173" s="34"/>
      <c r="E173" s="35"/>
      <c r="F173" s="33"/>
      <c r="G173" s="34"/>
      <c r="H173" s="35"/>
      <c r="I173" s="33"/>
      <c r="J173" s="34"/>
      <c r="K173" s="35"/>
      <c r="L173" s="33"/>
      <c r="M173" s="34"/>
      <c r="N173" s="35"/>
      <c r="O173" s="33"/>
      <c r="P173" s="34"/>
      <c r="Q173" s="35"/>
      <c r="R173" s="36"/>
    </row>
    <row r="174" spans="1:18" x14ac:dyDescent="0.25">
      <c r="A174" s="25" t="s">
        <v>185</v>
      </c>
      <c r="B174" s="14">
        <v>0</v>
      </c>
      <c r="C174" s="6">
        <v>0</v>
      </c>
      <c r="D174" s="6">
        <v>0</v>
      </c>
      <c r="E174" s="13">
        <f>SUM(B174:D174)</f>
        <v>0</v>
      </c>
      <c r="F174" s="14">
        <v>0</v>
      </c>
      <c r="G174" s="6">
        <v>0</v>
      </c>
      <c r="H174" s="15">
        <v>0</v>
      </c>
      <c r="I174" s="14">
        <v>0</v>
      </c>
      <c r="J174" s="6">
        <v>0</v>
      </c>
      <c r="K174" s="15">
        <v>0</v>
      </c>
      <c r="L174" s="14">
        <v>0</v>
      </c>
      <c r="M174" s="6">
        <v>0</v>
      </c>
      <c r="N174" s="15">
        <v>0</v>
      </c>
      <c r="O174" s="14">
        <v>0</v>
      </c>
      <c r="P174" s="6">
        <v>0</v>
      </c>
      <c r="Q174" s="15">
        <v>0</v>
      </c>
      <c r="R174" s="8">
        <v>0</v>
      </c>
    </row>
    <row r="175" spans="1:18" x14ac:dyDescent="0.25">
      <c r="A175" s="25" t="s">
        <v>186</v>
      </c>
      <c r="B175" s="14">
        <v>0</v>
      </c>
      <c r="C175" s="6">
        <v>0</v>
      </c>
      <c r="D175" s="6">
        <v>0</v>
      </c>
      <c r="E175" s="13">
        <f t="shared" ref="E175:E177" si="47">SUM(B175:D175)</f>
        <v>0</v>
      </c>
      <c r="F175" s="14">
        <v>0</v>
      </c>
      <c r="G175" s="6">
        <v>0</v>
      </c>
      <c r="H175" s="15">
        <v>0</v>
      </c>
      <c r="I175" s="14">
        <v>0</v>
      </c>
      <c r="J175" s="6">
        <v>0</v>
      </c>
      <c r="K175" s="15">
        <v>0</v>
      </c>
      <c r="L175" s="14">
        <v>0</v>
      </c>
      <c r="M175" s="6">
        <v>0</v>
      </c>
      <c r="N175" s="15">
        <v>0</v>
      </c>
      <c r="O175" s="14">
        <v>0</v>
      </c>
      <c r="P175" s="6">
        <v>0</v>
      </c>
      <c r="Q175" s="15">
        <v>0</v>
      </c>
      <c r="R175" s="8">
        <v>0</v>
      </c>
    </row>
    <row r="176" spans="1:18" x14ac:dyDescent="0.25">
      <c r="A176" s="25" t="s">
        <v>187</v>
      </c>
      <c r="B176" s="14">
        <v>0</v>
      </c>
      <c r="C176" s="6">
        <v>0</v>
      </c>
      <c r="D176" s="6">
        <v>0</v>
      </c>
      <c r="E176" s="13">
        <f t="shared" si="47"/>
        <v>0</v>
      </c>
      <c r="F176" s="14">
        <v>0</v>
      </c>
      <c r="G176" s="6">
        <v>0</v>
      </c>
      <c r="H176" s="15">
        <v>0</v>
      </c>
      <c r="I176" s="14">
        <v>0</v>
      </c>
      <c r="J176" s="6">
        <v>0</v>
      </c>
      <c r="K176" s="15">
        <v>0</v>
      </c>
      <c r="L176" s="14">
        <v>0</v>
      </c>
      <c r="M176" s="6">
        <v>0</v>
      </c>
      <c r="N176" s="15">
        <v>0</v>
      </c>
      <c r="O176" s="14">
        <v>0</v>
      </c>
      <c r="P176" s="6">
        <v>0</v>
      </c>
      <c r="Q176" s="15">
        <v>0</v>
      </c>
      <c r="R176" s="8">
        <v>0</v>
      </c>
    </row>
    <row r="177" spans="1:18" x14ac:dyDescent="0.25">
      <c r="A177" s="25" t="s">
        <v>188</v>
      </c>
      <c r="B177" s="14">
        <v>0</v>
      </c>
      <c r="C177" s="6">
        <v>0</v>
      </c>
      <c r="D177" s="6">
        <v>0</v>
      </c>
      <c r="E177" s="13">
        <f t="shared" si="47"/>
        <v>0</v>
      </c>
      <c r="F177" s="14">
        <v>0</v>
      </c>
      <c r="G177" s="6">
        <v>0</v>
      </c>
      <c r="H177" s="15">
        <v>0</v>
      </c>
      <c r="I177" s="14">
        <v>0</v>
      </c>
      <c r="J177" s="6">
        <v>0</v>
      </c>
      <c r="K177" s="15">
        <v>0</v>
      </c>
      <c r="L177" s="14">
        <v>0</v>
      </c>
      <c r="M177" s="6">
        <v>0</v>
      </c>
      <c r="N177" s="15">
        <v>0</v>
      </c>
      <c r="O177" s="14">
        <v>0</v>
      </c>
      <c r="P177" s="6">
        <v>0</v>
      </c>
      <c r="Q177" s="15">
        <v>0</v>
      </c>
      <c r="R177" s="8">
        <v>0</v>
      </c>
    </row>
    <row r="178" spans="1:18" x14ac:dyDescent="0.25">
      <c r="A178" s="22" t="s">
        <v>155</v>
      </c>
      <c r="B178" s="12">
        <f t="shared" ref="B178:R178" si="48">SUM(B174:B177)</f>
        <v>0</v>
      </c>
      <c r="C178" s="5">
        <f t="shared" si="48"/>
        <v>0</v>
      </c>
      <c r="D178" s="5">
        <f t="shared" si="48"/>
        <v>0</v>
      </c>
      <c r="E178" s="13">
        <f t="shared" si="48"/>
        <v>0</v>
      </c>
      <c r="F178" s="12">
        <f t="shared" si="48"/>
        <v>0</v>
      </c>
      <c r="G178" s="5">
        <f t="shared" si="48"/>
        <v>0</v>
      </c>
      <c r="H178" s="13">
        <f t="shared" si="48"/>
        <v>0</v>
      </c>
      <c r="I178" s="12">
        <f t="shared" si="48"/>
        <v>0</v>
      </c>
      <c r="J178" s="5">
        <f t="shared" si="48"/>
        <v>0</v>
      </c>
      <c r="K178" s="13">
        <f t="shared" si="48"/>
        <v>0</v>
      </c>
      <c r="L178" s="12">
        <f t="shared" si="48"/>
        <v>0</v>
      </c>
      <c r="M178" s="5">
        <f t="shared" si="48"/>
        <v>0</v>
      </c>
      <c r="N178" s="13">
        <f t="shared" si="48"/>
        <v>0</v>
      </c>
      <c r="O178" s="12">
        <f t="shared" si="48"/>
        <v>0</v>
      </c>
      <c r="P178" s="5">
        <f t="shared" si="48"/>
        <v>0</v>
      </c>
      <c r="Q178" s="13">
        <f t="shared" si="48"/>
        <v>0</v>
      </c>
      <c r="R178" s="7">
        <f t="shared" si="48"/>
        <v>0</v>
      </c>
    </row>
    <row r="179" spans="1:18" x14ac:dyDescent="0.25">
      <c r="A179" s="24"/>
      <c r="B179" s="33"/>
      <c r="C179" s="34"/>
      <c r="D179" s="34"/>
      <c r="E179" s="35"/>
      <c r="F179" s="33"/>
      <c r="G179" s="34"/>
      <c r="H179" s="35"/>
      <c r="I179" s="33"/>
      <c r="J179" s="34"/>
      <c r="K179" s="35"/>
      <c r="L179" s="33"/>
      <c r="M179" s="34"/>
      <c r="N179" s="35"/>
      <c r="O179" s="33"/>
      <c r="P179" s="34"/>
      <c r="Q179" s="35"/>
      <c r="R179" s="36"/>
    </row>
    <row r="180" spans="1:18" x14ac:dyDescent="0.25">
      <c r="A180" s="22" t="s">
        <v>180</v>
      </c>
      <c r="B180" s="33"/>
      <c r="C180" s="34"/>
      <c r="D180" s="34"/>
      <c r="E180" s="35"/>
      <c r="F180" s="33"/>
      <c r="G180" s="34"/>
      <c r="H180" s="35"/>
      <c r="I180" s="33"/>
      <c r="J180" s="34"/>
      <c r="K180" s="35"/>
      <c r="L180" s="33"/>
      <c r="M180" s="34"/>
      <c r="N180" s="35"/>
      <c r="O180" s="33"/>
      <c r="P180" s="34"/>
      <c r="Q180" s="35"/>
      <c r="R180" s="36"/>
    </row>
    <row r="181" spans="1:18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13">
        <f>SUM(B181:D181)</f>
        <v>0</v>
      </c>
      <c r="F181" s="14" t="s">
        <v>194</v>
      </c>
      <c r="G181" s="6" t="s">
        <v>194</v>
      </c>
      <c r="H181" s="15" t="s">
        <v>194</v>
      </c>
      <c r="I181" s="14" t="s">
        <v>194</v>
      </c>
      <c r="J181" s="6" t="s">
        <v>194</v>
      </c>
      <c r="K181" s="15" t="s">
        <v>194</v>
      </c>
      <c r="L181" s="14" t="s">
        <v>194</v>
      </c>
      <c r="M181" s="6" t="s">
        <v>194</v>
      </c>
      <c r="N181" s="15" t="s">
        <v>194</v>
      </c>
      <c r="O181" s="14" t="s">
        <v>194</v>
      </c>
      <c r="P181" s="6" t="s">
        <v>194</v>
      </c>
      <c r="Q181" s="15" t="s">
        <v>194</v>
      </c>
      <c r="R181" s="8" t="s">
        <v>194</v>
      </c>
    </row>
    <row r="182" spans="1:18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13">
        <f t="shared" ref="E182:E184" si="49">SUM(B182:D182)</f>
        <v>0</v>
      </c>
      <c r="F182" s="14" t="s">
        <v>194</v>
      </c>
      <c r="G182" s="6" t="s">
        <v>194</v>
      </c>
      <c r="H182" s="15" t="s">
        <v>194</v>
      </c>
      <c r="I182" s="14" t="s">
        <v>194</v>
      </c>
      <c r="J182" s="6" t="s">
        <v>194</v>
      </c>
      <c r="K182" s="15" t="s">
        <v>194</v>
      </c>
      <c r="L182" s="14" t="s">
        <v>194</v>
      </c>
      <c r="M182" s="6" t="s">
        <v>194</v>
      </c>
      <c r="N182" s="15" t="s">
        <v>194</v>
      </c>
      <c r="O182" s="14" t="s">
        <v>194</v>
      </c>
      <c r="P182" s="6" t="s">
        <v>194</v>
      </c>
      <c r="Q182" s="15" t="s">
        <v>194</v>
      </c>
      <c r="R182" s="8" t="s">
        <v>194</v>
      </c>
    </row>
    <row r="183" spans="1:18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13">
        <f t="shared" si="49"/>
        <v>0</v>
      </c>
      <c r="F183" s="14" t="s">
        <v>194</v>
      </c>
      <c r="G183" s="6" t="s">
        <v>194</v>
      </c>
      <c r="H183" s="15" t="s">
        <v>194</v>
      </c>
      <c r="I183" s="14" t="s">
        <v>194</v>
      </c>
      <c r="J183" s="6" t="s">
        <v>194</v>
      </c>
      <c r="K183" s="15" t="s">
        <v>194</v>
      </c>
      <c r="L183" s="14" t="s">
        <v>194</v>
      </c>
      <c r="M183" s="6" t="s">
        <v>194</v>
      </c>
      <c r="N183" s="15" t="s">
        <v>194</v>
      </c>
      <c r="O183" s="14" t="s">
        <v>194</v>
      </c>
      <c r="P183" s="6" t="s">
        <v>194</v>
      </c>
      <c r="Q183" s="15" t="s">
        <v>194</v>
      </c>
      <c r="R183" s="8" t="s">
        <v>194</v>
      </c>
    </row>
    <row r="184" spans="1:18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13">
        <f t="shared" si="49"/>
        <v>0</v>
      </c>
      <c r="F184" s="14" t="s">
        <v>194</v>
      </c>
      <c r="G184" s="6" t="s">
        <v>194</v>
      </c>
      <c r="H184" s="15" t="s">
        <v>194</v>
      </c>
      <c r="I184" s="14" t="s">
        <v>194</v>
      </c>
      <c r="J184" s="6" t="s">
        <v>194</v>
      </c>
      <c r="K184" s="15" t="s">
        <v>194</v>
      </c>
      <c r="L184" s="14" t="s">
        <v>194</v>
      </c>
      <c r="M184" s="6" t="s">
        <v>194</v>
      </c>
      <c r="N184" s="15" t="s">
        <v>194</v>
      </c>
      <c r="O184" s="14" t="s">
        <v>194</v>
      </c>
      <c r="P184" s="6" t="s">
        <v>194</v>
      </c>
      <c r="Q184" s="15" t="s">
        <v>194</v>
      </c>
      <c r="R184" s="8" t="s">
        <v>194</v>
      </c>
    </row>
    <row r="185" spans="1:18" x14ac:dyDescent="0.25">
      <c r="A185" s="22" t="s">
        <v>155</v>
      </c>
      <c r="B185" s="12">
        <f t="shared" ref="B185:R185" si="50">SUM(B181:B184)</f>
        <v>0</v>
      </c>
      <c r="C185" s="5">
        <f t="shared" si="50"/>
        <v>0</v>
      </c>
      <c r="D185" s="5">
        <f t="shared" si="50"/>
        <v>0</v>
      </c>
      <c r="E185" s="13">
        <f t="shared" si="50"/>
        <v>0</v>
      </c>
      <c r="F185" s="12">
        <f t="shared" si="50"/>
        <v>0</v>
      </c>
      <c r="G185" s="5">
        <f t="shared" si="50"/>
        <v>0</v>
      </c>
      <c r="H185" s="13">
        <f t="shared" si="50"/>
        <v>0</v>
      </c>
      <c r="I185" s="12">
        <f t="shared" si="50"/>
        <v>0</v>
      </c>
      <c r="J185" s="5">
        <f t="shared" si="50"/>
        <v>0</v>
      </c>
      <c r="K185" s="13">
        <f t="shared" si="50"/>
        <v>0</v>
      </c>
      <c r="L185" s="12">
        <f t="shared" si="50"/>
        <v>0</v>
      </c>
      <c r="M185" s="5">
        <f t="shared" si="50"/>
        <v>0</v>
      </c>
      <c r="N185" s="13">
        <f t="shared" si="50"/>
        <v>0</v>
      </c>
      <c r="O185" s="12">
        <f t="shared" si="50"/>
        <v>0</v>
      </c>
      <c r="P185" s="5">
        <f t="shared" si="50"/>
        <v>0</v>
      </c>
      <c r="Q185" s="13">
        <f t="shared" si="50"/>
        <v>0</v>
      </c>
      <c r="R185" s="7">
        <f t="shared" si="50"/>
        <v>0</v>
      </c>
    </row>
    <row r="186" spans="1:18" x14ac:dyDescent="0.25">
      <c r="A186" s="24"/>
      <c r="B186" s="33"/>
      <c r="C186" s="34"/>
      <c r="D186" s="34"/>
      <c r="E186" s="35"/>
      <c r="F186" s="33"/>
      <c r="G186" s="34"/>
      <c r="H186" s="35"/>
      <c r="I186" s="33"/>
      <c r="J186" s="34"/>
      <c r="K186" s="35"/>
      <c r="L186" s="33"/>
      <c r="M186" s="34"/>
      <c r="N186" s="35"/>
      <c r="O186" s="33"/>
      <c r="P186" s="34"/>
      <c r="Q186" s="35"/>
      <c r="R186" s="36"/>
    </row>
    <row r="187" spans="1:18" x14ac:dyDescent="0.25">
      <c r="A187" s="22" t="s">
        <v>181</v>
      </c>
      <c r="B187" s="33"/>
      <c r="C187" s="34"/>
      <c r="D187" s="34"/>
      <c r="E187" s="35"/>
      <c r="F187" s="33"/>
      <c r="G187" s="34"/>
      <c r="H187" s="35"/>
      <c r="I187" s="33"/>
      <c r="J187" s="34"/>
      <c r="K187" s="35"/>
      <c r="L187" s="33"/>
      <c r="M187" s="34"/>
      <c r="N187" s="35"/>
      <c r="O187" s="33"/>
      <c r="P187" s="34"/>
      <c r="Q187" s="35"/>
      <c r="R187" s="36"/>
    </row>
    <row r="188" spans="1:18" x14ac:dyDescent="0.25">
      <c r="A188" s="25" t="s">
        <v>185</v>
      </c>
      <c r="B188" s="14">
        <v>0</v>
      </c>
      <c r="C188" s="6">
        <v>0</v>
      </c>
      <c r="D188" s="6">
        <v>0</v>
      </c>
      <c r="E188" s="13">
        <f>SUM(B188:D188)</f>
        <v>0</v>
      </c>
      <c r="F188" s="14">
        <v>0</v>
      </c>
      <c r="G188" s="6">
        <v>0</v>
      </c>
      <c r="H188" s="15">
        <v>0</v>
      </c>
      <c r="I188" s="14">
        <v>0</v>
      </c>
      <c r="J188" s="6">
        <v>0</v>
      </c>
      <c r="K188" s="15">
        <v>0</v>
      </c>
      <c r="L188" s="14">
        <v>1100079</v>
      </c>
      <c r="M188" s="6">
        <v>315041</v>
      </c>
      <c r="N188" s="15">
        <v>785038</v>
      </c>
      <c r="O188" s="14">
        <v>123123</v>
      </c>
      <c r="P188" s="6">
        <v>41380</v>
      </c>
      <c r="Q188" s="15">
        <v>81743</v>
      </c>
      <c r="R188" s="8">
        <v>866781</v>
      </c>
    </row>
    <row r="189" spans="1:18" x14ac:dyDescent="0.25">
      <c r="A189" s="25" t="s">
        <v>186</v>
      </c>
      <c r="B189" s="14">
        <v>0</v>
      </c>
      <c r="C189" s="6">
        <v>0</v>
      </c>
      <c r="D189" s="6">
        <v>0</v>
      </c>
      <c r="E189" s="13">
        <f t="shared" ref="E189:E191" si="51">SUM(B189:D189)</f>
        <v>0</v>
      </c>
      <c r="F189" s="14">
        <v>0</v>
      </c>
      <c r="G189" s="6">
        <v>0</v>
      </c>
      <c r="H189" s="15">
        <v>0</v>
      </c>
      <c r="I189" s="14">
        <v>0</v>
      </c>
      <c r="J189" s="6">
        <v>0</v>
      </c>
      <c r="K189" s="15">
        <v>0</v>
      </c>
      <c r="L189" s="14">
        <v>1139075</v>
      </c>
      <c r="M189" s="6">
        <v>343357</v>
      </c>
      <c r="N189" s="15">
        <v>795718</v>
      </c>
      <c r="O189" s="14">
        <v>120744</v>
      </c>
      <c r="P189" s="6">
        <v>45069</v>
      </c>
      <c r="Q189" s="15">
        <v>75675</v>
      </c>
      <c r="R189" s="8">
        <v>871393</v>
      </c>
    </row>
    <row r="190" spans="1:18" x14ac:dyDescent="0.25">
      <c r="A190" s="25" t="s">
        <v>187</v>
      </c>
      <c r="B190" s="14">
        <v>0</v>
      </c>
      <c r="C190" s="6">
        <v>0</v>
      </c>
      <c r="D190" s="6">
        <v>0</v>
      </c>
      <c r="E190" s="13">
        <f t="shared" si="51"/>
        <v>0</v>
      </c>
      <c r="F190" s="14">
        <v>0</v>
      </c>
      <c r="G190" s="6">
        <v>0</v>
      </c>
      <c r="H190" s="15">
        <v>0</v>
      </c>
      <c r="I190" s="14">
        <v>0</v>
      </c>
      <c r="J190" s="6">
        <v>0</v>
      </c>
      <c r="K190" s="15">
        <v>0</v>
      </c>
      <c r="L190" s="14">
        <v>1142814</v>
      </c>
      <c r="M190" s="6">
        <v>372421</v>
      </c>
      <c r="N190" s="15">
        <v>770393</v>
      </c>
      <c r="O190" s="14">
        <v>301063</v>
      </c>
      <c r="P190" s="6">
        <v>48912</v>
      </c>
      <c r="Q190" s="15">
        <v>252151</v>
      </c>
      <c r="R190" s="8">
        <v>1022544</v>
      </c>
    </row>
    <row r="191" spans="1:18" x14ac:dyDescent="0.25">
      <c r="A191" s="25" t="s">
        <v>188</v>
      </c>
      <c r="B191" s="14">
        <v>0</v>
      </c>
      <c r="C191" s="6">
        <v>0</v>
      </c>
      <c r="D191" s="6">
        <v>0</v>
      </c>
      <c r="E191" s="13">
        <f t="shared" si="51"/>
        <v>0</v>
      </c>
      <c r="F191" s="14">
        <v>0</v>
      </c>
      <c r="G191" s="6">
        <v>0</v>
      </c>
      <c r="H191" s="15">
        <v>0</v>
      </c>
      <c r="I191" s="14">
        <v>0</v>
      </c>
      <c r="J191" s="6">
        <v>0</v>
      </c>
      <c r="K191" s="15">
        <v>0</v>
      </c>
      <c r="L191" s="14">
        <v>921058</v>
      </c>
      <c r="M191" s="6">
        <v>215279</v>
      </c>
      <c r="N191" s="15">
        <v>705779</v>
      </c>
      <c r="O191" s="14">
        <v>1430729</v>
      </c>
      <c r="P191" s="6">
        <v>34366</v>
      </c>
      <c r="Q191" s="15">
        <v>1396363</v>
      </c>
      <c r="R191" s="8">
        <v>2102142</v>
      </c>
    </row>
    <row r="192" spans="1:18" x14ac:dyDescent="0.25">
      <c r="A192" s="22" t="s">
        <v>155</v>
      </c>
      <c r="B192" s="12">
        <f t="shared" ref="B192:R192" si="52">SUM(B188:B191)</f>
        <v>0</v>
      </c>
      <c r="C192" s="5">
        <f t="shared" si="52"/>
        <v>0</v>
      </c>
      <c r="D192" s="5">
        <f t="shared" si="52"/>
        <v>0</v>
      </c>
      <c r="E192" s="13">
        <f t="shared" si="52"/>
        <v>0</v>
      </c>
      <c r="F192" s="12">
        <f t="shared" si="52"/>
        <v>0</v>
      </c>
      <c r="G192" s="5">
        <f t="shared" si="52"/>
        <v>0</v>
      </c>
      <c r="H192" s="13">
        <f t="shared" si="52"/>
        <v>0</v>
      </c>
      <c r="I192" s="12">
        <f t="shared" si="52"/>
        <v>0</v>
      </c>
      <c r="J192" s="5">
        <f t="shared" si="52"/>
        <v>0</v>
      </c>
      <c r="K192" s="13">
        <f t="shared" si="52"/>
        <v>0</v>
      </c>
      <c r="L192" s="12">
        <f t="shared" si="52"/>
        <v>4303026</v>
      </c>
      <c r="M192" s="5">
        <f t="shared" si="52"/>
        <v>1246098</v>
      </c>
      <c r="N192" s="13">
        <f t="shared" si="52"/>
        <v>3056928</v>
      </c>
      <c r="O192" s="12">
        <f t="shared" si="52"/>
        <v>1975659</v>
      </c>
      <c r="P192" s="5">
        <f t="shared" si="52"/>
        <v>169727</v>
      </c>
      <c r="Q192" s="13">
        <f t="shared" si="52"/>
        <v>1805932</v>
      </c>
      <c r="R192" s="7">
        <f t="shared" si="52"/>
        <v>4862860</v>
      </c>
    </row>
    <row r="193" spans="1:18" x14ac:dyDescent="0.25">
      <c r="A193" s="24"/>
      <c r="B193" s="33"/>
      <c r="C193" s="34"/>
      <c r="D193" s="34"/>
      <c r="E193" s="35"/>
      <c r="F193" s="33"/>
      <c r="G193" s="34"/>
      <c r="H193" s="35"/>
      <c r="I193" s="33"/>
      <c r="J193" s="34"/>
      <c r="K193" s="35"/>
      <c r="L193" s="33"/>
      <c r="M193" s="34"/>
      <c r="N193" s="35"/>
      <c r="O193" s="33"/>
      <c r="P193" s="34"/>
      <c r="Q193" s="35"/>
      <c r="R193" s="36"/>
    </row>
    <row r="194" spans="1:18" x14ac:dyDescent="0.25">
      <c r="A194" s="22" t="s">
        <v>182</v>
      </c>
      <c r="B194" s="33"/>
      <c r="C194" s="34"/>
      <c r="D194" s="34"/>
      <c r="E194" s="35"/>
      <c r="F194" s="33"/>
      <c r="G194" s="34"/>
      <c r="H194" s="35"/>
      <c r="I194" s="33"/>
      <c r="J194" s="34"/>
      <c r="K194" s="35"/>
      <c r="L194" s="33"/>
      <c r="M194" s="34"/>
      <c r="N194" s="35"/>
      <c r="O194" s="33"/>
      <c r="P194" s="34"/>
      <c r="Q194" s="35"/>
      <c r="R194" s="36"/>
    </row>
    <row r="195" spans="1:18" x14ac:dyDescent="0.25">
      <c r="A195" s="25" t="s">
        <v>185</v>
      </c>
      <c r="B195" s="14">
        <v>0</v>
      </c>
      <c r="C195" s="6">
        <v>0</v>
      </c>
      <c r="D195" s="6">
        <v>0</v>
      </c>
      <c r="E195" s="13">
        <f>SUM(B195:D195)</f>
        <v>0</v>
      </c>
      <c r="F195" s="14">
        <v>0</v>
      </c>
      <c r="G195" s="6">
        <v>0</v>
      </c>
      <c r="H195" s="15">
        <v>0</v>
      </c>
      <c r="I195" s="14">
        <v>133046</v>
      </c>
      <c r="J195" s="6">
        <v>20140</v>
      </c>
      <c r="K195" s="15">
        <v>112906</v>
      </c>
      <c r="L195" s="14">
        <v>970940</v>
      </c>
      <c r="M195" s="6">
        <v>835238</v>
      </c>
      <c r="N195" s="15">
        <v>135702</v>
      </c>
      <c r="O195" s="14">
        <v>0</v>
      </c>
      <c r="P195" s="6">
        <v>0</v>
      </c>
      <c r="Q195" s="15">
        <v>0</v>
      </c>
      <c r="R195" s="8">
        <v>248608</v>
      </c>
    </row>
    <row r="196" spans="1:18" x14ac:dyDescent="0.25">
      <c r="A196" s="25" t="s">
        <v>186</v>
      </c>
      <c r="B196" s="14">
        <v>0</v>
      </c>
      <c r="C196" s="6">
        <v>0</v>
      </c>
      <c r="D196" s="6">
        <v>0</v>
      </c>
      <c r="E196" s="13">
        <f t="shared" ref="E196:E198" si="53">SUM(B196:D196)</f>
        <v>0</v>
      </c>
      <c r="F196" s="14">
        <v>0</v>
      </c>
      <c r="G196" s="6">
        <v>0</v>
      </c>
      <c r="H196" s="15">
        <v>0</v>
      </c>
      <c r="I196" s="14">
        <v>133046</v>
      </c>
      <c r="J196" s="6">
        <v>22749</v>
      </c>
      <c r="K196" s="15">
        <v>110297</v>
      </c>
      <c r="L196" s="14">
        <v>970940</v>
      </c>
      <c r="M196" s="6">
        <v>851385</v>
      </c>
      <c r="N196" s="15">
        <v>119555</v>
      </c>
      <c r="O196" s="14">
        <v>0</v>
      </c>
      <c r="P196" s="6">
        <v>0</v>
      </c>
      <c r="Q196" s="15">
        <v>0</v>
      </c>
      <c r="R196" s="8">
        <v>229852</v>
      </c>
    </row>
    <row r="197" spans="1:18" x14ac:dyDescent="0.25">
      <c r="A197" s="25" t="s">
        <v>187</v>
      </c>
      <c r="B197" s="14">
        <v>0</v>
      </c>
      <c r="C197" s="6">
        <v>0</v>
      </c>
      <c r="D197" s="6">
        <v>0</v>
      </c>
      <c r="E197" s="13">
        <f t="shared" si="53"/>
        <v>0</v>
      </c>
      <c r="F197" s="14">
        <v>0</v>
      </c>
      <c r="G197" s="6">
        <v>0</v>
      </c>
      <c r="H197" s="15">
        <v>0</v>
      </c>
      <c r="I197" s="14">
        <v>133046</v>
      </c>
      <c r="J197" s="6">
        <v>25358</v>
      </c>
      <c r="K197" s="15">
        <v>107688</v>
      </c>
      <c r="L197" s="14">
        <v>970940</v>
      </c>
      <c r="M197" s="6">
        <v>866782</v>
      </c>
      <c r="N197" s="15">
        <v>104158</v>
      </c>
      <c r="O197" s="14">
        <v>0</v>
      </c>
      <c r="P197" s="6">
        <v>0</v>
      </c>
      <c r="Q197" s="15">
        <v>0</v>
      </c>
      <c r="R197" s="8">
        <v>211846</v>
      </c>
    </row>
    <row r="198" spans="1:18" x14ac:dyDescent="0.25">
      <c r="A198" s="25" t="s">
        <v>188</v>
      </c>
      <c r="B198" s="14">
        <v>0</v>
      </c>
      <c r="C198" s="6">
        <v>0</v>
      </c>
      <c r="D198" s="6">
        <v>0</v>
      </c>
      <c r="E198" s="13">
        <f t="shared" si="53"/>
        <v>0</v>
      </c>
      <c r="F198" s="14">
        <v>0</v>
      </c>
      <c r="G198" s="6">
        <v>0</v>
      </c>
      <c r="H198" s="15">
        <v>0</v>
      </c>
      <c r="I198" s="14">
        <v>133046</v>
      </c>
      <c r="J198" s="6">
        <v>27967</v>
      </c>
      <c r="K198" s="15">
        <v>105079</v>
      </c>
      <c r="L198" s="14">
        <v>978117</v>
      </c>
      <c r="M198" s="6">
        <v>887335</v>
      </c>
      <c r="N198" s="15">
        <v>90782</v>
      </c>
      <c r="O198" s="14">
        <v>0</v>
      </c>
      <c r="P198" s="6">
        <v>0</v>
      </c>
      <c r="Q198" s="15">
        <v>0</v>
      </c>
      <c r="R198" s="8">
        <v>195861</v>
      </c>
    </row>
    <row r="199" spans="1:18" x14ac:dyDescent="0.25">
      <c r="A199" s="22" t="s">
        <v>155</v>
      </c>
      <c r="B199" s="12">
        <f t="shared" ref="B199:R199" si="54">SUM(B195:B198)</f>
        <v>0</v>
      </c>
      <c r="C199" s="5">
        <f t="shared" si="54"/>
        <v>0</v>
      </c>
      <c r="D199" s="5">
        <f t="shared" si="54"/>
        <v>0</v>
      </c>
      <c r="E199" s="13">
        <f t="shared" si="54"/>
        <v>0</v>
      </c>
      <c r="F199" s="12">
        <f t="shared" si="54"/>
        <v>0</v>
      </c>
      <c r="G199" s="5">
        <f t="shared" si="54"/>
        <v>0</v>
      </c>
      <c r="H199" s="13">
        <f t="shared" si="54"/>
        <v>0</v>
      </c>
      <c r="I199" s="12">
        <f t="shared" si="54"/>
        <v>532184</v>
      </c>
      <c r="J199" s="5">
        <f t="shared" si="54"/>
        <v>96214</v>
      </c>
      <c r="K199" s="13">
        <f t="shared" si="54"/>
        <v>435970</v>
      </c>
      <c r="L199" s="12">
        <f t="shared" si="54"/>
        <v>3890937</v>
      </c>
      <c r="M199" s="5">
        <f t="shared" si="54"/>
        <v>3440740</v>
      </c>
      <c r="N199" s="13">
        <f t="shared" si="54"/>
        <v>450197</v>
      </c>
      <c r="O199" s="12">
        <f t="shared" si="54"/>
        <v>0</v>
      </c>
      <c r="P199" s="5">
        <f t="shared" si="54"/>
        <v>0</v>
      </c>
      <c r="Q199" s="13">
        <f t="shared" si="54"/>
        <v>0</v>
      </c>
      <c r="R199" s="7">
        <f t="shared" si="54"/>
        <v>886167</v>
      </c>
    </row>
    <row r="200" spans="1:18" x14ac:dyDescent="0.25">
      <c r="A200" s="24"/>
      <c r="B200" s="33"/>
      <c r="C200" s="34"/>
      <c r="D200" s="34"/>
      <c r="E200" s="35"/>
      <c r="F200" s="33"/>
      <c r="G200" s="34"/>
      <c r="H200" s="35"/>
      <c r="I200" s="33"/>
      <c r="J200" s="34"/>
      <c r="K200" s="35"/>
      <c r="L200" s="33"/>
      <c r="M200" s="34"/>
      <c r="N200" s="35"/>
      <c r="O200" s="33"/>
      <c r="P200" s="34"/>
      <c r="Q200" s="35"/>
      <c r="R200" s="36"/>
    </row>
    <row r="201" spans="1:18" x14ac:dyDescent="0.25">
      <c r="A201" s="22" t="s">
        <v>183</v>
      </c>
      <c r="B201" s="33"/>
      <c r="C201" s="34"/>
      <c r="D201" s="34"/>
      <c r="E201" s="35"/>
      <c r="F201" s="33"/>
      <c r="G201" s="34"/>
      <c r="H201" s="35"/>
      <c r="I201" s="33"/>
      <c r="J201" s="34"/>
      <c r="K201" s="35"/>
      <c r="L201" s="33"/>
      <c r="M201" s="34"/>
      <c r="N201" s="35"/>
      <c r="O201" s="33"/>
      <c r="P201" s="34"/>
      <c r="Q201" s="35"/>
      <c r="R201" s="36"/>
    </row>
    <row r="202" spans="1:18" x14ac:dyDescent="0.25">
      <c r="A202" s="25" t="s">
        <v>185</v>
      </c>
      <c r="B202" s="14">
        <v>3474281</v>
      </c>
      <c r="C202" s="6">
        <v>0</v>
      </c>
      <c r="D202" s="6">
        <v>0</v>
      </c>
      <c r="E202" s="13">
        <f>SUM(B202:D202)</f>
        <v>3474281</v>
      </c>
      <c r="F202" s="14">
        <v>0</v>
      </c>
      <c r="G202" s="6">
        <v>0</v>
      </c>
      <c r="H202" s="15">
        <v>0</v>
      </c>
      <c r="I202" s="14">
        <v>12897843</v>
      </c>
      <c r="J202" s="6">
        <v>7396783</v>
      </c>
      <c r="K202" s="15">
        <v>5501060</v>
      </c>
      <c r="L202" s="14">
        <v>7116806</v>
      </c>
      <c r="M202" s="6">
        <v>5261087</v>
      </c>
      <c r="N202" s="15">
        <v>1855719</v>
      </c>
      <c r="O202" s="14">
        <v>423815</v>
      </c>
      <c r="P202" s="6">
        <v>399395</v>
      </c>
      <c r="Q202" s="15">
        <v>24420</v>
      </c>
      <c r="R202" s="8">
        <v>10855480</v>
      </c>
    </row>
    <row r="203" spans="1:18" x14ac:dyDescent="0.25">
      <c r="A203" s="25" t="s">
        <v>186</v>
      </c>
      <c r="B203" s="14">
        <v>3472959</v>
      </c>
      <c r="C203" s="6">
        <v>0</v>
      </c>
      <c r="D203" s="6">
        <v>0</v>
      </c>
      <c r="E203" s="13">
        <f t="shared" ref="E203:E205" si="55">SUM(B203:D203)</f>
        <v>3472959</v>
      </c>
      <c r="F203" s="14">
        <v>0</v>
      </c>
      <c r="G203" s="6">
        <v>0</v>
      </c>
      <c r="H203" s="15">
        <v>0</v>
      </c>
      <c r="I203" s="14">
        <v>12897843</v>
      </c>
      <c r="J203" s="6">
        <v>7530824</v>
      </c>
      <c r="K203" s="15">
        <v>5367019</v>
      </c>
      <c r="L203" s="14">
        <v>7252095</v>
      </c>
      <c r="M203" s="6">
        <v>5361094</v>
      </c>
      <c r="N203" s="15">
        <v>1891001</v>
      </c>
      <c r="O203" s="14">
        <v>423815</v>
      </c>
      <c r="P203" s="6">
        <v>400728</v>
      </c>
      <c r="Q203" s="15">
        <v>23087</v>
      </c>
      <c r="R203" s="8">
        <v>10754066</v>
      </c>
    </row>
    <row r="204" spans="1:18" x14ac:dyDescent="0.25">
      <c r="A204" s="25" t="s">
        <v>187</v>
      </c>
      <c r="B204" s="14">
        <v>3471636</v>
      </c>
      <c r="C204" s="6">
        <v>0</v>
      </c>
      <c r="D204" s="6">
        <v>0</v>
      </c>
      <c r="E204" s="13">
        <f t="shared" si="55"/>
        <v>3471636</v>
      </c>
      <c r="F204" s="14">
        <v>0</v>
      </c>
      <c r="G204" s="6">
        <v>0</v>
      </c>
      <c r="H204" s="15">
        <v>0</v>
      </c>
      <c r="I204" s="14">
        <v>12897843</v>
      </c>
      <c r="J204" s="6">
        <v>7664864</v>
      </c>
      <c r="K204" s="15">
        <v>5232979</v>
      </c>
      <c r="L204" s="14">
        <v>7258119</v>
      </c>
      <c r="M204" s="6">
        <v>5457675</v>
      </c>
      <c r="N204" s="15">
        <v>1800444</v>
      </c>
      <c r="O204" s="14">
        <v>423815</v>
      </c>
      <c r="P204" s="6">
        <v>402062</v>
      </c>
      <c r="Q204" s="15">
        <v>21753</v>
      </c>
      <c r="R204" s="8">
        <v>10526812</v>
      </c>
    </row>
    <row r="205" spans="1:18" x14ac:dyDescent="0.25">
      <c r="A205" s="25" t="s">
        <v>188</v>
      </c>
      <c r="B205" s="14">
        <v>3470314</v>
      </c>
      <c r="C205" s="6">
        <v>0</v>
      </c>
      <c r="D205" s="6">
        <v>4587</v>
      </c>
      <c r="E205" s="13">
        <f t="shared" si="55"/>
        <v>3474901</v>
      </c>
      <c r="F205" s="14">
        <v>0</v>
      </c>
      <c r="G205" s="6">
        <v>0</v>
      </c>
      <c r="H205" s="15">
        <v>0</v>
      </c>
      <c r="I205" s="14">
        <v>12897843</v>
      </c>
      <c r="J205" s="6">
        <v>7798904</v>
      </c>
      <c r="K205" s="15">
        <v>5098939</v>
      </c>
      <c r="L205" s="14">
        <v>7642262</v>
      </c>
      <c r="M205" s="6">
        <v>5510498</v>
      </c>
      <c r="N205" s="15">
        <v>2131764</v>
      </c>
      <c r="O205" s="14">
        <v>423815</v>
      </c>
      <c r="P205" s="6">
        <v>403396</v>
      </c>
      <c r="Q205" s="15">
        <v>20419</v>
      </c>
      <c r="R205" s="8">
        <v>10726023</v>
      </c>
    </row>
    <row r="206" spans="1:18" x14ac:dyDescent="0.25">
      <c r="A206" s="22" t="s">
        <v>155</v>
      </c>
      <c r="B206" s="12">
        <f t="shared" ref="B206:R206" si="56">SUM(B202:B205)</f>
        <v>13889190</v>
      </c>
      <c r="C206" s="5">
        <f t="shared" si="56"/>
        <v>0</v>
      </c>
      <c r="D206" s="5">
        <f t="shared" si="56"/>
        <v>4587</v>
      </c>
      <c r="E206" s="13">
        <f t="shared" si="56"/>
        <v>13893777</v>
      </c>
      <c r="F206" s="12">
        <f t="shared" si="56"/>
        <v>0</v>
      </c>
      <c r="G206" s="5">
        <f t="shared" si="56"/>
        <v>0</v>
      </c>
      <c r="H206" s="13">
        <f t="shared" si="56"/>
        <v>0</v>
      </c>
      <c r="I206" s="12">
        <f t="shared" si="56"/>
        <v>51591372</v>
      </c>
      <c r="J206" s="5">
        <f t="shared" si="56"/>
        <v>30391375</v>
      </c>
      <c r="K206" s="13">
        <f t="shared" si="56"/>
        <v>21199997</v>
      </c>
      <c r="L206" s="12">
        <f t="shared" si="56"/>
        <v>29269282</v>
      </c>
      <c r="M206" s="5">
        <f t="shared" si="56"/>
        <v>21590354</v>
      </c>
      <c r="N206" s="13">
        <f t="shared" si="56"/>
        <v>7678928</v>
      </c>
      <c r="O206" s="12">
        <f t="shared" si="56"/>
        <v>1695260</v>
      </c>
      <c r="P206" s="5">
        <f t="shared" si="56"/>
        <v>1605581</v>
      </c>
      <c r="Q206" s="13">
        <f t="shared" si="56"/>
        <v>89679</v>
      </c>
      <c r="R206" s="7">
        <f t="shared" si="56"/>
        <v>42862381</v>
      </c>
    </row>
    <row r="207" spans="1:18" x14ac:dyDescent="0.25">
      <c r="A207" s="24"/>
      <c r="B207" s="33"/>
      <c r="C207" s="34"/>
      <c r="D207" s="34"/>
      <c r="E207" s="35"/>
      <c r="F207" s="33"/>
      <c r="G207" s="34"/>
      <c r="H207" s="35"/>
      <c r="I207" s="33"/>
      <c r="J207" s="34"/>
      <c r="K207" s="35"/>
      <c r="L207" s="33"/>
      <c r="M207" s="34"/>
      <c r="N207" s="35"/>
      <c r="O207" s="33"/>
      <c r="P207" s="34"/>
      <c r="Q207" s="35"/>
      <c r="R207" s="36"/>
    </row>
    <row r="208" spans="1:18" x14ac:dyDescent="0.25">
      <c r="A208" s="22" t="s">
        <v>184</v>
      </c>
      <c r="B208" s="33"/>
      <c r="C208" s="34"/>
      <c r="D208" s="34"/>
      <c r="E208" s="35"/>
      <c r="F208" s="33"/>
      <c r="G208" s="34"/>
      <c r="H208" s="35"/>
      <c r="I208" s="33"/>
      <c r="J208" s="34"/>
      <c r="K208" s="35"/>
      <c r="L208" s="33"/>
      <c r="M208" s="34"/>
      <c r="N208" s="35"/>
      <c r="O208" s="33"/>
      <c r="P208" s="34"/>
      <c r="Q208" s="35"/>
      <c r="R208" s="36"/>
    </row>
    <row r="209" spans="1:18" x14ac:dyDescent="0.25">
      <c r="A209" s="25" t="s">
        <v>185</v>
      </c>
      <c r="B209" s="14">
        <v>1956105</v>
      </c>
      <c r="C209" s="6">
        <v>134269.32</v>
      </c>
      <c r="D209" s="6">
        <v>0</v>
      </c>
      <c r="E209" s="13">
        <f>SUM(B209:D209)</f>
        <v>2090374.32</v>
      </c>
      <c r="F209" s="14">
        <v>388830</v>
      </c>
      <c r="G209" s="6">
        <v>388830</v>
      </c>
      <c r="H209" s="15">
        <v>0</v>
      </c>
      <c r="I209" s="14">
        <v>9325419.6699999999</v>
      </c>
      <c r="J209" s="6">
        <v>4381143.13</v>
      </c>
      <c r="K209" s="15">
        <v>4944276.54</v>
      </c>
      <c r="L209" s="14">
        <v>2171085.31</v>
      </c>
      <c r="M209" s="6">
        <v>1814615.08</v>
      </c>
      <c r="N209" s="15">
        <v>356470.23</v>
      </c>
      <c r="O209" s="14">
        <v>0</v>
      </c>
      <c r="P209" s="6">
        <v>0</v>
      </c>
      <c r="Q209" s="15">
        <v>0</v>
      </c>
      <c r="R209" s="8">
        <v>7391121.0899999999</v>
      </c>
    </row>
    <row r="210" spans="1:18" x14ac:dyDescent="0.25">
      <c r="A210" s="25" t="s">
        <v>186</v>
      </c>
      <c r="B210" s="14">
        <v>1956105</v>
      </c>
      <c r="C210" s="6">
        <v>270790.3</v>
      </c>
      <c r="D210" s="6">
        <v>0</v>
      </c>
      <c r="E210" s="13">
        <f t="shared" ref="E210:E212" si="57">SUM(B210:D210)</f>
        <v>2226895.2999999998</v>
      </c>
      <c r="F210" s="14">
        <v>388830</v>
      </c>
      <c r="G210" s="6">
        <v>388830</v>
      </c>
      <c r="H210" s="15">
        <v>0</v>
      </c>
      <c r="I210" s="14">
        <v>9325419.6699999999</v>
      </c>
      <c r="J210" s="6">
        <v>4483962.51</v>
      </c>
      <c r="K210" s="15">
        <v>4841457.16</v>
      </c>
      <c r="L210" s="14">
        <v>2183984.31</v>
      </c>
      <c r="M210" s="6">
        <v>1845031.51</v>
      </c>
      <c r="N210" s="15">
        <v>338952.8</v>
      </c>
      <c r="O210" s="14">
        <v>0</v>
      </c>
      <c r="P210" s="6">
        <v>0</v>
      </c>
      <c r="Q210" s="15">
        <v>0</v>
      </c>
      <c r="R210" s="8">
        <v>7407305.2599999998</v>
      </c>
    </row>
    <row r="211" spans="1:18" x14ac:dyDescent="0.25">
      <c r="A211" s="25" t="s">
        <v>187</v>
      </c>
      <c r="B211" s="14">
        <v>1956105</v>
      </c>
      <c r="C211" s="6">
        <v>410466.95</v>
      </c>
      <c r="D211" s="6">
        <v>0</v>
      </c>
      <c r="E211" s="13">
        <f t="shared" si="57"/>
        <v>2366571.9500000002</v>
      </c>
      <c r="F211" s="14">
        <v>388830</v>
      </c>
      <c r="G211" s="6">
        <v>388830</v>
      </c>
      <c r="H211" s="15">
        <v>0</v>
      </c>
      <c r="I211" s="14">
        <v>9325419.6699999999</v>
      </c>
      <c r="J211" s="6">
        <v>4586781.75</v>
      </c>
      <c r="K211" s="15">
        <v>4738637.92</v>
      </c>
      <c r="L211" s="14">
        <v>2183984.31</v>
      </c>
      <c r="M211" s="6">
        <v>1872923.28</v>
      </c>
      <c r="N211" s="15">
        <v>311061.03000000003</v>
      </c>
      <c r="O211" s="14">
        <v>0</v>
      </c>
      <c r="P211" s="6">
        <v>0</v>
      </c>
      <c r="Q211" s="15">
        <v>0</v>
      </c>
      <c r="R211" s="8">
        <v>7416270.9000000004</v>
      </c>
    </row>
    <row r="212" spans="1:18" x14ac:dyDescent="0.25">
      <c r="A212" s="25" t="s">
        <v>188</v>
      </c>
      <c r="B212" s="14">
        <v>1956105</v>
      </c>
      <c r="C212" s="6">
        <v>136990.82999999999</v>
      </c>
      <c r="D212" s="6">
        <v>0</v>
      </c>
      <c r="E212" s="13">
        <f t="shared" si="57"/>
        <v>2093095.83</v>
      </c>
      <c r="F212" s="14">
        <v>388830</v>
      </c>
      <c r="G212" s="6">
        <v>388830</v>
      </c>
      <c r="H212" s="15">
        <v>0</v>
      </c>
      <c r="I212" s="14">
        <v>9585349.8699999992</v>
      </c>
      <c r="J212" s="6">
        <v>4703845</v>
      </c>
      <c r="K212" s="15">
        <v>4881504.87</v>
      </c>
      <c r="L212" s="14">
        <v>2194883.02</v>
      </c>
      <c r="M212" s="6">
        <v>1893556.37</v>
      </c>
      <c r="N212" s="15">
        <v>301326.65000000002</v>
      </c>
      <c r="O212" s="14">
        <v>0</v>
      </c>
      <c r="P212" s="6">
        <v>0</v>
      </c>
      <c r="Q212" s="15">
        <v>0</v>
      </c>
      <c r="R212" s="8">
        <v>7275927.3499999996</v>
      </c>
    </row>
    <row r="213" spans="1:18" ht="15.75" thickBot="1" x14ac:dyDescent="0.3">
      <c r="A213" s="26" t="s">
        <v>155</v>
      </c>
      <c r="B213" s="16">
        <f t="shared" ref="B213:R213" si="58">SUM(B209:B212)</f>
        <v>7824420</v>
      </c>
      <c r="C213" s="21">
        <f t="shared" si="58"/>
        <v>952517.4</v>
      </c>
      <c r="D213" s="21">
        <f t="shared" si="58"/>
        <v>0</v>
      </c>
      <c r="E213" s="17">
        <f t="shared" si="58"/>
        <v>8776937.4000000004</v>
      </c>
      <c r="F213" s="16">
        <f t="shared" si="58"/>
        <v>1555320</v>
      </c>
      <c r="G213" s="21">
        <f t="shared" si="58"/>
        <v>1555320</v>
      </c>
      <c r="H213" s="17">
        <f t="shared" si="58"/>
        <v>0</v>
      </c>
      <c r="I213" s="16">
        <f t="shared" si="58"/>
        <v>37561608.879999995</v>
      </c>
      <c r="J213" s="21">
        <f t="shared" si="58"/>
        <v>18155732.390000001</v>
      </c>
      <c r="K213" s="17">
        <f t="shared" si="58"/>
        <v>19405876.489999998</v>
      </c>
      <c r="L213" s="16">
        <f t="shared" si="58"/>
        <v>8733936.9499999993</v>
      </c>
      <c r="M213" s="21">
        <f t="shared" si="58"/>
        <v>7426126.2400000002</v>
      </c>
      <c r="N213" s="17">
        <f t="shared" si="58"/>
        <v>1307810.71</v>
      </c>
      <c r="O213" s="16">
        <f t="shared" si="58"/>
        <v>0</v>
      </c>
      <c r="P213" s="21">
        <f t="shared" si="58"/>
        <v>0</v>
      </c>
      <c r="Q213" s="17">
        <f t="shared" si="58"/>
        <v>0</v>
      </c>
      <c r="R213" s="9">
        <f t="shared" si="58"/>
        <v>29490624.600000001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3:A14"/>
    <mergeCell ref="R13:R14"/>
    <mergeCell ref="O13:Q13"/>
    <mergeCell ref="B13:E13"/>
    <mergeCell ref="F13:H13"/>
    <mergeCell ref="I13:K13"/>
    <mergeCell ref="L13:N13"/>
  </mergeCells>
  <phoneticPr fontId="17" type="noConversion"/>
  <conditionalFormatting sqref="B1:R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E213"/>
  <sheetViews>
    <sheetView showGridLines="0" workbookViewId="0"/>
  </sheetViews>
  <sheetFormatPr defaultRowHeight="15" x14ac:dyDescent="0.25"/>
  <cols>
    <col min="1" max="1" width="40.5703125" style="1" bestFit="1" customWidth="1"/>
    <col min="2" max="5" width="19.140625" style="45" customWidth="1"/>
    <col min="6" max="16384" width="9.140625" style="1"/>
  </cols>
  <sheetData>
    <row r="6" spans="1:5" ht="18" x14ac:dyDescent="0.25">
      <c r="A6" s="2" t="str">
        <f>Contents!A7</f>
        <v>Nevada Healthcare Quarterly Reports</v>
      </c>
    </row>
    <row r="7" spans="1:5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</row>
    <row r="8" spans="1:5" ht="18.75" x14ac:dyDescent="0.3">
      <c r="A8" s="43" t="s">
        <v>128</v>
      </c>
      <c r="B8" s="48"/>
      <c r="C8" s="46"/>
      <c r="D8" s="46"/>
      <c r="E8" s="46"/>
    </row>
    <row r="9" spans="1:5" ht="18.75" x14ac:dyDescent="0.3">
      <c r="A9" s="28" t="str">
        <f>Contents!A9</f>
        <v>Produced on August 8, 2024</v>
      </c>
      <c r="B9" s="48"/>
      <c r="C9" s="46"/>
      <c r="D9" s="46"/>
      <c r="E9" s="46"/>
    </row>
    <row r="10" spans="1:5" ht="18.75" x14ac:dyDescent="0.3">
      <c r="A10" s="28" t="str">
        <f>Contents!A10</f>
        <v>Includes data submitted through August 6, 2024</v>
      </c>
      <c r="B10" s="48"/>
      <c r="C10" s="46"/>
      <c r="D10" s="46"/>
      <c r="E10" s="46"/>
    </row>
    <row r="11" spans="1:5" x14ac:dyDescent="0.25">
      <c r="A11" s="3"/>
      <c r="B11" s="46"/>
      <c r="C11" s="46"/>
      <c r="D11" s="46"/>
      <c r="E11" s="46"/>
    </row>
    <row r="12" spans="1:5" ht="15.75" customHeight="1" thickBot="1" x14ac:dyDescent="0.3">
      <c r="A12" s="29" t="s">
        <v>148</v>
      </c>
      <c r="B12" s="46"/>
      <c r="C12" s="46"/>
      <c r="D12" s="46"/>
      <c r="E12" s="46"/>
    </row>
    <row r="13" spans="1:5" s="49" customFormat="1" x14ac:dyDescent="0.25">
      <c r="A13" s="55" t="s">
        <v>19</v>
      </c>
      <c r="B13" s="52" t="s">
        <v>90</v>
      </c>
      <c r="C13" s="53"/>
      <c r="D13" s="54"/>
      <c r="E13" s="59" t="s">
        <v>132</v>
      </c>
    </row>
    <row r="14" spans="1:5" s="49" customFormat="1" ht="52.5" customHeight="1" thickBot="1" x14ac:dyDescent="0.3">
      <c r="A14" s="65"/>
      <c r="B14" s="10" t="s">
        <v>129</v>
      </c>
      <c r="C14" s="4" t="s">
        <v>130</v>
      </c>
      <c r="D14" s="11" t="s">
        <v>131</v>
      </c>
      <c r="E14" s="67"/>
    </row>
    <row r="15" spans="1:5" x14ac:dyDescent="0.25">
      <c r="A15" s="22" t="s">
        <v>156</v>
      </c>
      <c r="B15" s="12">
        <f>SUM(B16:B17)</f>
        <v>731471997.02999997</v>
      </c>
      <c r="C15" s="5">
        <f>SUM(C16:C17)</f>
        <v>47841879.229999997</v>
      </c>
      <c r="D15" s="13">
        <f>SUM(D16:D17)</f>
        <v>683630117.79999995</v>
      </c>
      <c r="E15" s="7">
        <f>SUM(E16:E17)</f>
        <v>83369228.420000002</v>
      </c>
    </row>
    <row r="16" spans="1:5" x14ac:dyDescent="0.25">
      <c r="A16" s="23" t="s">
        <v>146</v>
      </c>
      <c r="B16" s="12">
        <f>B24+B31+B38+B45+B52+B59+B66+B73+B80+B87+B94+B101+B108+B115+B122+B129+B136+B143+B150+B157+B164</f>
        <v>607183213.35000002</v>
      </c>
      <c r="C16" s="5">
        <f t="shared" ref="C16:E16" si="0">C24+C31+C38+C45+C52+C59+C66+C73+C80+C87+C94+C101+C108+C115+C122+C129+C136+C143+C150+C157+C164</f>
        <v>47841879.229999997</v>
      </c>
      <c r="D16" s="13">
        <f t="shared" si="0"/>
        <v>559341334.12</v>
      </c>
      <c r="E16" s="7">
        <f t="shared" si="0"/>
        <v>56589112.890000001</v>
      </c>
    </row>
    <row r="17" spans="1:5" x14ac:dyDescent="0.25">
      <c r="A17" s="23" t="s">
        <v>147</v>
      </c>
      <c r="B17" s="12">
        <f>B171+B178+B185+B192+B199+B206+B213</f>
        <v>124288783.68000001</v>
      </c>
      <c r="C17" s="5">
        <f t="shared" ref="C17:E17" si="1">C171+C178+C185+C192+C199+C206+C213</f>
        <v>0</v>
      </c>
      <c r="D17" s="13">
        <f t="shared" si="1"/>
        <v>124288783.68000001</v>
      </c>
      <c r="E17" s="7">
        <f t="shared" si="1"/>
        <v>26780115.530000001</v>
      </c>
    </row>
    <row r="18" spans="1:5" x14ac:dyDescent="0.25">
      <c r="A18" s="24"/>
      <c r="B18" s="33"/>
      <c r="C18" s="34"/>
      <c r="D18" s="35"/>
      <c r="E18" s="36"/>
    </row>
    <row r="19" spans="1:5" x14ac:dyDescent="0.25">
      <c r="A19" s="22" t="s">
        <v>159</v>
      </c>
      <c r="B19" s="33"/>
      <c r="C19" s="34"/>
      <c r="D19" s="35"/>
      <c r="E19" s="36"/>
    </row>
    <row r="20" spans="1:5" x14ac:dyDescent="0.25">
      <c r="A20" s="25" t="s">
        <v>185</v>
      </c>
      <c r="B20" s="14">
        <v>0</v>
      </c>
      <c r="C20" s="6">
        <v>0</v>
      </c>
      <c r="D20" s="15">
        <v>0</v>
      </c>
      <c r="E20" s="8">
        <v>763614</v>
      </c>
    </row>
    <row r="21" spans="1:5" x14ac:dyDescent="0.25">
      <c r="A21" s="25" t="s">
        <v>186</v>
      </c>
      <c r="B21" s="14">
        <v>0</v>
      </c>
      <c r="C21" s="6">
        <v>0</v>
      </c>
      <c r="D21" s="15">
        <v>0</v>
      </c>
      <c r="E21" s="8">
        <v>759178</v>
      </c>
    </row>
    <row r="22" spans="1:5" x14ac:dyDescent="0.25">
      <c r="A22" s="25" t="s">
        <v>187</v>
      </c>
      <c r="B22" s="14" t="s">
        <v>194</v>
      </c>
      <c r="C22" s="6" t="s">
        <v>194</v>
      </c>
      <c r="D22" s="15" t="s">
        <v>194</v>
      </c>
      <c r="E22" s="8" t="s">
        <v>194</v>
      </c>
    </row>
    <row r="23" spans="1:5" x14ac:dyDescent="0.25">
      <c r="A23" s="25" t="s">
        <v>188</v>
      </c>
      <c r="B23" s="14" t="s">
        <v>194</v>
      </c>
      <c r="C23" s="6" t="s">
        <v>194</v>
      </c>
      <c r="D23" s="15" t="s">
        <v>194</v>
      </c>
      <c r="E23" s="8" t="s">
        <v>194</v>
      </c>
    </row>
    <row r="24" spans="1:5" x14ac:dyDescent="0.25">
      <c r="A24" s="22" t="s">
        <v>155</v>
      </c>
      <c r="B24" s="12">
        <f>SUM(B20:B23)</f>
        <v>0</v>
      </c>
      <c r="C24" s="5">
        <f>SUM(C20:C23)</f>
        <v>0</v>
      </c>
      <c r="D24" s="13">
        <f>SUM(D20:D23)</f>
        <v>0</v>
      </c>
      <c r="E24" s="7">
        <f>SUM(E20:E23)</f>
        <v>1522792</v>
      </c>
    </row>
    <row r="25" spans="1:5" x14ac:dyDescent="0.25">
      <c r="A25" s="24"/>
      <c r="B25" s="33"/>
      <c r="C25" s="34"/>
      <c r="D25" s="35"/>
      <c r="E25" s="36"/>
    </row>
    <row r="26" spans="1:5" x14ac:dyDescent="0.25">
      <c r="A26" s="22" t="s">
        <v>160</v>
      </c>
      <c r="B26" s="33"/>
      <c r="C26" s="34"/>
      <c r="D26" s="35"/>
      <c r="E26" s="36"/>
    </row>
    <row r="27" spans="1:5" x14ac:dyDescent="0.25">
      <c r="A27" s="25" t="s">
        <v>185</v>
      </c>
      <c r="B27" s="14">
        <v>0</v>
      </c>
      <c r="C27" s="6">
        <v>0</v>
      </c>
      <c r="D27" s="15">
        <v>0</v>
      </c>
      <c r="E27" s="8">
        <v>0</v>
      </c>
    </row>
    <row r="28" spans="1:5" x14ac:dyDescent="0.25">
      <c r="A28" s="25" t="s">
        <v>186</v>
      </c>
      <c r="B28" s="14">
        <v>0</v>
      </c>
      <c r="C28" s="6">
        <v>0</v>
      </c>
      <c r="D28" s="15">
        <v>0</v>
      </c>
      <c r="E28" s="8">
        <v>0</v>
      </c>
    </row>
    <row r="29" spans="1:5" x14ac:dyDescent="0.25">
      <c r="A29" s="25" t="s">
        <v>187</v>
      </c>
      <c r="B29" s="14">
        <v>0</v>
      </c>
      <c r="C29" s="6">
        <v>0</v>
      </c>
      <c r="D29" s="15">
        <v>0</v>
      </c>
      <c r="E29" s="8">
        <v>0</v>
      </c>
    </row>
    <row r="30" spans="1:5" x14ac:dyDescent="0.25">
      <c r="A30" s="25" t="s">
        <v>188</v>
      </c>
      <c r="B30" s="14">
        <v>0</v>
      </c>
      <c r="C30" s="6">
        <v>0</v>
      </c>
      <c r="D30" s="15">
        <v>0</v>
      </c>
      <c r="E30" s="8">
        <v>0</v>
      </c>
    </row>
    <row r="31" spans="1:5" x14ac:dyDescent="0.25">
      <c r="A31" s="22" t="s">
        <v>155</v>
      </c>
      <c r="B31" s="12">
        <f>SUM(B27:B30)</f>
        <v>0</v>
      </c>
      <c r="C31" s="5">
        <f>SUM(C27:C30)</f>
        <v>0</v>
      </c>
      <c r="D31" s="13">
        <f>SUM(D27:D30)</f>
        <v>0</v>
      </c>
      <c r="E31" s="7">
        <f>SUM(E27:E30)</f>
        <v>0</v>
      </c>
    </row>
    <row r="32" spans="1:5" x14ac:dyDescent="0.25">
      <c r="A32" s="24"/>
      <c r="B32" s="33"/>
      <c r="C32" s="34"/>
      <c r="D32" s="35"/>
      <c r="E32" s="36"/>
    </row>
    <row r="33" spans="1:5" x14ac:dyDescent="0.25">
      <c r="A33" s="22" t="s">
        <v>161</v>
      </c>
      <c r="B33" s="33"/>
      <c r="C33" s="34"/>
      <c r="D33" s="35"/>
      <c r="E33" s="36"/>
    </row>
    <row r="34" spans="1:5" x14ac:dyDescent="0.25">
      <c r="A34" s="25" t="s">
        <v>185</v>
      </c>
      <c r="B34" s="14">
        <v>11708806</v>
      </c>
      <c r="C34" s="6">
        <v>0</v>
      </c>
      <c r="D34" s="15">
        <v>11708806</v>
      </c>
      <c r="E34" s="8">
        <v>18515.669999999998</v>
      </c>
    </row>
    <row r="35" spans="1:5" x14ac:dyDescent="0.25">
      <c r="A35" s="25" t="s">
        <v>186</v>
      </c>
      <c r="B35" s="14">
        <v>11708806</v>
      </c>
      <c r="C35" s="6">
        <v>0</v>
      </c>
      <c r="D35" s="15">
        <v>11708806</v>
      </c>
      <c r="E35" s="8">
        <v>18518.759999999998</v>
      </c>
    </row>
    <row r="36" spans="1:5" x14ac:dyDescent="0.25">
      <c r="A36" s="25" t="s">
        <v>187</v>
      </c>
      <c r="B36" s="14">
        <v>11708806</v>
      </c>
      <c r="C36" s="6">
        <v>0</v>
      </c>
      <c r="D36" s="15">
        <v>11708806</v>
      </c>
      <c r="E36" s="8">
        <v>18521.89</v>
      </c>
    </row>
    <row r="37" spans="1:5" x14ac:dyDescent="0.25">
      <c r="A37" s="25" t="s">
        <v>188</v>
      </c>
      <c r="B37" s="14">
        <v>11708806</v>
      </c>
      <c r="C37" s="6">
        <v>0</v>
      </c>
      <c r="D37" s="15">
        <v>11708806</v>
      </c>
      <c r="E37" s="8">
        <v>18525.05</v>
      </c>
    </row>
    <row r="38" spans="1:5" x14ac:dyDescent="0.25">
      <c r="A38" s="22" t="s">
        <v>155</v>
      </c>
      <c r="B38" s="12">
        <f>SUM(B34:B37)</f>
        <v>46835224</v>
      </c>
      <c r="C38" s="5">
        <f>SUM(C34:C37)</f>
        <v>0</v>
      </c>
      <c r="D38" s="13">
        <f>SUM(D34:D37)</f>
        <v>46835224</v>
      </c>
      <c r="E38" s="7">
        <f>SUM(E34:E37)</f>
        <v>74081.37</v>
      </c>
    </row>
    <row r="39" spans="1:5" x14ac:dyDescent="0.25">
      <c r="A39" s="24"/>
      <c r="B39" s="33"/>
      <c r="C39" s="34"/>
      <c r="D39" s="35"/>
      <c r="E39" s="36"/>
    </row>
    <row r="40" spans="1:5" x14ac:dyDescent="0.25">
      <c r="A40" s="22" t="s">
        <v>162</v>
      </c>
      <c r="B40" s="33"/>
      <c r="C40" s="34"/>
      <c r="D40" s="35"/>
      <c r="E40" s="36"/>
    </row>
    <row r="41" spans="1:5" x14ac:dyDescent="0.25">
      <c r="A41" s="25" t="s">
        <v>185</v>
      </c>
      <c r="B41" s="14">
        <v>25200469.43</v>
      </c>
      <c r="C41" s="6">
        <v>0</v>
      </c>
      <c r="D41" s="15">
        <v>25200469.43</v>
      </c>
      <c r="E41" s="8">
        <v>0</v>
      </c>
    </row>
    <row r="42" spans="1:5" x14ac:dyDescent="0.25">
      <c r="A42" s="25" t="s">
        <v>186</v>
      </c>
      <c r="B42" s="14">
        <v>27459620.25</v>
      </c>
      <c r="C42" s="6">
        <v>0</v>
      </c>
      <c r="D42" s="15">
        <v>27459620.25</v>
      </c>
      <c r="E42" s="8">
        <v>0</v>
      </c>
    </row>
    <row r="43" spans="1:5" x14ac:dyDescent="0.25">
      <c r="A43" s="25" t="s">
        <v>187</v>
      </c>
      <c r="B43" s="14">
        <v>30205796.219999999</v>
      </c>
      <c r="C43" s="6">
        <v>0</v>
      </c>
      <c r="D43" s="15">
        <v>30205796.219999999</v>
      </c>
      <c r="E43" s="8">
        <v>0</v>
      </c>
    </row>
    <row r="44" spans="1:5" x14ac:dyDescent="0.25">
      <c r="A44" s="25" t="s">
        <v>188</v>
      </c>
      <c r="B44" s="14">
        <v>32790860.43</v>
      </c>
      <c r="C44" s="6">
        <v>0</v>
      </c>
      <c r="D44" s="15">
        <v>32790860.43</v>
      </c>
      <c r="E44" s="8">
        <v>0</v>
      </c>
    </row>
    <row r="45" spans="1:5" x14ac:dyDescent="0.25">
      <c r="A45" s="22" t="s">
        <v>155</v>
      </c>
      <c r="B45" s="12">
        <f>SUM(B41:B44)</f>
        <v>115656746.33000001</v>
      </c>
      <c r="C45" s="5">
        <f>SUM(C41:C44)</f>
        <v>0</v>
      </c>
      <c r="D45" s="13">
        <f>SUM(D41:D44)</f>
        <v>115656746.33000001</v>
      </c>
      <c r="E45" s="7">
        <f>SUM(E41:E44)</f>
        <v>0</v>
      </c>
    </row>
    <row r="46" spans="1:5" x14ac:dyDescent="0.25">
      <c r="A46" s="24"/>
      <c r="B46" s="33"/>
      <c r="C46" s="34"/>
      <c r="D46" s="35"/>
      <c r="E46" s="36"/>
    </row>
    <row r="47" spans="1:5" x14ac:dyDescent="0.25">
      <c r="A47" s="22" t="s">
        <v>163</v>
      </c>
      <c r="B47" s="33"/>
      <c r="C47" s="34"/>
      <c r="D47" s="35"/>
      <c r="E47" s="36"/>
    </row>
    <row r="48" spans="1:5" x14ac:dyDescent="0.25">
      <c r="A48" s="25" t="s">
        <v>185</v>
      </c>
      <c r="B48" s="14" t="s">
        <v>194</v>
      </c>
      <c r="C48" s="6" t="s">
        <v>194</v>
      </c>
      <c r="D48" s="15" t="s">
        <v>194</v>
      </c>
      <c r="E48" s="8" t="s">
        <v>194</v>
      </c>
    </row>
    <row r="49" spans="1:5" x14ac:dyDescent="0.25">
      <c r="A49" s="25" t="s">
        <v>186</v>
      </c>
      <c r="B49" s="14" t="s">
        <v>194</v>
      </c>
      <c r="C49" s="6" t="s">
        <v>194</v>
      </c>
      <c r="D49" s="15" t="s">
        <v>194</v>
      </c>
      <c r="E49" s="8" t="s">
        <v>194</v>
      </c>
    </row>
    <row r="50" spans="1:5" x14ac:dyDescent="0.25">
      <c r="A50" s="25" t="s">
        <v>187</v>
      </c>
      <c r="B50" s="14" t="s">
        <v>194</v>
      </c>
      <c r="C50" s="6" t="s">
        <v>194</v>
      </c>
      <c r="D50" s="15" t="s">
        <v>194</v>
      </c>
      <c r="E50" s="8" t="s">
        <v>194</v>
      </c>
    </row>
    <row r="51" spans="1:5" x14ac:dyDescent="0.25">
      <c r="A51" s="25" t="s">
        <v>188</v>
      </c>
      <c r="B51" s="14" t="s">
        <v>194</v>
      </c>
      <c r="C51" s="6" t="s">
        <v>194</v>
      </c>
      <c r="D51" s="15" t="s">
        <v>194</v>
      </c>
      <c r="E51" s="8" t="s">
        <v>194</v>
      </c>
    </row>
    <row r="52" spans="1:5" x14ac:dyDescent="0.25">
      <c r="A52" s="22" t="s">
        <v>155</v>
      </c>
      <c r="B52" s="12">
        <f>SUM(B48:B51)</f>
        <v>0</v>
      </c>
      <c r="C52" s="5">
        <f>SUM(C48:C51)</f>
        <v>0</v>
      </c>
      <c r="D52" s="13">
        <f>SUM(D48:D51)</f>
        <v>0</v>
      </c>
      <c r="E52" s="7">
        <f>SUM(E48:E51)</f>
        <v>0</v>
      </c>
    </row>
    <row r="53" spans="1:5" x14ac:dyDescent="0.25">
      <c r="A53" s="24"/>
      <c r="B53" s="33"/>
      <c r="C53" s="34"/>
      <c r="D53" s="35"/>
      <c r="E53" s="36"/>
    </row>
    <row r="54" spans="1:5" x14ac:dyDescent="0.25">
      <c r="A54" s="22" t="s">
        <v>164</v>
      </c>
      <c r="B54" s="33"/>
      <c r="C54" s="34"/>
      <c r="D54" s="35"/>
      <c r="E54" s="36"/>
    </row>
    <row r="55" spans="1:5" x14ac:dyDescent="0.25">
      <c r="A55" s="25" t="s">
        <v>185</v>
      </c>
      <c r="B55" s="14">
        <v>9822318</v>
      </c>
      <c r="C55" s="6">
        <v>2142881</v>
      </c>
      <c r="D55" s="15">
        <v>7679437</v>
      </c>
      <c r="E55" s="8">
        <v>3075976</v>
      </c>
    </row>
    <row r="56" spans="1:5" x14ac:dyDescent="0.25">
      <c r="A56" s="25" t="s">
        <v>186</v>
      </c>
      <c r="B56" s="14">
        <v>9824134</v>
      </c>
      <c r="C56" s="6">
        <v>2155597</v>
      </c>
      <c r="D56" s="15">
        <v>7668537</v>
      </c>
      <c r="E56" s="8">
        <v>2739827</v>
      </c>
    </row>
    <row r="57" spans="1:5" x14ac:dyDescent="0.25">
      <c r="A57" s="25" t="s">
        <v>187</v>
      </c>
      <c r="B57" s="14">
        <v>9824134</v>
      </c>
      <c r="C57" s="6">
        <v>2168256</v>
      </c>
      <c r="D57" s="15">
        <v>7655878</v>
      </c>
      <c r="E57" s="8">
        <v>2398933</v>
      </c>
    </row>
    <row r="58" spans="1:5" x14ac:dyDescent="0.25">
      <c r="A58" s="25" t="s">
        <v>188</v>
      </c>
      <c r="B58" s="14">
        <v>9824134</v>
      </c>
      <c r="C58" s="6">
        <v>2180915</v>
      </c>
      <c r="D58" s="15">
        <v>7643219</v>
      </c>
      <c r="E58" s="8">
        <v>14412203</v>
      </c>
    </row>
    <row r="59" spans="1:5" x14ac:dyDescent="0.25">
      <c r="A59" s="22" t="s">
        <v>155</v>
      </c>
      <c r="B59" s="12">
        <f>SUM(B55:B58)</f>
        <v>39294720</v>
      </c>
      <c r="C59" s="5">
        <f>SUM(C55:C58)</f>
        <v>8647649</v>
      </c>
      <c r="D59" s="13">
        <f>SUM(D55:D58)</f>
        <v>30647071</v>
      </c>
      <c r="E59" s="7">
        <f>SUM(E55:E58)</f>
        <v>22626939</v>
      </c>
    </row>
    <row r="60" spans="1:5" x14ac:dyDescent="0.25">
      <c r="A60" s="24"/>
      <c r="B60" s="33"/>
      <c r="C60" s="34"/>
      <c r="D60" s="35"/>
      <c r="E60" s="36"/>
    </row>
    <row r="61" spans="1:5" x14ac:dyDescent="0.25">
      <c r="A61" s="22" t="s">
        <v>165</v>
      </c>
      <c r="B61" s="33"/>
      <c r="C61" s="34"/>
      <c r="D61" s="35"/>
      <c r="E61" s="36"/>
    </row>
    <row r="62" spans="1:5" x14ac:dyDescent="0.25">
      <c r="A62" s="25" t="s">
        <v>185</v>
      </c>
      <c r="B62" s="14">
        <v>1206293</v>
      </c>
      <c r="C62" s="6">
        <v>1206293</v>
      </c>
      <c r="D62" s="15">
        <v>0</v>
      </c>
      <c r="E62" s="8">
        <v>1583885</v>
      </c>
    </row>
    <row r="63" spans="1:5" x14ac:dyDescent="0.25">
      <c r="A63" s="25" t="s">
        <v>186</v>
      </c>
      <c r="B63" s="14">
        <v>1206293</v>
      </c>
      <c r="C63" s="6">
        <v>1206293</v>
      </c>
      <c r="D63" s="15">
        <v>0</v>
      </c>
      <c r="E63" s="8">
        <v>1062735</v>
      </c>
    </row>
    <row r="64" spans="1:5" x14ac:dyDescent="0.25">
      <c r="A64" s="25" t="s">
        <v>187</v>
      </c>
      <c r="B64" s="14">
        <v>1206293</v>
      </c>
      <c r="C64" s="6">
        <v>1206293</v>
      </c>
      <c r="D64" s="15">
        <v>0</v>
      </c>
      <c r="E64" s="8">
        <v>534802</v>
      </c>
    </row>
    <row r="65" spans="1:5" x14ac:dyDescent="0.25">
      <c r="A65" s="25" t="s">
        <v>188</v>
      </c>
      <c r="B65" s="14">
        <v>1206293</v>
      </c>
      <c r="C65" s="6">
        <v>1206293</v>
      </c>
      <c r="D65" s="15">
        <v>0</v>
      </c>
      <c r="E65" s="8">
        <v>10090863</v>
      </c>
    </row>
    <row r="66" spans="1:5" x14ac:dyDescent="0.25">
      <c r="A66" s="22" t="s">
        <v>155</v>
      </c>
      <c r="B66" s="12">
        <f>SUM(B62:B65)</f>
        <v>4825172</v>
      </c>
      <c r="C66" s="5">
        <f>SUM(C62:C65)</f>
        <v>4825172</v>
      </c>
      <c r="D66" s="13">
        <f>SUM(D62:D65)</f>
        <v>0</v>
      </c>
      <c r="E66" s="7">
        <f>SUM(E62:E65)</f>
        <v>13272285</v>
      </c>
    </row>
    <row r="67" spans="1:5" x14ac:dyDescent="0.25">
      <c r="A67" s="24"/>
      <c r="B67" s="33"/>
      <c r="C67" s="34"/>
      <c r="D67" s="35"/>
      <c r="E67" s="36"/>
    </row>
    <row r="68" spans="1:5" x14ac:dyDescent="0.25">
      <c r="A68" s="22" t="s">
        <v>166</v>
      </c>
      <c r="B68" s="33"/>
      <c r="C68" s="34"/>
      <c r="D68" s="35"/>
      <c r="E68" s="36"/>
    </row>
    <row r="69" spans="1:5" x14ac:dyDescent="0.25">
      <c r="A69" s="25" t="s">
        <v>185</v>
      </c>
      <c r="B69" s="14">
        <v>23007876</v>
      </c>
      <c r="C69" s="6">
        <v>8055982</v>
      </c>
      <c r="D69" s="15">
        <v>14951894</v>
      </c>
      <c r="E69" s="8">
        <v>0</v>
      </c>
    </row>
    <row r="70" spans="1:5" x14ac:dyDescent="0.25">
      <c r="A70" s="25" t="s">
        <v>186</v>
      </c>
      <c r="B70" s="14">
        <v>23007876</v>
      </c>
      <c r="C70" s="6">
        <v>8055982</v>
      </c>
      <c r="D70" s="15">
        <v>14951894</v>
      </c>
      <c r="E70" s="8">
        <v>0</v>
      </c>
    </row>
    <row r="71" spans="1:5" x14ac:dyDescent="0.25">
      <c r="A71" s="25" t="s">
        <v>187</v>
      </c>
      <c r="B71" s="14">
        <v>23007876</v>
      </c>
      <c r="C71" s="6">
        <v>8055982</v>
      </c>
      <c r="D71" s="15">
        <v>14951894</v>
      </c>
      <c r="E71" s="8">
        <v>0</v>
      </c>
    </row>
    <row r="72" spans="1:5" x14ac:dyDescent="0.25">
      <c r="A72" s="25" t="s">
        <v>188</v>
      </c>
      <c r="B72" s="14">
        <v>23007876</v>
      </c>
      <c r="C72" s="6">
        <v>8055982</v>
      </c>
      <c r="D72" s="15">
        <v>14951894</v>
      </c>
      <c r="E72" s="8">
        <v>0</v>
      </c>
    </row>
    <row r="73" spans="1:5" x14ac:dyDescent="0.25">
      <c r="A73" s="22" t="s">
        <v>155</v>
      </c>
      <c r="B73" s="12">
        <f>SUM(B69:B72)</f>
        <v>92031504</v>
      </c>
      <c r="C73" s="5">
        <f>SUM(C69:C72)</f>
        <v>32223928</v>
      </c>
      <c r="D73" s="13">
        <f>SUM(D69:D72)</f>
        <v>59807576</v>
      </c>
      <c r="E73" s="7">
        <f>SUM(E69:E72)</f>
        <v>0</v>
      </c>
    </row>
    <row r="74" spans="1:5" x14ac:dyDescent="0.25">
      <c r="A74" s="24"/>
      <c r="B74" s="33"/>
      <c r="C74" s="34"/>
      <c r="D74" s="35"/>
      <c r="E74" s="36"/>
    </row>
    <row r="75" spans="1:5" x14ac:dyDescent="0.25">
      <c r="A75" s="22" t="s">
        <v>167</v>
      </c>
      <c r="B75" s="33"/>
      <c r="C75" s="34"/>
      <c r="D75" s="35"/>
      <c r="E75" s="36"/>
    </row>
    <row r="76" spans="1:5" x14ac:dyDescent="0.25">
      <c r="A76" s="25" t="s">
        <v>185</v>
      </c>
      <c r="B76" s="14">
        <v>0</v>
      </c>
      <c r="C76" s="6">
        <v>0</v>
      </c>
      <c r="D76" s="15">
        <v>0</v>
      </c>
      <c r="E76" s="8">
        <v>356501</v>
      </c>
    </row>
    <row r="77" spans="1:5" x14ac:dyDescent="0.25">
      <c r="A77" s="25" t="s">
        <v>186</v>
      </c>
      <c r="B77" s="14">
        <v>0</v>
      </c>
      <c r="C77" s="6">
        <v>0</v>
      </c>
      <c r="D77" s="15">
        <v>0</v>
      </c>
      <c r="E77" s="8">
        <v>377873</v>
      </c>
    </row>
    <row r="78" spans="1:5" x14ac:dyDescent="0.25">
      <c r="A78" s="25" t="s">
        <v>187</v>
      </c>
      <c r="B78" s="14">
        <v>0</v>
      </c>
      <c r="C78" s="6">
        <v>0</v>
      </c>
      <c r="D78" s="15">
        <v>0</v>
      </c>
      <c r="E78" s="8">
        <v>377657</v>
      </c>
    </row>
    <row r="79" spans="1:5" x14ac:dyDescent="0.25">
      <c r="A79" s="25" t="s">
        <v>188</v>
      </c>
      <c r="B79" s="14">
        <v>0</v>
      </c>
      <c r="C79" s="6">
        <v>0</v>
      </c>
      <c r="D79" s="15">
        <v>0</v>
      </c>
      <c r="E79" s="8">
        <v>359853</v>
      </c>
    </row>
    <row r="80" spans="1:5" x14ac:dyDescent="0.25">
      <c r="A80" s="22" t="s">
        <v>155</v>
      </c>
      <c r="B80" s="12">
        <f>SUM(B76:B79)</f>
        <v>0</v>
      </c>
      <c r="C80" s="5">
        <f>SUM(C76:C79)</f>
        <v>0</v>
      </c>
      <c r="D80" s="13">
        <f>SUM(D76:D79)</f>
        <v>0</v>
      </c>
      <c r="E80" s="7">
        <f>SUM(E76:E79)</f>
        <v>1471884</v>
      </c>
    </row>
    <row r="81" spans="1:5" x14ac:dyDescent="0.25">
      <c r="A81" s="24"/>
      <c r="B81" s="33"/>
      <c r="C81" s="34"/>
      <c r="D81" s="35"/>
      <c r="E81" s="36"/>
    </row>
    <row r="82" spans="1:5" x14ac:dyDescent="0.25">
      <c r="A82" s="22" t="s">
        <v>168</v>
      </c>
      <c r="B82" s="33"/>
      <c r="C82" s="34"/>
      <c r="D82" s="35"/>
      <c r="E82" s="36"/>
    </row>
    <row r="83" spans="1:5" x14ac:dyDescent="0.25">
      <c r="A83" s="25" t="s">
        <v>185</v>
      </c>
      <c r="B83" s="14">
        <v>0</v>
      </c>
      <c r="C83" s="6">
        <v>0</v>
      </c>
      <c r="D83" s="15">
        <v>0</v>
      </c>
      <c r="E83" s="8">
        <v>52265.38</v>
      </c>
    </row>
    <row r="84" spans="1:5" x14ac:dyDescent="0.25">
      <c r="A84" s="25" t="s">
        <v>186</v>
      </c>
      <c r="B84" s="14">
        <v>0</v>
      </c>
      <c r="C84" s="6">
        <v>0</v>
      </c>
      <c r="D84" s="15">
        <v>0</v>
      </c>
      <c r="E84" s="8">
        <v>56248.36</v>
      </c>
    </row>
    <row r="85" spans="1:5" x14ac:dyDescent="0.25">
      <c r="A85" s="25" t="s">
        <v>187</v>
      </c>
      <c r="B85" s="14">
        <v>0</v>
      </c>
      <c r="C85" s="6">
        <v>0</v>
      </c>
      <c r="D85" s="15">
        <v>0</v>
      </c>
      <c r="E85" s="8">
        <v>60551.87</v>
      </c>
    </row>
    <row r="86" spans="1:5" x14ac:dyDescent="0.25">
      <c r="A86" s="25" t="s">
        <v>188</v>
      </c>
      <c r="B86" s="14">
        <v>0</v>
      </c>
      <c r="C86" s="6">
        <v>0</v>
      </c>
      <c r="D86" s="15">
        <v>0</v>
      </c>
      <c r="E86" s="8">
        <v>64534.85</v>
      </c>
    </row>
    <row r="87" spans="1:5" x14ac:dyDescent="0.25">
      <c r="A87" s="22" t="s">
        <v>155</v>
      </c>
      <c r="B87" s="12">
        <f>SUM(B83:B86)</f>
        <v>0</v>
      </c>
      <c r="C87" s="5">
        <f>SUM(C83:C86)</f>
        <v>0</v>
      </c>
      <c r="D87" s="13">
        <f>SUM(D83:D86)</f>
        <v>0</v>
      </c>
      <c r="E87" s="7">
        <f>SUM(E83:E86)</f>
        <v>233600.46</v>
      </c>
    </row>
    <row r="88" spans="1:5" x14ac:dyDescent="0.25">
      <c r="A88" s="24"/>
      <c r="B88" s="33"/>
      <c r="C88" s="34"/>
      <c r="D88" s="35"/>
      <c r="E88" s="36"/>
    </row>
    <row r="89" spans="1:5" x14ac:dyDescent="0.25">
      <c r="A89" s="22" t="s">
        <v>169</v>
      </c>
      <c r="B89" s="33"/>
      <c r="C89" s="34"/>
      <c r="D89" s="35"/>
      <c r="E89" s="36"/>
    </row>
    <row r="90" spans="1:5" x14ac:dyDescent="0.25">
      <c r="A90" s="25" t="s">
        <v>185</v>
      </c>
      <c r="B90" s="14">
        <v>0</v>
      </c>
      <c r="C90" s="6">
        <v>0</v>
      </c>
      <c r="D90" s="15">
        <v>0</v>
      </c>
      <c r="E90" s="8">
        <v>0</v>
      </c>
    </row>
    <row r="91" spans="1:5" x14ac:dyDescent="0.25">
      <c r="A91" s="25" t="s">
        <v>186</v>
      </c>
      <c r="B91" s="14">
        <v>0</v>
      </c>
      <c r="C91" s="6">
        <v>0</v>
      </c>
      <c r="D91" s="15">
        <v>0</v>
      </c>
      <c r="E91" s="8">
        <v>0</v>
      </c>
    </row>
    <row r="92" spans="1:5" x14ac:dyDescent="0.25">
      <c r="A92" s="25" t="s">
        <v>187</v>
      </c>
      <c r="B92" s="14">
        <v>0</v>
      </c>
      <c r="C92" s="6">
        <v>0</v>
      </c>
      <c r="D92" s="15">
        <v>0</v>
      </c>
      <c r="E92" s="8">
        <v>0</v>
      </c>
    </row>
    <row r="93" spans="1:5" x14ac:dyDescent="0.25">
      <c r="A93" s="25" t="s">
        <v>188</v>
      </c>
      <c r="B93" s="14">
        <v>0</v>
      </c>
      <c r="C93" s="6">
        <v>0</v>
      </c>
      <c r="D93" s="15">
        <v>0</v>
      </c>
      <c r="E93" s="8">
        <v>0</v>
      </c>
    </row>
    <row r="94" spans="1:5" x14ac:dyDescent="0.25">
      <c r="A94" s="22" t="s">
        <v>155</v>
      </c>
      <c r="B94" s="12">
        <f>SUM(B90:B93)</f>
        <v>0</v>
      </c>
      <c r="C94" s="5">
        <f>SUM(C90:C93)</f>
        <v>0</v>
      </c>
      <c r="D94" s="13">
        <f>SUM(D90:D93)</f>
        <v>0</v>
      </c>
      <c r="E94" s="7">
        <f>SUM(E90:E93)</f>
        <v>0</v>
      </c>
    </row>
    <row r="95" spans="1:5" x14ac:dyDescent="0.25">
      <c r="A95" s="24"/>
      <c r="B95" s="33"/>
      <c r="C95" s="34"/>
      <c r="D95" s="35"/>
      <c r="E95" s="36"/>
    </row>
    <row r="96" spans="1:5" x14ac:dyDescent="0.25">
      <c r="A96" s="22" t="s">
        <v>170</v>
      </c>
      <c r="B96" s="33"/>
      <c r="C96" s="34"/>
      <c r="D96" s="35"/>
      <c r="E96" s="36"/>
    </row>
    <row r="97" spans="1:5" x14ac:dyDescent="0.25">
      <c r="A97" s="25" t="s">
        <v>185</v>
      </c>
      <c r="B97" s="14">
        <v>268561.33</v>
      </c>
      <c r="C97" s="6">
        <v>126315.54</v>
      </c>
      <c r="D97" s="15">
        <v>142245.79</v>
      </c>
      <c r="E97" s="8">
        <v>12057.2</v>
      </c>
    </row>
    <row r="98" spans="1:5" x14ac:dyDescent="0.25">
      <c r="A98" s="25" t="s">
        <v>186</v>
      </c>
      <c r="B98" s="14">
        <v>268561.33</v>
      </c>
      <c r="C98" s="6">
        <v>151662.07999999999</v>
      </c>
      <c r="D98" s="15">
        <v>116899.25</v>
      </c>
      <c r="E98" s="8">
        <v>12057.2</v>
      </c>
    </row>
    <row r="99" spans="1:5" x14ac:dyDescent="0.25">
      <c r="A99" s="25" t="s">
        <v>187</v>
      </c>
      <c r="B99" s="14">
        <v>458166.16</v>
      </c>
      <c r="C99" s="6">
        <v>263035.28999999998</v>
      </c>
      <c r="D99" s="15">
        <v>195130.87</v>
      </c>
      <c r="E99" s="8">
        <v>12057.2</v>
      </c>
    </row>
    <row r="100" spans="1:5" x14ac:dyDescent="0.25">
      <c r="A100" s="25" t="s">
        <v>188</v>
      </c>
      <c r="B100" s="14">
        <v>454802.04</v>
      </c>
      <c r="C100" s="6">
        <v>301952.32</v>
      </c>
      <c r="D100" s="15">
        <v>152849.72</v>
      </c>
      <c r="E100" s="8">
        <v>2257.1999999999998</v>
      </c>
    </row>
    <row r="101" spans="1:5" x14ac:dyDescent="0.25">
      <c r="A101" s="22" t="s">
        <v>155</v>
      </c>
      <c r="B101" s="12">
        <f>SUM(B97:B100)</f>
        <v>1450090.86</v>
      </c>
      <c r="C101" s="5">
        <f>SUM(C97:C100)</f>
        <v>842965.23</v>
      </c>
      <c r="D101" s="13">
        <f>SUM(D97:D100)</f>
        <v>607125.63</v>
      </c>
      <c r="E101" s="7">
        <f>SUM(E97:E100)</f>
        <v>38428.800000000003</v>
      </c>
    </row>
    <row r="102" spans="1:5" x14ac:dyDescent="0.25">
      <c r="A102" s="24"/>
      <c r="B102" s="33"/>
      <c r="C102" s="34"/>
      <c r="D102" s="35"/>
      <c r="E102" s="36"/>
    </row>
    <row r="103" spans="1:5" x14ac:dyDescent="0.25">
      <c r="A103" s="22" t="s">
        <v>171</v>
      </c>
      <c r="B103" s="33"/>
      <c r="C103" s="34"/>
      <c r="D103" s="35"/>
      <c r="E103" s="36"/>
    </row>
    <row r="104" spans="1:5" x14ac:dyDescent="0.25">
      <c r="A104" s="25" t="s">
        <v>185</v>
      </c>
      <c r="B104" s="14">
        <v>129893</v>
      </c>
      <c r="C104" s="6">
        <v>54168</v>
      </c>
      <c r="D104" s="15">
        <v>75725</v>
      </c>
      <c r="E104" s="8">
        <v>3426044</v>
      </c>
    </row>
    <row r="105" spans="1:5" x14ac:dyDescent="0.25">
      <c r="A105" s="25" t="s">
        <v>186</v>
      </c>
      <c r="B105" s="14">
        <v>129893</v>
      </c>
      <c r="C105" s="6">
        <v>65002</v>
      </c>
      <c r="D105" s="15">
        <v>64891</v>
      </c>
      <c r="E105" s="8">
        <v>3090873</v>
      </c>
    </row>
    <row r="106" spans="1:5" x14ac:dyDescent="0.25">
      <c r="A106" s="25" t="s">
        <v>187</v>
      </c>
      <c r="B106" s="14">
        <v>129893</v>
      </c>
      <c r="C106" s="6">
        <v>75836</v>
      </c>
      <c r="D106" s="15">
        <v>54057</v>
      </c>
      <c r="E106" s="8">
        <v>2736693</v>
      </c>
    </row>
    <row r="107" spans="1:5" x14ac:dyDescent="0.25">
      <c r="A107" s="25" t="s">
        <v>188</v>
      </c>
      <c r="B107" s="14">
        <v>129893</v>
      </c>
      <c r="C107" s="6">
        <v>86669</v>
      </c>
      <c r="D107" s="15">
        <v>43224</v>
      </c>
      <c r="E107" s="8">
        <v>2361904</v>
      </c>
    </row>
    <row r="108" spans="1:5" x14ac:dyDescent="0.25">
      <c r="A108" s="22" t="s">
        <v>155</v>
      </c>
      <c r="B108" s="12">
        <f>SUM(B104:B107)</f>
        <v>519572</v>
      </c>
      <c r="C108" s="5">
        <f>SUM(C104:C107)</f>
        <v>281675</v>
      </c>
      <c r="D108" s="13">
        <f>SUM(D104:D107)</f>
        <v>237897</v>
      </c>
      <c r="E108" s="7">
        <f>SUM(E104:E107)</f>
        <v>11615514</v>
      </c>
    </row>
    <row r="109" spans="1:5" x14ac:dyDescent="0.25">
      <c r="A109" s="24"/>
      <c r="B109" s="33"/>
      <c r="C109" s="34"/>
      <c r="D109" s="35"/>
      <c r="E109" s="36"/>
    </row>
    <row r="110" spans="1:5" x14ac:dyDescent="0.25">
      <c r="A110" s="22" t="s">
        <v>172</v>
      </c>
      <c r="B110" s="33"/>
      <c r="C110" s="34"/>
      <c r="D110" s="35"/>
      <c r="E110" s="36"/>
    </row>
    <row r="111" spans="1:5" x14ac:dyDescent="0.25">
      <c r="A111" s="25" t="s">
        <v>185</v>
      </c>
      <c r="B111" s="14">
        <v>482122</v>
      </c>
      <c r="C111" s="6">
        <v>237043</v>
      </c>
      <c r="D111" s="15">
        <v>245079</v>
      </c>
      <c r="E111" s="8">
        <v>75440</v>
      </c>
    </row>
    <row r="112" spans="1:5" x14ac:dyDescent="0.25">
      <c r="A112" s="25" t="s">
        <v>186</v>
      </c>
      <c r="B112" s="14">
        <v>482122</v>
      </c>
      <c r="C112" s="6">
        <v>249096</v>
      </c>
      <c r="D112" s="15">
        <v>233026</v>
      </c>
      <c r="E112" s="8">
        <v>74789</v>
      </c>
    </row>
    <row r="113" spans="1:5" x14ac:dyDescent="0.25">
      <c r="A113" s="25" t="s">
        <v>187</v>
      </c>
      <c r="B113" s="14">
        <v>482122</v>
      </c>
      <c r="C113" s="6">
        <v>261149</v>
      </c>
      <c r="D113" s="15">
        <v>220973</v>
      </c>
      <c r="E113" s="8">
        <v>74789</v>
      </c>
    </row>
    <row r="114" spans="1:5" x14ac:dyDescent="0.25">
      <c r="A114" s="25" t="s">
        <v>188</v>
      </c>
      <c r="B114" s="14">
        <v>482122</v>
      </c>
      <c r="C114" s="6">
        <v>273202</v>
      </c>
      <c r="D114" s="15">
        <v>208920</v>
      </c>
      <c r="E114" s="8">
        <v>74789</v>
      </c>
    </row>
    <row r="115" spans="1:5" x14ac:dyDescent="0.25">
      <c r="A115" s="22" t="s">
        <v>155</v>
      </c>
      <c r="B115" s="12">
        <f>SUM(B111:B114)</f>
        <v>1928488</v>
      </c>
      <c r="C115" s="5">
        <f>SUM(C111:C114)</f>
        <v>1020490</v>
      </c>
      <c r="D115" s="13">
        <f>SUM(D111:D114)</f>
        <v>907998</v>
      </c>
      <c r="E115" s="7">
        <f>SUM(E111:E114)</f>
        <v>299807</v>
      </c>
    </row>
    <row r="116" spans="1:5" x14ac:dyDescent="0.25">
      <c r="A116" s="24"/>
      <c r="B116" s="33"/>
      <c r="C116" s="34"/>
      <c r="D116" s="35"/>
      <c r="E116" s="36"/>
    </row>
    <row r="117" spans="1:5" x14ac:dyDescent="0.25">
      <c r="A117" s="22" t="s">
        <v>173</v>
      </c>
      <c r="B117" s="33"/>
      <c r="C117" s="34"/>
      <c r="D117" s="35"/>
      <c r="E117" s="36"/>
    </row>
    <row r="118" spans="1:5" x14ac:dyDescent="0.25">
      <c r="A118" s="25" t="s">
        <v>185</v>
      </c>
      <c r="B118" s="14">
        <v>33002818</v>
      </c>
      <c r="C118" s="6">
        <v>0</v>
      </c>
      <c r="D118" s="15">
        <v>33002818</v>
      </c>
      <c r="E118" s="8">
        <v>0</v>
      </c>
    </row>
    <row r="119" spans="1:5" x14ac:dyDescent="0.25">
      <c r="A119" s="25" t="s">
        <v>186</v>
      </c>
      <c r="B119" s="14">
        <v>32055975</v>
      </c>
      <c r="C119" s="6">
        <v>0</v>
      </c>
      <c r="D119" s="15">
        <v>32055975</v>
      </c>
      <c r="E119" s="8">
        <v>0</v>
      </c>
    </row>
    <row r="120" spans="1:5" x14ac:dyDescent="0.25">
      <c r="A120" s="25" t="s">
        <v>187</v>
      </c>
      <c r="B120" s="14">
        <v>31497494</v>
      </c>
      <c r="C120" s="6">
        <v>0</v>
      </c>
      <c r="D120" s="15">
        <v>31497494</v>
      </c>
      <c r="E120" s="8">
        <v>0</v>
      </c>
    </row>
    <row r="121" spans="1:5" x14ac:dyDescent="0.25">
      <c r="A121" s="25" t="s">
        <v>188</v>
      </c>
      <c r="B121" s="14">
        <v>30936667</v>
      </c>
      <c r="C121" s="6">
        <v>0</v>
      </c>
      <c r="D121" s="15">
        <v>30936667</v>
      </c>
      <c r="E121" s="8">
        <v>0</v>
      </c>
    </row>
    <row r="122" spans="1:5" x14ac:dyDescent="0.25">
      <c r="A122" s="22" t="s">
        <v>155</v>
      </c>
      <c r="B122" s="12">
        <f>SUM(B118:B121)</f>
        <v>127492954</v>
      </c>
      <c r="C122" s="5">
        <f>SUM(C118:C121)</f>
        <v>0</v>
      </c>
      <c r="D122" s="13">
        <f>SUM(D118:D121)</f>
        <v>127492954</v>
      </c>
      <c r="E122" s="7">
        <f>SUM(E118:E121)</f>
        <v>0</v>
      </c>
    </row>
    <row r="123" spans="1:5" x14ac:dyDescent="0.25">
      <c r="A123" s="24"/>
      <c r="B123" s="33"/>
      <c r="C123" s="34"/>
      <c r="D123" s="35"/>
      <c r="E123" s="36"/>
    </row>
    <row r="124" spans="1:5" x14ac:dyDescent="0.25">
      <c r="A124" s="22" t="s">
        <v>174</v>
      </c>
      <c r="B124" s="33"/>
      <c r="C124" s="34"/>
      <c r="D124" s="35"/>
      <c r="E124" s="36"/>
    </row>
    <row r="125" spans="1:5" x14ac:dyDescent="0.25">
      <c r="A125" s="25" t="s">
        <v>185</v>
      </c>
      <c r="B125" s="14">
        <v>35639490</v>
      </c>
      <c r="C125" s="6">
        <v>0</v>
      </c>
      <c r="D125" s="15">
        <v>35639490</v>
      </c>
      <c r="E125" s="8">
        <v>1354626</v>
      </c>
    </row>
    <row r="126" spans="1:5" x14ac:dyDescent="0.25">
      <c r="A126" s="25" t="s">
        <v>186</v>
      </c>
      <c r="B126" s="14">
        <v>34800598</v>
      </c>
      <c r="C126" s="6">
        <v>0</v>
      </c>
      <c r="D126" s="15">
        <v>34800598</v>
      </c>
      <c r="E126" s="8">
        <v>1354626</v>
      </c>
    </row>
    <row r="127" spans="1:5" x14ac:dyDescent="0.25">
      <c r="A127" s="25" t="s">
        <v>187</v>
      </c>
      <c r="B127" s="14">
        <v>34392933</v>
      </c>
      <c r="C127" s="6">
        <v>0</v>
      </c>
      <c r="D127" s="15">
        <v>34392933</v>
      </c>
      <c r="E127" s="8">
        <v>1354626</v>
      </c>
    </row>
    <row r="128" spans="1:5" x14ac:dyDescent="0.25">
      <c r="A128" s="25" t="s">
        <v>188</v>
      </c>
      <c r="B128" s="14">
        <v>34021109</v>
      </c>
      <c r="C128" s="6">
        <v>0</v>
      </c>
      <c r="D128" s="15">
        <v>34021109</v>
      </c>
      <c r="E128" s="8">
        <v>1354626</v>
      </c>
    </row>
    <row r="129" spans="1:5" x14ac:dyDescent="0.25">
      <c r="A129" s="22" t="s">
        <v>155</v>
      </c>
      <c r="B129" s="12">
        <f>SUM(B125:B128)</f>
        <v>138854130</v>
      </c>
      <c r="C129" s="5">
        <f>SUM(C125:C128)</f>
        <v>0</v>
      </c>
      <c r="D129" s="13">
        <f>SUM(D125:D128)</f>
        <v>138854130</v>
      </c>
      <c r="E129" s="7">
        <f>SUM(E125:E128)</f>
        <v>5418504</v>
      </c>
    </row>
    <row r="130" spans="1:5" x14ac:dyDescent="0.25">
      <c r="A130" s="24"/>
      <c r="B130" s="33"/>
      <c r="C130" s="34"/>
      <c r="D130" s="35"/>
      <c r="E130" s="36"/>
    </row>
    <row r="131" spans="1:5" x14ac:dyDescent="0.25">
      <c r="A131" s="22" t="s">
        <v>190</v>
      </c>
      <c r="B131" s="33"/>
      <c r="C131" s="34"/>
      <c r="D131" s="35"/>
      <c r="E131" s="36"/>
    </row>
    <row r="132" spans="1:5" x14ac:dyDescent="0.25">
      <c r="A132" s="25" t="s">
        <v>185</v>
      </c>
      <c r="B132" s="14" t="s">
        <v>194</v>
      </c>
      <c r="C132" s="6" t="s">
        <v>194</v>
      </c>
      <c r="D132" s="15" t="s">
        <v>194</v>
      </c>
      <c r="E132" s="8" t="s">
        <v>194</v>
      </c>
    </row>
    <row r="133" spans="1:5" x14ac:dyDescent="0.25">
      <c r="A133" s="25" t="s">
        <v>186</v>
      </c>
      <c r="B133" s="14" t="s">
        <v>194</v>
      </c>
      <c r="C133" s="6" t="s">
        <v>194</v>
      </c>
      <c r="D133" s="15" t="s">
        <v>194</v>
      </c>
      <c r="E133" s="8" t="s">
        <v>194</v>
      </c>
    </row>
    <row r="134" spans="1:5" x14ac:dyDescent="0.25">
      <c r="A134" s="25" t="s">
        <v>187</v>
      </c>
      <c r="B134" s="14" t="s">
        <v>194</v>
      </c>
      <c r="C134" s="6" t="s">
        <v>194</v>
      </c>
      <c r="D134" s="15" t="s">
        <v>194</v>
      </c>
      <c r="E134" s="8" t="s">
        <v>194</v>
      </c>
    </row>
    <row r="135" spans="1:5" x14ac:dyDescent="0.25">
      <c r="A135" s="25" t="s">
        <v>188</v>
      </c>
      <c r="B135" s="14" t="s">
        <v>194</v>
      </c>
      <c r="C135" s="6" t="s">
        <v>194</v>
      </c>
      <c r="D135" s="15" t="s">
        <v>194</v>
      </c>
      <c r="E135" s="8" t="s">
        <v>194</v>
      </c>
    </row>
    <row r="136" spans="1:5" x14ac:dyDescent="0.25">
      <c r="A136" s="22" t="s">
        <v>155</v>
      </c>
      <c r="B136" s="12">
        <f>SUM(B132:B135)</f>
        <v>0</v>
      </c>
      <c r="C136" s="5">
        <f>SUM(C132:C135)</f>
        <v>0</v>
      </c>
      <c r="D136" s="13">
        <f>SUM(D132:D135)</f>
        <v>0</v>
      </c>
      <c r="E136" s="7">
        <f>SUM(E132:E135)</f>
        <v>0</v>
      </c>
    </row>
    <row r="137" spans="1:5" x14ac:dyDescent="0.25">
      <c r="A137" s="24"/>
      <c r="B137" s="33"/>
      <c r="C137" s="34"/>
      <c r="D137" s="35"/>
      <c r="E137" s="36"/>
    </row>
    <row r="138" spans="1:5" x14ac:dyDescent="0.25">
      <c r="A138" s="22" t="s">
        <v>175</v>
      </c>
      <c r="B138" s="33"/>
      <c r="C138" s="34"/>
      <c r="D138" s="35"/>
      <c r="E138" s="36"/>
    </row>
    <row r="139" spans="1:5" x14ac:dyDescent="0.25">
      <c r="A139" s="25" t="s">
        <v>185</v>
      </c>
      <c r="B139" s="14">
        <v>0</v>
      </c>
      <c r="C139" s="6">
        <v>0</v>
      </c>
      <c r="D139" s="15">
        <v>0</v>
      </c>
      <c r="E139" s="8">
        <v>15277.26</v>
      </c>
    </row>
    <row r="140" spans="1:5" x14ac:dyDescent="0.25">
      <c r="A140" s="25" t="s">
        <v>186</v>
      </c>
      <c r="B140" s="14" t="s">
        <v>194</v>
      </c>
      <c r="C140" s="6" t="s">
        <v>194</v>
      </c>
      <c r="D140" s="15" t="s">
        <v>194</v>
      </c>
      <c r="E140" s="8" t="s">
        <v>194</v>
      </c>
    </row>
    <row r="141" spans="1:5" x14ac:dyDescent="0.25">
      <c r="A141" s="25" t="s">
        <v>187</v>
      </c>
      <c r="B141" s="14" t="s">
        <v>194</v>
      </c>
      <c r="C141" s="6" t="s">
        <v>194</v>
      </c>
      <c r="D141" s="15" t="s">
        <v>194</v>
      </c>
      <c r="E141" s="8" t="s">
        <v>194</v>
      </c>
    </row>
    <row r="142" spans="1:5" x14ac:dyDescent="0.25">
      <c r="A142" s="25" t="s">
        <v>188</v>
      </c>
      <c r="B142" s="14" t="s">
        <v>194</v>
      </c>
      <c r="C142" s="6" t="s">
        <v>194</v>
      </c>
      <c r="D142" s="15" t="s">
        <v>194</v>
      </c>
      <c r="E142" s="8" t="s">
        <v>194</v>
      </c>
    </row>
    <row r="143" spans="1:5" x14ac:dyDescent="0.25">
      <c r="A143" s="22" t="s">
        <v>155</v>
      </c>
      <c r="B143" s="12">
        <f>SUM(B139:B142)</f>
        <v>0</v>
      </c>
      <c r="C143" s="5">
        <f>SUM(C139:C142)</f>
        <v>0</v>
      </c>
      <c r="D143" s="13">
        <f>SUM(D139:D142)</f>
        <v>0</v>
      </c>
      <c r="E143" s="7">
        <f>SUM(E139:E142)</f>
        <v>15277.26</v>
      </c>
    </row>
    <row r="144" spans="1:5" x14ac:dyDescent="0.25">
      <c r="A144" s="24"/>
      <c r="B144" s="33"/>
      <c r="C144" s="34"/>
      <c r="D144" s="35"/>
      <c r="E144" s="36"/>
    </row>
    <row r="145" spans="1:5" x14ac:dyDescent="0.25">
      <c r="A145" s="22" t="s">
        <v>176</v>
      </c>
      <c r="B145" s="33"/>
      <c r="C145" s="34"/>
      <c r="D145" s="35"/>
      <c r="E145" s="36"/>
    </row>
    <row r="146" spans="1:5" x14ac:dyDescent="0.25">
      <c r="A146" s="25" t="s">
        <v>185</v>
      </c>
      <c r="B146" s="14">
        <v>0</v>
      </c>
      <c r="C146" s="6">
        <v>0</v>
      </c>
      <c r="D146" s="15">
        <v>0</v>
      </c>
      <c r="E146" s="8">
        <v>0</v>
      </c>
    </row>
    <row r="147" spans="1:5" x14ac:dyDescent="0.25">
      <c r="A147" s="25" t="s">
        <v>186</v>
      </c>
      <c r="B147" s="14">
        <v>0</v>
      </c>
      <c r="C147" s="6">
        <v>0</v>
      </c>
      <c r="D147" s="15">
        <v>0</v>
      </c>
      <c r="E147" s="8">
        <v>0</v>
      </c>
    </row>
    <row r="148" spans="1:5" x14ac:dyDescent="0.25">
      <c r="A148" s="25" t="s">
        <v>187</v>
      </c>
      <c r="B148" s="14">
        <v>0</v>
      </c>
      <c r="C148" s="6">
        <v>0</v>
      </c>
      <c r="D148" s="15">
        <v>0</v>
      </c>
      <c r="E148" s="8">
        <v>0</v>
      </c>
    </row>
    <row r="149" spans="1:5" x14ac:dyDescent="0.25">
      <c r="A149" s="25" t="s">
        <v>188</v>
      </c>
      <c r="B149" s="14">
        <v>0</v>
      </c>
      <c r="C149" s="6">
        <v>0</v>
      </c>
      <c r="D149" s="15">
        <v>0</v>
      </c>
      <c r="E149" s="8">
        <v>0</v>
      </c>
    </row>
    <row r="150" spans="1:5" x14ac:dyDescent="0.25">
      <c r="A150" s="22" t="s">
        <v>155</v>
      </c>
      <c r="B150" s="12">
        <f>SUM(B146:B149)</f>
        <v>0</v>
      </c>
      <c r="C150" s="5">
        <f>SUM(C146:C149)</f>
        <v>0</v>
      </c>
      <c r="D150" s="13">
        <f>SUM(D146:D149)</f>
        <v>0</v>
      </c>
      <c r="E150" s="7">
        <f>SUM(E146:E149)</f>
        <v>0</v>
      </c>
    </row>
    <row r="151" spans="1:5" x14ac:dyDescent="0.25">
      <c r="A151" s="24"/>
      <c r="B151" s="33"/>
      <c r="C151" s="34"/>
      <c r="D151" s="35"/>
      <c r="E151" s="36"/>
    </row>
    <row r="152" spans="1:5" x14ac:dyDescent="0.25">
      <c r="A152" s="22" t="s">
        <v>177</v>
      </c>
      <c r="B152" s="33"/>
      <c r="C152" s="34"/>
      <c r="D152" s="35"/>
      <c r="E152" s="36"/>
    </row>
    <row r="153" spans="1:5" x14ac:dyDescent="0.25">
      <c r="A153" s="25" t="s">
        <v>185</v>
      </c>
      <c r="B153" s="14">
        <v>0</v>
      </c>
      <c r="C153" s="6">
        <v>0</v>
      </c>
      <c r="D153" s="15">
        <v>0</v>
      </c>
      <c r="E153" s="8">
        <v>0</v>
      </c>
    </row>
    <row r="154" spans="1:5" x14ac:dyDescent="0.25">
      <c r="A154" s="25" t="s">
        <v>186</v>
      </c>
      <c r="B154" s="14">
        <v>0</v>
      </c>
      <c r="C154" s="6">
        <v>0</v>
      </c>
      <c r="D154" s="15">
        <v>0</v>
      </c>
      <c r="E154" s="8">
        <v>0</v>
      </c>
    </row>
    <row r="155" spans="1:5" x14ac:dyDescent="0.25">
      <c r="A155" s="25" t="s">
        <v>187</v>
      </c>
      <c r="B155" s="14">
        <v>0</v>
      </c>
      <c r="C155" s="6">
        <v>0</v>
      </c>
      <c r="D155" s="15">
        <v>0</v>
      </c>
      <c r="E155" s="8">
        <v>0</v>
      </c>
    </row>
    <row r="156" spans="1:5" x14ac:dyDescent="0.25">
      <c r="A156" s="25" t="s">
        <v>188</v>
      </c>
      <c r="B156" s="14">
        <v>0</v>
      </c>
      <c r="C156" s="6">
        <v>0</v>
      </c>
      <c r="D156" s="15">
        <v>0</v>
      </c>
      <c r="E156" s="8">
        <v>0</v>
      </c>
    </row>
    <row r="157" spans="1:5" x14ac:dyDescent="0.25">
      <c r="A157" s="22" t="s">
        <v>155</v>
      </c>
      <c r="B157" s="12">
        <f>SUM(B153:B156)</f>
        <v>0</v>
      </c>
      <c r="C157" s="5">
        <f>SUM(C153:C156)</f>
        <v>0</v>
      </c>
      <c r="D157" s="13">
        <f>SUM(D153:D156)</f>
        <v>0</v>
      </c>
      <c r="E157" s="7">
        <f>SUM(E153:E156)</f>
        <v>0</v>
      </c>
    </row>
    <row r="158" spans="1:5" x14ac:dyDescent="0.25">
      <c r="A158" s="24"/>
      <c r="B158" s="33"/>
      <c r="C158" s="34"/>
      <c r="D158" s="35"/>
      <c r="E158" s="36"/>
    </row>
    <row r="159" spans="1:5" x14ac:dyDescent="0.25">
      <c r="A159" s="22" t="s">
        <v>178</v>
      </c>
      <c r="B159" s="33"/>
      <c r="C159" s="34"/>
      <c r="D159" s="35"/>
      <c r="E159" s="36"/>
    </row>
    <row r="160" spans="1:5" x14ac:dyDescent="0.25">
      <c r="A160" s="25" t="s">
        <v>185</v>
      </c>
      <c r="B160" s="14">
        <v>9573653.0399999991</v>
      </c>
      <c r="C160" s="6">
        <v>0</v>
      </c>
      <c r="D160" s="15">
        <v>9573653.0399999991</v>
      </c>
      <c r="E160" s="8">
        <v>0</v>
      </c>
    </row>
    <row r="161" spans="1:5" x14ac:dyDescent="0.25">
      <c r="A161" s="25" t="s">
        <v>186</v>
      </c>
      <c r="B161" s="14">
        <v>9573653.0399999991</v>
      </c>
      <c r="C161" s="6">
        <v>0</v>
      </c>
      <c r="D161" s="15">
        <v>9573653.0399999991</v>
      </c>
      <c r="E161" s="8">
        <v>0</v>
      </c>
    </row>
    <row r="162" spans="1:5" x14ac:dyDescent="0.25">
      <c r="A162" s="25" t="s">
        <v>187</v>
      </c>
      <c r="B162" s="14">
        <v>9573653.0399999991</v>
      </c>
      <c r="C162" s="6">
        <v>0</v>
      </c>
      <c r="D162" s="15">
        <v>9573653.0399999991</v>
      </c>
      <c r="E162" s="8">
        <v>0</v>
      </c>
    </row>
    <row r="163" spans="1:5" x14ac:dyDescent="0.25">
      <c r="A163" s="25" t="s">
        <v>188</v>
      </c>
      <c r="B163" s="14">
        <v>9573653.0399999991</v>
      </c>
      <c r="C163" s="6">
        <v>0</v>
      </c>
      <c r="D163" s="15">
        <v>9573653.0399999991</v>
      </c>
      <c r="E163" s="8">
        <v>0</v>
      </c>
    </row>
    <row r="164" spans="1:5" x14ac:dyDescent="0.25">
      <c r="A164" s="22" t="s">
        <v>155</v>
      </c>
      <c r="B164" s="12">
        <f>SUM(B160:B163)</f>
        <v>38294612.159999996</v>
      </c>
      <c r="C164" s="5">
        <f>SUM(C160:C163)</f>
        <v>0</v>
      </c>
      <c r="D164" s="13">
        <f>SUM(D160:D163)</f>
        <v>38294612.159999996</v>
      </c>
      <c r="E164" s="7">
        <f>SUM(E160:E163)</f>
        <v>0</v>
      </c>
    </row>
    <row r="165" spans="1:5" x14ac:dyDescent="0.25">
      <c r="A165" s="24"/>
      <c r="B165" s="33"/>
      <c r="C165" s="34"/>
      <c r="D165" s="35"/>
      <c r="E165" s="36"/>
    </row>
    <row r="166" spans="1:5" x14ac:dyDescent="0.25">
      <c r="A166" s="22" t="s">
        <v>191</v>
      </c>
      <c r="B166" s="33"/>
      <c r="C166" s="34"/>
      <c r="D166" s="35"/>
      <c r="E166" s="36"/>
    </row>
    <row r="167" spans="1:5" x14ac:dyDescent="0.25">
      <c r="A167" s="25" t="s">
        <v>185</v>
      </c>
      <c r="B167" s="14">
        <v>0</v>
      </c>
      <c r="C167" s="6">
        <v>0</v>
      </c>
      <c r="D167" s="15">
        <v>0</v>
      </c>
      <c r="E167" s="8">
        <v>3482210.53</v>
      </c>
    </row>
    <row r="168" spans="1:5" x14ac:dyDescent="0.25">
      <c r="A168" s="25" t="s">
        <v>186</v>
      </c>
      <c r="B168" s="14">
        <v>0</v>
      </c>
      <c r="C168" s="6">
        <v>0</v>
      </c>
      <c r="D168" s="15">
        <v>0</v>
      </c>
      <c r="E168" s="8">
        <v>3320675</v>
      </c>
    </row>
    <row r="169" spans="1:5" x14ac:dyDescent="0.25">
      <c r="A169" s="25" t="s">
        <v>187</v>
      </c>
      <c r="B169" s="14">
        <v>0</v>
      </c>
      <c r="C169" s="6">
        <v>0</v>
      </c>
      <c r="D169" s="15">
        <v>0</v>
      </c>
      <c r="E169" s="8">
        <v>3158202</v>
      </c>
    </row>
    <row r="170" spans="1:5" x14ac:dyDescent="0.25">
      <c r="A170" s="25" t="s">
        <v>188</v>
      </c>
      <c r="B170" s="14">
        <v>0</v>
      </c>
      <c r="C170" s="6">
        <v>0</v>
      </c>
      <c r="D170" s="15">
        <v>0</v>
      </c>
      <c r="E170" s="8">
        <v>0</v>
      </c>
    </row>
    <row r="171" spans="1:5" x14ac:dyDescent="0.25">
      <c r="A171" s="22" t="s">
        <v>155</v>
      </c>
      <c r="B171" s="12">
        <f>SUM(B167:B170)</f>
        <v>0</v>
      </c>
      <c r="C171" s="5">
        <f>SUM(C167:C170)</f>
        <v>0</v>
      </c>
      <c r="D171" s="13">
        <f>SUM(D167:D170)</f>
        <v>0</v>
      </c>
      <c r="E171" s="7">
        <f>SUM(E167:E170)</f>
        <v>9961087.5299999993</v>
      </c>
    </row>
    <row r="172" spans="1:5" x14ac:dyDescent="0.25">
      <c r="A172" s="24"/>
      <c r="B172" s="33"/>
      <c r="C172" s="34"/>
      <c r="D172" s="35"/>
      <c r="E172" s="36"/>
    </row>
    <row r="173" spans="1:5" x14ac:dyDescent="0.25">
      <c r="A173" s="22" t="s">
        <v>179</v>
      </c>
      <c r="B173" s="33"/>
      <c r="C173" s="34"/>
      <c r="D173" s="35"/>
      <c r="E173" s="36"/>
    </row>
    <row r="174" spans="1:5" x14ac:dyDescent="0.25">
      <c r="A174" s="25" t="s">
        <v>185</v>
      </c>
      <c r="B174" s="14">
        <v>0</v>
      </c>
      <c r="C174" s="6">
        <v>0</v>
      </c>
      <c r="D174" s="15">
        <v>0</v>
      </c>
      <c r="E174" s="8">
        <v>0</v>
      </c>
    </row>
    <row r="175" spans="1:5" x14ac:dyDescent="0.25">
      <c r="A175" s="25" t="s">
        <v>186</v>
      </c>
      <c r="B175" s="14">
        <v>0</v>
      </c>
      <c r="C175" s="6">
        <v>0</v>
      </c>
      <c r="D175" s="15">
        <v>0</v>
      </c>
      <c r="E175" s="8">
        <v>0</v>
      </c>
    </row>
    <row r="176" spans="1:5" x14ac:dyDescent="0.25">
      <c r="A176" s="25" t="s">
        <v>187</v>
      </c>
      <c r="B176" s="14">
        <v>0</v>
      </c>
      <c r="C176" s="6">
        <v>0</v>
      </c>
      <c r="D176" s="15">
        <v>0</v>
      </c>
      <c r="E176" s="8">
        <v>0</v>
      </c>
    </row>
    <row r="177" spans="1:5" x14ac:dyDescent="0.25">
      <c r="A177" s="25" t="s">
        <v>188</v>
      </c>
      <c r="B177" s="14">
        <v>0</v>
      </c>
      <c r="C177" s="6">
        <v>0</v>
      </c>
      <c r="D177" s="15">
        <v>0</v>
      </c>
      <c r="E177" s="8">
        <v>0</v>
      </c>
    </row>
    <row r="178" spans="1:5" x14ac:dyDescent="0.25">
      <c r="A178" s="22" t="s">
        <v>155</v>
      </c>
      <c r="B178" s="12">
        <f>SUM(B174:B177)</f>
        <v>0</v>
      </c>
      <c r="C178" s="5">
        <f>SUM(C174:C177)</f>
        <v>0</v>
      </c>
      <c r="D178" s="13">
        <f>SUM(D174:D177)</f>
        <v>0</v>
      </c>
      <c r="E178" s="7">
        <f>SUM(E174:E177)</f>
        <v>0</v>
      </c>
    </row>
    <row r="179" spans="1:5" x14ac:dyDescent="0.25">
      <c r="A179" s="24"/>
      <c r="B179" s="33"/>
      <c r="C179" s="34"/>
      <c r="D179" s="35"/>
      <c r="E179" s="36"/>
    </row>
    <row r="180" spans="1:5" x14ac:dyDescent="0.25">
      <c r="A180" s="22" t="s">
        <v>180</v>
      </c>
      <c r="B180" s="33"/>
      <c r="C180" s="34"/>
      <c r="D180" s="35"/>
      <c r="E180" s="36"/>
    </row>
    <row r="181" spans="1:5" x14ac:dyDescent="0.25">
      <c r="A181" s="25" t="s">
        <v>185</v>
      </c>
      <c r="B181" s="14" t="s">
        <v>194</v>
      </c>
      <c r="C181" s="6" t="s">
        <v>194</v>
      </c>
      <c r="D181" s="15" t="s">
        <v>194</v>
      </c>
      <c r="E181" s="8" t="s">
        <v>194</v>
      </c>
    </row>
    <row r="182" spans="1:5" x14ac:dyDescent="0.25">
      <c r="A182" s="25" t="s">
        <v>186</v>
      </c>
      <c r="B182" s="14" t="s">
        <v>194</v>
      </c>
      <c r="C182" s="6" t="s">
        <v>194</v>
      </c>
      <c r="D182" s="15" t="s">
        <v>194</v>
      </c>
      <c r="E182" s="8" t="s">
        <v>194</v>
      </c>
    </row>
    <row r="183" spans="1:5" x14ac:dyDescent="0.25">
      <c r="A183" s="25" t="s">
        <v>187</v>
      </c>
      <c r="B183" s="14" t="s">
        <v>194</v>
      </c>
      <c r="C183" s="6" t="s">
        <v>194</v>
      </c>
      <c r="D183" s="15" t="s">
        <v>194</v>
      </c>
      <c r="E183" s="8" t="s">
        <v>194</v>
      </c>
    </row>
    <row r="184" spans="1:5" x14ac:dyDescent="0.25">
      <c r="A184" s="25" t="s">
        <v>188</v>
      </c>
      <c r="B184" s="14" t="s">
        <v>194</v>
      </c>
      <c r="C184" s="6" t="s">
        <v>194</v>
      </c>
      <c r="D184" s="15" t="s">
        <v>194</v>
      </c>
      <c r="E184" s="8" t="s">
        <v>194</v>
      </c>
    </row>
    <row r="185" spans="1:5" x14ac:dyDescent="0.25">
      <c r="A185" s="22" t="s">
        <v>155</v>
      </c>
      <c r="B185" s="12">
        <f>SUM(B181:B184)</f>
        <v>0</v>
      </c>
      <c r="C185" s="5">
        <f>SUM(C181:C184)</f>
        <v>0</v>
      </c>
      <c r="D185" s="13">
        <f>SUM(D181:D184)</f>
        <v>0</v>
      </c>
      <c r="E185" s="7">
        <f>SUM(E181:E184)</f>
        <v>0</v>
      </c>
    </row>
    <row r="186" spans="1:5" x14ac:dyDescent="0.25">
      <c r="A186" s="24"/>
      <c r="B186" s="33"/>
      <c r="C186" s="34"/>
      <c r="D186" s="35"/>
      <c r="E186" s="36"/>
    </row>
    <row r="187" spans="1:5" x14ac:dyDescent="0.25">
      <c r="A187" s="22" t="s">
        <v>181</v>
      </c>
      <c r="B187" s="33"/>
      <c r="C187" s="34"/>
      <c r="D187" s="35"/>
      <c r="E187" s="36"/>
    </row>
    <row r="188" spans="1:5" x14ac:dyDescent="0.25">
      <c r="A188" s="25" t="s">
        <v>185</v>
      </c>
      <c r="B188" s="14">
        <v>1238659</v>
      </c>
      <c r="C188" s="6">
        <v>0</v>
      </c>
      <c r="D188" s="15">
        <v>1238659</v>
      </c>
      <c r="E188" s="8">
        <v>3894029</v>
      </c>
    </row>
    <row r="189" spans="1:5" x14ac:dyDescent="0.25">
      <c r="A189" s="25" t="s">
        <v>186</v>
      </c>
      <c r="B189" s="14">
        <v>907445</v>
      </c>
      <c r="C189" s="6">
        <v>0</v>
      </c>
      <c r="D189" s="15">
        <v>907445</v>
      </c>
      <c r="E189" s="8">
        <v>3894029</v>
      </c>
    </row>
    <row r="190" spans="1:5" x14ac:dyDescent="0.25">
      <c r="A190" s="25" t="s">
        <v>187</v>
      </c>
      <c r="B190" s="14">
        <v>722261</v>
      </c>
      <c r="C190" s="6">
        <v>0</v>
      </c>
      <c r="D190" s="15">
        <v>722261</v>
      </c>
      <c r="E190" s="8">
        <v>3894029</v>
      </c>
    </row>
    <row r="191" spans="1:5" x14ac:dyDescent="0.25">
      <c r="A191" s="25" t="s">
        <v>188</v>
      </c>
      <c r="B191" s="14">
        <v>4784356</v>
      </c>
      <c r="C191" s="6">
        <v>0</v>
      </c>
      <c r="D191" s="15">
        <v>4784356</v>
      </c>
      <c r="E191" s="8">
        <v>3894029</v>
      </c>
    </row>
    <row r="192" spans="1:5" x14ac:dyDescent="0.25">
      <c r="A192" s="22" t="s">
        <v>155</v>
      </c>
      <c r="B192" s="12">
        <f>SUM(B188:B191)</f>
        <v>7652721</v>
      </c>
      <c r="C192" s="5">
        <f>SUM(C188:C191)</f>
        <v>0</v>
      </c>
      <c r="D192" s="13">
        <f>SUM(D188:D191)</f>
        <v>7652721</v>
      </c>
      <c r="E192" s="7">
        <f>SUM(E188:E191)</f>
        <v>15576116</v>
      </c>
    </row>
    <row r="193" spans="1:5" x14ac:dyDescent="0.25">
      <c r="A193" s="24"/>
      <c r="B193" s="33"/>
      <c r="C193" s="34"/>
      <c r="D193" s="35"/>
      <c r="E193" s="36"/>
    </row>
    <row r="194" spans="1:5" x14ac:dyDescent="0.25">
      <c r="A194" s="22" t="s">
        <v>182</v>
      </c>
      <c r="B194" s="33"/>
      <c r="C194" s="34"/>
      <c r="D194" s="35"/>
      <c r="E194" s="36"/>
    </row>
    <row r="195" spans="1:5" x14ac:dyDescent="0.25">
      <c r="A195" s="25" t="s">
        <v>185</v>
      </c>
      <c r="B195" s="14">
        <v>0</v>
      </c>
      <c r="C195" s="6">
        <v>0</v>
      </c>
      <c r="D195" s="15">
        <v>0</v>
      </c>
      <c r="E195" s="8">
        <v>33192</v>
      </c>
    </row>
    <row r="196" spans="1:5" x14ac:dyDescent="0.25">
      <c r="A196" s="25" t="s">
        <v>186</v>
      </c>
      <c r="B196" s="14">
        <v>0</v>
      </c>
      <c r="C196" s="6">
        <v>0</v>
      </c>
      <c r="D196" s="15">
        <v>0</v>
      </c>
      <c r="E196" s="8">
        <v>21701</v>
      </c>
    </row>
    <row r="197" spans="1:5" x14ac:dyDescent="0.25">
      <c r="A197" s="25" t="s">
        <v>187</v>
      </c>
      <c r="B197" s="14">
        <v>0</v>
      </c>
      <c r="C197" s="6">
        <v>0</v>
      </c>
      <c r="D197" s="15">
        <v>0</v>
      </c>
      <c r="E197" s="8">
        <v>33854</v>
      </c>
    </row>
    <row r="198" spans="1:5" x14ac:dyDescent="0.25">
      <c r="A198" s="25" t="s">
        <v>188</v>
      </c>
      <c r="B198" s="14">
        <v>0</v>
      </c>
      <c r="C198" s="6">
        <v>0</v>
      </c>
      <c r="D198" s="15">
        <v>0</v>
      </c>
      <c r="E198" s="8">
        <v>36346</v>
      </c>
    </row>
    <row r="199" spans="1:5" x14ac:dyDescent="0.25">
      <c r="A199" s="22" t="s">
        <v>155</v>
      </c>
      <c r="B199" s="12">
        <f>SUM(B195:B198)</f>
        <v>0</v>
      </c>
      <c r="C199" s="5">
        <f>SUM(C195:C198)</f>
        <v>0</v>
      </c>
      <c r="D199" s="13">
        <f>SUM(D195:D198)</f>
        <v>0</v>
      </c>
      <c r="E199" s="7">
        <f>SUM(E195:E198)</f>
        <v>125093</v>
      </c>
    </row>
    <row r="200" spans="1:5" x14ac:dyDescent="0.25">
      <c r="A200" s="24"/>
      <c r="B200" s="33"/>
      <c r="C200" s="34"/>
      <c r="D200" s="35"/>
      <c r="E200" s="36"/>
    </row>
    <row r="201" spans="1:5" x14ac:dyDescent="0.25">
      <c r="A201" s="22" t="s">
        <v>183</v>
      </c>
      <c r="B201" s="33"/>
      <c r="C201" s="34"/>
      <c r="D201" s="35"/>
      <c r="E201" s="36"/>
    </row>
    <row r="202" spans="1:5" x14ac:dyDescent="0.25">
      <c r="A202" s="25" t="s">
        <v>185</v>
      </c>
      <c r="B202" s="14">
        <v>5496250</v>
      </c>
      <c r="C202" s="6">
        <v>0</v>
      </c>
      <c r="D202" s="15">
        <v>5496250</v>
      </c>
      <c r="E202" s="8">
        <v>319569</v>
      </c>
    </row>
    <row r="203" spans="1:5" x14ac:dyDescent="0.25">
      <c r="A203" s="25" t="s">
        <v>186</v>
      </c>
      <c r="B203" s="14">
        <v>5329697</v>
      </c>
      <c r="C203" s="6">
        <v>0</v>
      </c>
      <c r="D203" s="15">
        <v>5329697</v>
      </c>
      <c r="E203" s="8">
        <v>245601</v>
      </c>
    </row>
    <row r="204" spans="1:5" x14ac:dyDescent="0.25">
      <c r="A204" s="25" t="s">
        <v>187</v>
      </c>
      <c r="B204" s="14">
        <v>5163144</v>
      </c>
      <c r="C204" s="6">
        <v>0</v>
      </c>
      <c r="D204" s="15">
        <v>5163144</v>
      </c>
      <c r="E204" s="8">
        <v>230163</v>
      </c>
    </row>
    <row r="205" spans="1:5" x14ac:dyDescent="0.25">
      <c r="A205" s="25" t="s">
        <v>188</v>
      </c>
      <c r="B205" s="14">
        <v>4996591</v>
      </c>
      <c r="C205" s="6">
        <v>0</v>
      </c>
      <c r="D205" s="15">
        <v>4996591</v>
      </c>
      <c r="E205" s="8">
        <v>322486</v>
      </c>
    </row>
    <row r="206" spans="1:5" x14ac:dyDescent="0.25">
      <c r="A206" s="22" t="s">
        <v>155</v>
      </c>
      <c r="B206" s="12">
        <f>SUM(B202:B205)</f>
        <v>20985682</v>
      </c>
      <c r="C206" s="5">
        <f>SUM(C202:C205)</f>
        <v>0</v>
      </c>
      <c r="D206" s="13">
        <f>SUM(D202:D205)</f>
        <v>20985682</v>
      </c>
      <c r="E206" s="7">
        <f>SUM(E202:E205)</f>
        <v>1117819</v>
      </c>
    </row>
    <row r="207" spans="1:5" x14ac:dyDescent="0.25">
      <c r="A207" s="24"/>
      <c r="B207" s="33"/>
      <c r="C207" s="34"/>
      <c r="D207" s="35"/>
      <c r="E207" s="36"/>
    </row>
    <row r="208" spans="1:5" x14ac:dyDescent="0.25">
      <c r="A208" s="22" t="s">
        <v>184</v>
      </c>
      <c r="B208" s="33"/>
      <c r="C208" s="34"/>
      <c r="D208" s="35"/>
      <c r="E208" s="36"/>
    </row>
    <row r="209" spans="1:5" x14ac:dyDescent="0.25">
      <c r="A209" s="25" t="s">
        <v>185</v>
      </c>
      <c r="B209" s="14">
        <v>23912595.170000002</v>
      </c>
      <c r="C209" s="6">
        <v>0</v>
      </c>
      <c r="D209" s="15">
        <v>23912595.170000002</v>
      </c>
      <c r="E209" s="8">
        <v>0</v>
      </c>
    </row>
    <row r="210" spans="1:5" x14ac:dyDescent="0.25">
      <c r="A210" s="25" t="s">
        <v>186</v>
      </c>
      <c r="B210" s="14">
        <v>23912595.170000002</v>
      </c>
      <c r="C210" s="6">
        <v>0</v>
      </c>
      <c r="D210" s="15">
        <v>23912595.170000002</v>
      </c>
      <c r="E210" s="8">
        <v>0</v>
      </c>
    </row>
    <row r="211" spans="1:5" x14ac:dyDescent="0.25">
      <c r="A211" s="25" t="s">
        <v>187</v>
      </c>
      <c r="B211" s="14">
        <v>23912595.170000002</v>
      </c>
      <c r="C211" s="6">
        <v>0</v>
      </c>
      <c r="D211" s="15">
        <v>23912595.170000002</v>
      </c>
      <c r="E211" s="8">
        <v>0</v>
      </c>
    </row>
    <row r="212" spans="1:5" x14ac:dyDescent="0.25">
      <c r="A212" s="25" t="s">
        <v>188</v>
      </c>
      <c r="B212" s="14">
        <v>23912595.170000002</v>
      </c>
      <c r="C212" s="6">
        <v>0</v>
      </c>
      <c r="D212" s="15">
        <v>23912595.170000002</v>
      </c>
      <c r="E212" s="8">
        <v>0</v>
      </c>
    </row>
    <row r="213" spans="1:5" ht="15.75" thickBot="1" x14ac:dyDescent="0.3">
      <c r="A213" s="26" t="s">
        <v>155</v>
      </c>
      <c r="B213" s="16">
        <f>SUM(B209:B212)</f>
        <v>95650380.680000007</v>
      </c>
      <c r="C213" s="21">
        <f>SUM(C209:C212)</f>
        <v>0</v>
      </c>
      <c r="D213" s="17">
        <f>SUM(D209:D212)</f>
        <v>95650380.680000007</v>
      </c>
      <c r="E213" s="9">
        <f>SUM(E209:E212)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D13"/>
    <mergeCell ref="A13:A14"/>
    <mergeCell ref="E13:E14"/>
  </mergeCells>
  <phoneticPr fontId="17" type="noConversion"/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M213"/>
  <sheetViews>
    <sheetView showGridLines="0" workbookViewId="0"/>
  </sheetViews>
  <sheetFormatPr defaultRowHeight="15" x14ac:dyDescent="0.25"/>
  <cols>
    <col min="1" max="1" width="40.5703125" style="1" bestFit="1" customWidth="1"/>
    <col min="2" max="4" width="19.140625" style="45" customWidth="1"/>
    <col min="5" max="5" width="19.85546875" style="45" bestFit="1" customWidth="1"/>
    <col min="6" max="6" width="19.140625" style="45" customWidth="1"/>
    <col min="7" max="8" width="19.85546875" style="45" bestFit="1" customWidth="1"/>
    <col min="9" max="9" width="19.140625" style="45" customWidth="1"/>
    <col min="10" max="10" width="19.85546875" style="45" bestFit="1" customWidth="1"/>
    <col min="11" max="11" width="19.140625" style="45" customWidth="1"/>
    <col min="12" max="13" width="20.28515625" style="45" bestFit="1" customWidth="1"/>
    <col min="14" max="16384" width="9.140625" style="1"/>
  </cols>
  <sheetData>
    <row r="6" spans="1:13" ht="18" x14ac:dyDescent="0.25">
      <c r="A6" s="2" t="str">
        <f>Contents!A7</f>
        <v>Nevada Healthcare Quarterly Reports</v>
      </c>
    </row>
    <row r="7" spans="1:13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  <c r="F7" s="46"/>
      <c r="G7" s="46"/>
    </row>
    <row r="8" spans="1:13" ht="18.75" x14ac:dyDescent="0.3">
      <c r="A8" s="43" t="s">
        <v>133</v>
      </c>
      <c r="B8" s="48"/>
      <c r="C8" s="46"/>
      <c r="D8" s="46"/>
      <c r="E8" s="46"/>
      <c r="F8" s="46"/>
      <c r="G8" s="46"/>
    </row>
    <row r="9" spans="1:13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</row>
    <row r="10" spans="1:13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</row>
    <row r="11" spans="1:13" x14ac:dyDescent="0.25">
      <c r="A11" s="3"/>
      <c r="B11" s="46"/>
      <c r="C11" s="46"/>
      <c r="D11" s="46"/>
      <c r="E11" s="46"/>
      <c r="F11" s="46"/>
      <c r="G11" s="46"/>
    </row>
    <row r="12" spans="1:13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</row>
    <row r="13" spans="1:13" s="49" customFormat="1" x14ac:dyDescent="0.25">
      <c r="A13" s="55" t="s">
        <v>19</v>
      </c>
      <c r="B13" s="52" t="s">
        <v>92</v>
      </c>
      <c r="C13" s="53"/>
      <c r="D13" s="53"/>
      <c r="E13" s="53"/>
      <c r="F13" s="61"/>
      <c r="G13" s="62"/>
      <c r="H13" s="63" t="s">
        <v>134</v>
      </c>
      <c r="I13" s="64"/>
      <c r="J13" s="57"/>
      <c r="K13" s="63" t="s">
        <v>135</v>
      </c>
      <c r="L13" s="64"/>
      <c r="M13" s="57"/>
    </row>
    <row r="14" spans="1:13" s="49" customFormat="1" ht="63.75" customHeight="1" thickBot="1" x14ac:dyDescent="0.3">
      <c r="A14" s="65"/>
      <c r="B14" s="31" t="s">
        <v>136</v>
      </c>
      <c r="C14" s="30" t="s">
        <v>137</v>
      </c>
      <c r="D14" s="30" t="s">
        <v>138</v>
      </c>
      <c r="E14" s="30" t="s">
        <v>139</v>
      </c>
      <c r="F14" s="30" t="s">
        <v>140</v>
      </c>
      <c r="G14" s="32" t="s">
        <v>141</v>
      </c>
      <c r="H14" s="31" t="s">
        <v>142</v>
      </c>
      <c r="I14" s="30" t="s">
        <v>143</v>
      </c>
      <c r="J14" s="32" t="s">
        <v>144</v>
      </c>
      <c r="K14" s="31" t="s">
        <v>94</v>
      </c>
      <c r="L14" s="30" t="s">
        <v>95</v>
      </c>
      <c r="M14" s="32" t="s">
        <v>145</v>
      </c>
    </row>
    <row r="15" spans="1:13" x14ac:dyDescent="0.25">
      <c r="A15" s="22" t="s">
        <v>156</v>
      </c>
      <c r="B15" s="12">
        <f t="shared" ref="B15:M15" si="0">SUM(B16:B17)</f>
        <v>76210923.519999996</v>
      </c>
      <c r="C15" s="5">
        <f t="shared" si="0"/>
        <v>65383961.570000008</v>
      </c>
      <c r="D15" s="5">
        <f t="shared" si="0"/>
        <v>71827683.829999983</v>
      </c>
      <c r="E15" s="5">
        <f t="shared" si="0"/>
        <v>18331655.18999999</v>
      </c>
      <c r="F15" s="5">
        <f t="shared" si="0"/>
        <v>59298834.619999997</v>
      </c>
      <c r="G15" s="13">
        <f t="shared" si="0"/>
        <v>291053058.73000002</v>
      </c>
      <c r="H15" s="12">
        <f t="shared" si="0"/>
        <v>298192550.5</v>
      </c>
      <c r="I15" s="5">
        <f t="shared" si="0"/>
        <v>314109675.09999996</v>
      </c>
      <c r="J15" s="13">
        <f t="shared" si="0"/>
        <v>612302225.5999999</v>
      </c>
      <c r="K15" s="12">
        <f t="shared" si="0"/>
        <v>903355284.32999992</v>
      </c>
      <c r="L15" s="5">
        <f t="shared" si="0"/>
        <v>1064012183.6600001</v>
      </c>
      <c r="M15" s="13">
        <f t="shared" si="0"/>
        <v>1967367467.9900002</v>
      </c>
    </row>
    <row r="16" spans="1:13" x14ac:dyDescent="0.25">
      <c r="A16" s="23" t="s">
        <v>146</v>
      </c>
      <c r="B16" s="12">
        <f>B24+B31+B38+B45+B52+B59+B66+B73+B80+B87+B94+B101+B108+B115+B122+B129+B136+B143+B150+B157+B164</f>
        <v>62432281.389999993</v>
      </c>
      <c r="C16" s="5">
        <f t="shared" ref="C16:M16" si="1">C24+C31+C38+C45+C52+C59+C66+C73+C80+C87+C94+C101+C108+C115+C122+C129+C136+C143+C150+C157+C164</f>
        <v>52489012.650000006</v>
      </c>
      <c r="D16" s="5">
        <f t="shared" si="1"/>
        <v>70009690.829999983</v>
      </c>
      <c r="E16" s="5">
        <f t="shared" si="1"/>
        <v>-59310003.600000001</v>
      </c>
      <c r="F16" s="5">
        <f t="shared" si="1"/>
        <v>46479717.629999995</v>
      </c>
      <c r="G16" s="13">
        <f t="shared" si="1"/>
        <v>172100698.90000001</v>
      </c>
      <c r="H16" s="12">
        <f t="shared" si="1"/>
        <v>245381027.5</v>
      </c>
      <c r="I16" s="5">
        <f t="shared" si="1"/>
        <v>296242996.28999996</v>
      </c>
      <c r="J16" s="13">
        <f t="shared" si="1"/>
        <v>541624023.78999996</v>
      </c>
      <c r="K16" s="12">
        <f t="shared" si="1"/>
        <v>713724722.68999994</v>
      </c>
      <c r="L16" s="5">
        <f t="shared" si="1"/>
        <v>912833551.28000009</v>
      </c>
      <c r="M16" s="13">
        <f t="shared" si="1"/>
        <v>1626558273.9700003</v>
      </c>
    </row>
    <row r="17" spans="1:13" x14ac:dyDescent="0.25">
      <c r="A17" s="23" t="s">
        <v>147</v>
      </c>
      <c r="B17" s="12">
        <f>B171+B178+B185+B192+B199+B206+B213</f>
        <v>13778642.129999999</v>
      </c>
      <c r="C17" s="5">
        <f t="shared" ref="C17:M17" si="2">C171+C178+C185+C192+C199+C206+C213</f>
        <v>12894948.920000002</v>
      </c>
      <c r="D17" s="5">
        <f t="shared" si="2"/>
        <v>1817993</v>
      </c>
      <c r="E17" s="5">
        <f t="shared" si="2"/>
        <v>77641658.789999992</v>
      </c>
      <c r="F17" s="5">
        <f t="shared" si="2"/>
        <v>12819116.99</v>
      </c>
      <c r="G17" s="13">
        <f t="shared" si="2"/>
        <v>118952359.83</v>
      </c>
      <c r="H17" s="12">
        <f t="shared" si="2"/>
        <v>52811523</v>
      </c>
      <c r="I17" s="5">
        <f t="shared" si="2"/>
        <v>17866678.809999999</v>
      </c>
      <c r="J17" s="13">
        <f t="shared" si="2"/>
        <v>70678201.809999987</v>
      </c>
      <c r="K17" s="12">
        <f t="shared" si="2"/>
        <v>189630561.64000002</v>
      </c>
      <c r="L17" s="5">
        <f t="shared" si="2"/>
        <v>151178632.38</v>
      </c>
      <c r="M17" s="13">
        <f t="shared" si="2"/>
        <v>340809194.01999998</v>
      </c>
    </row>
    <row r="18" spans="1:13" x14ac:dyDescent="0.25">
      <c r="A18" s="24"/>
      <c r="B18" s="33"/>
      <c r="C18" s="34"/>
      <c r="D18" s="34"/>
      <c r="E18" s="34"/>
      <c r="F18" s="34"/>
      <c r="G18" s="35"/>
      <c r="H18" s="33"/>
      <c r="I18" s="34"/>
      <c r="J18" s="35"/>
      <c r="K18" s="33"/>
      <c r="L18" s="34"/>
      <c r="M18" s="35"/>
    </row>
    <row r="19" spans="1:13" x14ac:dyDescent="0.25">
      <c r="A19" s="22" t="s">
        <v>159</v>
      </c>
      <c r="B19" s="33"/>
      <c r="C19" s="34"/>
      <c r="D19" s="34"/>
      <c r="E19" s="34"/>
      <c r="F19" s="34"/>
      <c r="G19" s="35"/>
      <c r="H19" s="33"/>
      <c r="I19" s="34"/>
      <c r="J19" s="35"/>
      <c r="K19" s="33"/>
      <c r="L19" s="34"/>
      <c r="M19" s="35"/>
    </row>
    <row r="20" spans="1:13" x14ac:dyDescent="0.25">
      <c r="A20" s="25" t="s">
        <v>185</v>
      </c>
      <c r="B20" s="14">
        <v>8017650</v>
      </c>
      <c r="C20" s="6">
        <v>847253</v>
      </c>
      <c r="D20" s="6">
        <v>0</v>
      </c>
      <c r="E20" s="6">
        <v>1289748</v>
      </c>
      <c r="F20" s="6">
        <v>5160619</v>
      </c>
      <c r="G20" s="15">
        <v>15315270</v>
      </c>
      <c r="H20" s="14">
        <v>0</v>
      </c>
      <c r="I20" s="6">
        <v>34582</v>
      </c>
      <c r="J20" s="15">
        <v>34582</v>
      </c>
      <c r="K20" s="14">
        <v>15349852</v>
      </c>
      <c r="L20" s="6">
        <v>-2407938</v>
      </c>
      <c r="M20" s="15">
        <v>12941914</v>
      </c>
    </row>
    <row r="21" spans="1:13" x14ac:dyDescent="0.25">
      <c r="A21" s="25" t="s">
        <v>186</v>
      </c>
      <c r="B21" s="14">
        <v>8795271</v>
      </c>
      <c r="C21" s="6">
        <v>1293050</v>
      </c>
      <c r="D21" s="6">
        <v>0</v>
      </c>
      <c r="E21" s="6">
        <v>442138</v>
      </c>
      <c r="F21" s="6">
        <v>5220068</v>
      </c>
      <c r="G21" s="15">
        <v>15750527</v>
      </c>
      <c r="H21" s="14">
        <v>0</v>
      </c>
      <c r="I21" s="6">
        <v>84366</v>
      </c>
      <c r="J21" s="15">
        <v>84366</v>
      </c>
      <c r="K21" s="14">
        <v>15834893</v>
      </c>
      <c r="L21" s="6">
        <v>-1889772</v>
      </c>
      <c r="M21" s="15">
        <v>13945121</v>
      </c>
    </row>
    <row r="22" spans="1:13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15" t="s">
        <v>194</v>
      </c>
      <c r="H22" s="14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15" t="s">
        <v>194</v>
      </c>
    </row>
    <row r="23" spans="1:13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15" t="s">
        <v>194</v>
      </c>
      <c r="H23" s="14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15" t="s">
        <v>194</v>
      </c>
    </row>
    <row r="24" spans="1:13" x14ac:dyDescent="0.25">
      <c r="A24" s="22" t="s">
        <v>155</v>
      </c>
      <c r="B24" s="12">
        <f t="shared" ref="B24:G24" si="3">SUM(B20:B23)</f>
        <v>16812921</v>
      </c>
      <c r="C24" s="5">
        <f t="shared" si="3"/>
        <v>2140303</v>
      </c>
      <c r="D24" s="5">
        <f t="shared" si="3"/>
        <v>0</v>
      </c>
      <c r="E24" s="5">
        <f t="shared" si="3"/>
        <v>1731886</v>
      </c>
      <c r="F24" s="5">
        <f t="shared" si="3"/>
        <v>10380687</v>
      </c>
      <c r="G24" s="13">
        <f t="shared" si="3"/>
        <v>31065797</v>
      </c>
      <c r="H24" s="12">
        <f t="shared" ref="H24:M24" si="4">SUM(H20:H23)</f>
        <v>0</v>
      </c>
      <c r="I24" s="5">
        <f t="shared" si="4"/>
        <v>118948</v>
      </c>
      <c r="J24" s="13">
        <f t="shared" si="4"/>
        <v>118948</v>
      </c>
      <c r="K24" s="12">
        <f t="shared" si="4"/>
        <v>31184745</v>
      </c>
      <c r="L24" s="5">
        <f t="shared" si="4"/>
        <v>-4297710</v>
      </c>
      <c r="M24" s="13">
        <f t="shared" si="4"/>
        <v>26887035</v>
      </c>
    </row>
    <row r="25" spans="1:13" x14ac:dyDescent="0.25">
      <c r="A25" s="24"/>
      <c r="B25" s="33"/>
      <c r="C25" s="34"/>
      <c r="D25" s="34"/>
      <c r="E25" s="34"/>
      <c r="F25" s="34"/>
      <c r="G25" s="35"/>
      <c r="H25" s="33"/>
      <c r="I25" s="34"/>
      <c r="J25" s="35"/>
      <c r="K25" s="33"/>
      <c r="L25" s="34"/>
      <c r="M25" s="35"/>
    </row>
    <row r="26" spans="1:13" x14ac:dyDescent="0.25">
      <c r="A26" s="22" t="s">
        <v>160</v>
      </c>
      <c r="B26" s="33"/>
      <c r="C26" s="34"/>
      <c r="D26" s="34"/>
      <c r="E26" s="34"/>
      <c r="F26" s="34"/>
      <c r="G26" s="35"/>
      <c r="H26" s="33"/>
      <c r="I26" s="34"/>
      <c r="J26" s="35"/>
      <c r="K26" s="33"/>
      <c r="L26" s="34"/>
      <c r="M26" s="35"/>
    </row>
    <row r="27" spans="1:13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15">
        <v>0</v>
      </c>
      <c r="H27" s="14">
        <v>0</v>
      </c>
      <c r="I27" s="6">
        <v>0</v>
      </c>
      <c r="J27" s="15">
        <v>0</v>
      </c>
      <c r="K27" s="14">
        <v>0</v>
      </c>
      <c r="L27" s="6">
        <v>0</v>
      </c>
      <c r="M27" s="15">
        <v>0</v>
      </c>
    </row>
    <row r="28" spans="1:13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15">
        <v>0</v>
      </c>
      <c r="H28" s="14">
        <v>0</v>
      </c>
      <c r="I28" s="6">
        <v>0</v>
      </c>
      <c r="J28" s="15">
        <v>0</v>
      </c>
      <c r="K28" s="14">
        <v>0</v>
      </c>
      <c r="L28" s="6">
        <v>0</v>
      </c>
      <c r="M28" s="15">
        <v>0</v>
      </c>
    </row>
    <row r="29" spans="1:13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15">
        <v>0</v>
      </c>
      <c r="H29" s="14">
        <v>0</v>
      </c>
      <c r="I29" s="6">
        <v>0</v>
      </c>
      <c r="J29" s="15">
        <v>0</v>
      </c>
      <c r="K29" s="14">
        <v>0</v>
      </c>
      <c r="L29" s="6">
        <v>0</v>
      </c>
      <c r="M29" s="15">
        <v>0</v>
      </c>
    </row>
    <row r="30" spans="1:13" x14ac:dyDescent="0.25">
      <c r="A30" s="25" t="s">
        <v>188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15">
        <v>0</v>
      </c>
      <c r="H30" s="14">
        <v>0</v>
      </c>
      <c r="I30" s="6">
        <v>0</v>
      </c>
      <c r="J30" s="15">
        <v>0</v>
      </c>
      <c r="K30" s="14">
        <v>0</v>
      </c>
      <c r="L30" s="6">
        <v>0</v>
      </c>
      <c r="M30" s="15">
        <v>0</v>
      </c>
    </row>
    <row r="31" spans="1:13" x14ac:dyDescent="0.25">
      <c r="A31" s="22" t="s">
        <v>155</v>
      </c>
      <c r="B31" s="12">
        <f t="shared" ref="B31:G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13">
        <f t="shared" si="5"/>
        <v>0</v>
      </c>
      <c r="H31" s="12">
        <f t="shared" ref="H31:M31" si="6">SUM(H27:H30)</f>
        <v>0</v>
      </c>
      <c r="I31" s="5">
        <f t="shared" si="6"/>
        <v>0</v>
      </c>
      <c r="J31" s="13">
        <f t="shared" si="6"/>
        <v>0</v>
      </c>
      <c r="K31" s="12">
        <f t="shared" si="6"/>
        <v>0</v>
      </c>
      <c r="L31" s="5">
        <f t="shared" si="6"/>
        <v>0</v>
      </c>
      <c r="M31" s="13">
        <f t="shared" si="6"/>
        <v>0</v>
      </c>
    </row>
    <row r="32" spans="1:13" x14ac:dyDescent="0.25">
      <c r="A32" s="24"/>
      <c r="B32" s="33"/>
      <c r="C32" s="34"/>
      <c r="D32" s="34"/>
      <c r="E32" s="34"/>
      <c r="F32" s="34"/>
      <c r="G32" s="35"/>
      <c r="H32" s="33"/>
      <c r="I32" s="34"/>
      <c r="J32" s="35"/>
      <c r="K32" s="33"/>
      <c r="L32" s="34"/>
      <c r="M32" s="35"/>
    </row>
    <row r="33" spans="1:13" x14ac:dyDescent="0.25">
      <c r="A33" s="22" t="s">
        <v>161</v>
      </c>
      <c r="B33" s="33"/>
      <c r="C33" s="34"/>
      <c r="D33" s="34"/>
      <c r="E33" s="34"/>
      <c r="F33" s="34"/>
      <c r="G33" s="35"/>
      <c r="H33" s="33"/>
      <c r="I33" s="34"/>
      <c r="J33" s="35"/>
      <c r="K33" s="33"/>
      <c r="L33" s="34"/>
      <c r="M33" s="35"/>
    </row>
    <row r="34" spans="1:13" x14ac:dyDescent="0.25">
      <c r="A34" s="25" t="s">
        <v>185</v>
      </c>
      <c r="B34" s="14">
        <v>601761.87</v>
      </c>
      <c r="C34" s="6">
        <v>244124.4</v>
      </c>
      <c r="D34" s="6">
        <v>0</v>
      </c>
      <c r="E34" s="6">
        <v>3000098.19</v>
      </c>
      <c r="F34" s="6">
        <v>950.07</v>
      </c>
      <c r="G34" s="15">
        <v>3846934.53</v>
      </c>
      <c r="H34" s="14">
        <v>0</v>
      </c>
      <c r="I34" s="6">
        <v>11708806</v>
      </c>
      <c r="J34" s="15">
        <v>11708806</v>
      </c>
      <c r="K34" s="14">
        <v>15555740.529999999</v>
      </c>
      <c r="L34" s="6">
        <v>4019461.4</v>
      </c>
      <c r="M34" s="15">
        <v>19575201.93</v>
      </c>
    </row>
    <row r="35" spans="1:13" x14ac:dyDescent="0.25">
      <c r="A35" s="25" t="s">
        <v>186</v>
      </c>
      <c r="B35" s="14">
        <v>483684.82</v>
      </c>
      <c r="C35" s="6">
        <v>668713.02</v>
      </c>
      <c r="D35" s="6">
        <v>0</v>
      </c>
      <c r="E35" s="6">
        <v>3120025.16</v>
      </c>
      <c r="F35" s="6">
        <v>2486.13</v>
      </c>
      <c r="G35" s="15">
        <v>4274909.13</v>
      </c>
      <c r="H35" s="14">
        <v>0</v>
      </c>
      <c r="I35" s="6">
        <v>11708806</v>
      </c>
      <c r="J35" s="15">
        <v>11708806</v>
      </c>
      <c r="K35" s="14">
        <v>15983715.130000001</v>
      </c>
      <c r="L35" s="6">
        <v>4824483.2300000004</v>
      </c>
      <c r="M35" s="15">
        <v>20808198.359999999</v>
      </c>
    </row>
    <row r="36" spans="1:13" x14ac:dyDescent="0.25">
      <c r="A36" s="25" t="s">
        <v>187</v>
      </c>
      <c r="B36" s="14">
        <v>506905.73</v>
      </c>
      <c r="C36" s="6">
        <v>448722.36</v>
      </c>
      <c r="D36" s="6">
        <v>0</v>
      </c>
      <c r="E36" s="6">
        <v>3130377.21</v>
      </c>
      <c r="F36" s="6">
        <v>6338.61</v>
      </c>
      <c r="G36" s="15">
        <v>4092343.91</v>
      </c>
      <c r="H36" s="14">
        <v>0</v>
      </c>
      <c r="I36" s="6">
        <v>11708806</v>
      </c>
      <c r="J36" s="15">
        <v>11708806</v>
      </c>
      <c r="K36" s="14">
        <v>15801149.91</v>
      </c>
      <c r="L36" s="6">
        <v>4723247.4000000004</v>
      </c>
      <c r="M36" s="15">
        <v>20524397.309999999</v>
      </c>
    </row>
    <row r="37" spans="1:13" x14ac:dyDescent="0.25">
      <c r="A37" s="25" t="s">
        <v>188</v>
      </c>
      <c r="B37" s="14">
        <v>676028.39</v>
      </c>
      <c r="C37" s="6">
        <v>444908.5</v>
      </c>
      <c r="D37" s="6">
        <v>0</v>
      </c>
      <c r="E37" s="6">
        <v>3009559.97</v>
      </c>
      <c r="F37" s="6">
        <v>6656.96</v>
      </c>
      <c r="G37" s="15">
        <v>4137153.82</v>
      </c>
      <c r="H37" s="14">
        <v>0</v>
      </c>
      <c r="I37" s="6">
        <v>11708806</v>
      </c>
      <c r="J37" s="15">
        <v>11708806</v>
      </c>
      <c r="K37" s="14">
        <v>15845959.82</v>
      </c>
      <c r="L37" s="6">
        <v>4656291.1900000004</v>
      </c>
      <c r="M37" s="15">
        <v>20502251.010000002</v>
      </c>
    </row>
    <row r="38" spans="1:13" x14ac:dyDescent="0.25">
      <c r="A38" s="22" t="s">
        <v>155</v>
      </c>
      <c r="B38" s="12">
        <f t="shared" ref="B38:G38" si="7">SUM(B34:B37)</f>
        <v>2268380.81</v>
      </c>
      <c r="C38" s="5">
        <f t="shared" si="7"/>
        <v>1806468.28</v>
      </c>
      <c r="D38" s="5">
        <f t="shared" si="7"/>
        <v>0</v>
      </c>
      <c r="E38" s="5">
        <f t="shared" si="7"/>
        <v>12260060.529999999</v>
      </c>
      <c r="F38" s="5">
        <f t="shared" si="7"/>
        <v>16431.77</v>
      </c>
      <c r="G38" s="13">
        <f t="shared" si="7"/>
        <v>16351341.390000001</v>
      </c>
      <c r="H38" s="12">
        <f t="shared" ref="H38:M38" si="8">SUM(H34:H37)</f>
        <v>0</v>
      </c>
      <c r="I38" s="5">
        <f t="shared" si="8"/>
        <v>46835224</v>
      </c>
      <c r="J38" s="13">
        <f t="shared" si="8"/>
        <v>46835224</v>
      </c>
      <c r="K38" s="12">
        <f t="shared" si="8"/>
        <v>63186565.390000001</v>
      </c>
      <c r="L38" s="5">
        <f t="shared" si="8"/>
        <v>18223483.220000003</v>
      </c>
      <c r="M38" s="13">
        <f t="shared" si="8"/>
        <v>81410048.609999999</v>
      </c>
    </row>
    <row r="39" spans="1:13" x14ac:dyDescent="0.25">
      <c r="A39" s="24"/>
      <c r="B39" s="33"/>
      <c r="C39" s="34"/>
      <c r="D39" s="34"/>
      <c r="E39" s="34"/>
      <c r="F39" s="34"/>
      <c r="G39" s="35"/>
      <c r="H39" s="33"/>
      <c r="I39" s="34"/>
      <c r="J39" s="35"/>
      <c r="K39" s="33"/>
      <c r="L39" s="34"/>
      <c r="M39" s="35"/>
    </row>
    <row r="40" spans="1:13" x14ac:dyDescent="0.25">
      <c r="A40" s="22" t="s">
        <v>162</v>
      </c>
      <c r="B40" s="33"/>
      <c r="C40" s="34"/>
      <c r="D40" s="34"/>
      <c r="E40" s="34"/>
      <c r="F40" s="34"/>
      <c r="G40" s="35"/>
      <c r="H40" s="33"/>
      <c r="I40" s="34"/>
      <c r="J40" s="35"/>
      <c r="K40" s="33"/>
      <c r="L40" s="34"/>
      <c r="M40" s="35"/>
    </row>
    <row r="41" spans="1:13" x14ac:dyDescent="0.25">
      <c r="A41" s="25" t="s">
        <v>185</v>
      </c>
      <c r="B41" s="14">
        <v>368052.89</v>
      </c>
      <c r="C41" s="6">
        <v>1730221.21</v>
      </c>
      <c r="D41" s="6">
        <v>2999029.33</v>
      </c>
      <c r="E41" s="6">
        <v>0</v>
      </c>
      <c r="F41" s="6">
        <v>0</v>
      </c>
      <c r="G41" s="15">
        <v>5097303.43</v>
      </c>
      <c r="H41" s="14">
        <v>22356133.559999999</v>
      </c>
      <c r="I41" s="6">
        <v>3362646.88</v>
      </c>
      <c r="J41" s="15">
        <v>25718780.440000001</v>
      </c>
      <c r="K41" s="14">
        <v>30816083.870000001</v>
      </c>
      <c r="L41" s="6">
        <v>23553351.25</v>
      </c>
      <c r="M41" s="15">
        <v>54369435.119999997</v>
      </c>
    </row>
    <row r="42" spans="1:13" x14ac:dyDescent="0.25">
      <c r="A42" s="25" t="s">
        <v>186</v>
      </c>
      <c r="B42" s="14">
        <v>397726.66</v>
      </c>
      <c r="C42" s="6">
        <v>1585982.17</v>
      </c>
      <c r="D42" s="6">
        <v>3035993.25</v>
      </c>
      <c r="E42" s="6">
        <v>0</v>
      </c>
      <c r="F42" s="6">
        <v>0</v>
      </c>
      <c r="G42" s="15">
        <v>5019702.08</v>
      </c>
      <c r="H42" s="14">
        <v>21601468.66</v>
      </c>
      <c r="I42" s="6">
        <v>3404397.01</v>
      </c>
      <c r="J42" s="15">
        <v>25005865.670000002</v>
      </c>
      <c r="K42" s="14">
        <v>30025567.75</v>
      </c>
      <c r="L42" s="6">
        <v>26297425.77</v>
      </c>
      <c r="M42" s="15">
        <v>56322993.520000003</v>
      </c>
    </row>
    <row r="43" spans="1:13" x14ac:dyDescent="0.25">
      <c r="A43" s="25" t="s">
        <v>187</v>
      </c>
      <c r="B43" s="14">
        <v>502391.31</v>
      </c>
      <c r="C43" s="6">
        <v>1931663.9</v>
      </c>
      <c r="D43" s="6">
        <v>3073412.76</v>
      </c>
      <c r="E43" s="6">
        <v>0</v>
      </c>
      <c r="F43" s="6">
        <v>0</v>
      </c>
      <c r="G43" s="15">
        <v>5507467.9699999997</v>
      </c>
      <c r="H43" s="14">
        <v>20836748.050000001</v>
      </c>
      <c r="I43" s="6">
        <v>3412955.77</v>
      </c>
      <c r="J43" s="15">
        <v>24249703.82</v>
      </c>
      <c r="K43" s="14">
        <v>29757171.789999999</v>
      </c>
      <c r="L43" s="6">
        <v>29954799.039999999</v>
      </c>
      <c r="M43" s="15">
        <v>59711970.829999998</v>
      </c>
    </row>
    <row r="44" spans="1:13" x14ac:dyDescent="0.25">
      <c r="A44" s="25" t="s">
        <v>188</v>
      </c>
      <c r="B44" s="14">
        <v>375135.89</v>
      </c>
      <c r="C44" s="6">
        <v>2870955.4</v>
      </c>
      <c r="D44" s="6">
        <v>23172956.82</v>
      </c>
      <c r="E44" s="6">
        <v>0</v>
      </c>
      <c r="F44" s="6">
        <v>0</v>
      </c>
      <c r="G44" s="15">
        <v>26419048.109999999</v>
      </c>
      <c r="H44" s="14">
        <v>0</v>
      </c>
      <c r="I44" s="6">
        <v>3421658.91</v>
      </c>
      <c r="J44" s="15">
        <v>3421658.91</v>
      </c>
      <c r="K44" s="14">
        <v>29840707.02</v>
      </c>
      <c r="L44" s="6">
        <v>32425373.309999999</v>
      </c>
      <c r="M44" s="15">
        <v>62266080.329999998</v>
      </c>
    </row>
    <row r="45" spans="1:13" x14ac:dyDescent="0.25">
      <c r="A45" s="22" t="s">
        <v>155</v>
      </c>
      <c r="B45" s="12">
        <f t="shared" ref="B45:G45" si="9">SUM(B41:B44)</f>
        <v>1643306.75</v>
      </c>
      <c r="C45" s="5">
        <f t="shared" si="9"/>
        <v>8118822.6799999997</v>
      </c>
      <c r="D45" s="5">
        <f t="shared" si="9"/>
        <v>32281392.16</v>
      </c>
      <c r="E45" s="5">
        <f t="shared" si="9"/>
        <v>0</v>
      </c>
      <c r="F45" s="5">
        <f t="shared" si="9"/>
        <v>0</v>
      </c>
      <c r="G45" s="13">
        <f t="shared" si="9"/>
        <v>42043521.590000004</v>
      </c>
      <c r="H45" s="12">
        <f t="shared" ref="H45:M45" si="10">SUM(H41:H44)</f>
        <v>64794350.269999996</v>
      </c>
      <c r="I45" s="5">
        <f t="shared" si="10"/>
        <v>13601658.57</v>
      </c>
      <c r="J45" s="13">
        <f t="shared" si="10"/>
        <v>78396008.840000004</v>
      </c>
      <c r="K45" s="12">
        <f t="shared" si="10"/>
        <v>120439530.42999999</v>
      </c>
      <c r="L45" s="5">
        <f t="shared" si="10"/>
        <v>112230949.37</v>
      </c>
      <c r="M45" s="13">
        <f t="shared" si="10"/>
        <v>232670479.80000001</v>
      </c>
    </row>
    <row r="46" spans="1:13" x14ac:dyDescent="0.25">
      <c r="A46" s="24"/>
      <c r="B46" s="33"/>
      <c r="C46" s="34"/>
      <c r="D46" s="34"/>
      <c r="E46" s="34"/>
      <c r="F46" s="34"/>
      <c r="G46" s="35"/>
      <c r="H46" s="33"/>
      <c r="I46" s="34"/>
      <c r="J46" s="35"/>
      <c r="K46" s="33"/>
      <c r="L46" s="34"/>
      <c r="M46" s="35"/>
    </row>
    <row r="47" spans="1:13" x14ac:dyDescent="0.25">
      <c r="A47" s="22" t="s">
        <v>163</v>
      </c>
      <c r="B47" s="33"/>
      <c r="C47" s="34"/>
      <c r="D47" s="34"/>
      <c r="E47" s="34"/>
      <c r="F47" s="34"/>
      <c r="G47" s="35"/>
      <c r="H47" s="33"/>
      <c r="I47" s="34"/>
      <c r="J47" s="35"/>
      <c r="K47" s="33"/>
      <c r="L47" s="34"/>
      <c r="M47" s="35"/>
    </row>
    <row r="48" spans="1:13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15" t="s">
        <v>194</v>
      </c>
      <c r="H48" s="14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15" t="s">
        <v>194</v>
      </c>
    </row>
    <row r="49" spans="1:13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15" t="s">
        <v>194</v>
      </c>
      <c r="H49" s="14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15" t="s">
        <v>194</v>
      </c>
    </row>
    <row r="50" spans="1:13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15" t="s">
        <v>194</v>
      </c>
      <c r="H50" s="14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15" t="s">
        <v>194</v>
      </c>
    </row>
    <row r="51" spans="1:13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15" t="s">
        <v>194</v>
      </c>
      <c r="H51" s="14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15" t="s">
        <v>194</v>
      </c>
    </row>
    <row r="52" spans="1:13" x14ac:dyDescent="0.25">
      <c r="A52" s="22" t="s">
        <v>155</v>
      </c>
      <c r="B52" s="12">
        <f t="shared" ref="B52:G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13">
        <f t="shared" si="11"/>
        <v>0</v>
      </c>
      <c r="H52" s="12">
        <f t="shared" ref="H52:M52" si="12">SUM(H48:H51)</f>
        <v>0</v>
      </c>
      <c r="I52" s="5">
        <f t="shared" si="12"/>
        <v>0</v>
      </c>
      <c r="J52" s="13">
        <f t="shared" si="12"/>
        <v>0</v>
      </c>
      <c r="K52" s="12">
        <f t="shared" si="12"/>
        <v>0</v>
      </c>
      <c r="L52" s="5">
        <f t="shared" si="12"/>
        <v>0</v>
      </c>
      <c r="M52" s="13">
        <f t="shared" si="12"/>
        <v>0</v>
      </c>
    </row>
    <row r="53" spans="1:13" x14ac:dyDescent="0.25">
      <c r="A53" s="24"/>
      <c r="B53" s="33"/>
      <c r="C53" s="34"/>
      <c r="D53" s="34"/>
      <c r="E53" s="34"/>
      <c r="F53" s="34"/>
      <c r="G53" s="35"/>
      <c r="H53" s="33"/>
      <c r="I53" s="34"/>
      <c r="J53" s="35"/>
      <c r="K53" s="33"/>
      <c r="L53" s="34"/>
      <c r="M53" s="35"/>
    </row>
    <row r="54" spans="1:13" x14ac:dyDescent="0.25">
      <c r="A54" s="22" t="s">
        <v>164</v>
      </c>
      <c r="B54" s="33"/>
      <c r="C54" s="34"/>
      <c r="D54" s="34"/>
      <c r="E54" s="34"/>
      <c r="F54" s="34"/>
      <c r="G54" s="35"/>
      <c r="H54" s="33"/>
      <c r="I54" s="34"/>
      <c r="J54" s="35"/>
      <c r="K54" s="33"/>
      <c r="L54" s="34"/>
      <c r="M54" s="35"/>
    </row>
    <row r="55" spans="1:13" x14ac:dyDescent="0.25">
      <c r="A55" s="25" t="s">
        <v>185</v>
      </c>
      <c r="B55" s="14">
        <v>389674</v>
      </c>
      <c r="C55" s="6">
        <v>576951</v>
      </c>
      <c r="D55" s="6">
        <v>0</v>
      </c>
      <c r="E55" s="6">
        <v>0</v>
      </c>
      <c r="F55" s="6">
        <v>1245690</v>
      </c>
      <c r="G55" s="15">
        <v>2212315</v>
      </c>
      <c r="H55" s="14">
        <v>0</v>
      </c>
      <c r="I55" s="6">
        <v>1702641</v>
      </c>
      <c r="J55" s="15">
        <v>1702641</v>
      </c>
      <c r="K55" s="14">
        <v>3914956</v>
      </c>
      <c r="L55" s="6">
        <v>18942531</v>
      </c>
      <c r="M55" s="15">
        <v>22857487</v>
      </c>
    </row>
    <row r="56" spans="1:13" x14ac:dyDescent="0.25">
      <c r="A56" s="25" t="s">
        <v>186</v>
      </c>
      <c r="B56" s="14">
        <v>368935</v>
      </c>
      <c r="C56" s="6">
        <v>759549</v>
      </c>
      <c r="D56" s="6">
        <v>0</v>
      </c>
      <c r="E56" s="6">
        <v>0</v>
      </c>
      <c r="F56" s="6">
        <v>1290717</v>
      </c>
      <c r="G56" s="15">
        <v>2419201</v>
      </c>
      <c r="H56" s="14">
        <v>0</v>
      </c>
      <c r="I56" s="6">
        <v>1347107</v>
      </c>
      <c r="J56" s="15">
        <v>1347107</v>
      </c>
      <c r="K56" s="14">
        <v>3766308</v>
      </c>
      <c r="L56" s="6">
        <v>20218990</v>
      </c>
      <c r="M56" s="15">
        <v>23985298</v>
      </c>
    </row>
    <row r="57" spans="1:13" x14ac:dyDescent="0.25">
      <c r="A57" s="25" t="s">
        <v>187</v>
      </c>
      <c r="B57" s="14">
        <v>436334</v>
      </c>
      <c r="C57" s="6">
        <v>612602</v>
      </c>
      <c r="D57" s="6">
        <v>0</v>
      </c>
      <c r="E57" s="6">
        <v>0</v>
      </c>
      <c r="F57" s="6">
        <v>1262491</v>
      </c>
      <c r="G57" s="15">
        <v>2311427</v>
      </c>
      <c r="H57" s="14">
        <v>0</v>
      </c>
      <c r="I57" s="6">
        <v>986553</v>
      </c>
      <c r="J57" s="15">
        <v>986553</v>
      </c>
      <c r="K57" s="14">
        <v>3297980</v>
      </c>
      <c r="L57" s="6">
        <v>18043399</v>
      </c>
      <c r="M57" s="15">
        <v>21341379</v>
      </c>
    </row>
    <row r="58" spans="1:13" x14ac:dyDescent="0.25">
      <c r="A58" s="25" t="s">
        <v>188</v>
      </c>
      <c r="B58" s="14">
        <v>689587</v>
      </c>
      <c r="C58" s="6">
        <v>1114958</v>
      </c>
      <c r="D58" s="6">
        <v>0</v>
      </c>
      <c r="E58" s="6">
        <v>0</v>
      </c>
      <c r="F58" s="6">
        <v>630787</v>
      </c>
      <c r="G58" s="15">
        <v>2435332</v>
      </c>
      <c r="H58" s="14">
        <v>0</v>
      </c>
      <c r="I58" s="6">
        <v>13748359</v>
      </c>
      <c r="J58" s="15">
        <v>13748359</v>
      </c>
      <c r="K58" s="14">
        <v>16183691</v>
      </c>
      <c r="L58" s="6">
        <v>17044713</v>
      </c>
      <c r="M58" s="15">
        <v>33228404</v>
      </c>
    </row>
    <row r="59" spans="1:13" x14ac:dyDescent="0.25">
      <c r="A59" s="22" t="s">
        <v>155</v>
      </c>
      <c r="B59" s="12">
        <f t="shared" ref="B59:G59" si="13">SUM(B55:B58)</f>
        <v>1884530</v>
      </c>
      <c r="C59" s="5">
        <f t="shared" si="13"/>
        <v>3064060</v>
      </c>
      <c r="D59" s="5">
        <f t="shared" si="13"/>
        <v>0</v>
      </c>
      <c r="E59" s="5">
        <f t="shared" si="13"/>
        <v>0</v>
      </c>
      <c r="F59" s="5">
        <f t="shared" si="13"/>
        <v>4429685</v>
      </c>
      <c r="G59" s="13">
        <f t="shared" si="13"/>
        <v>9378275</v>
      </c>
      <c r="H59" s="12">
        <f t="shared" ref="H59:M59" si="14">SUM(H55:H58)</f>
        <v>0</v>
      </c>
      <c r="I59" s="5">
        <f t="shared" si="14"/>
        <v>17784660</v>
      </c>
      <c r="J59" s="13">
        <f t="shared" si="14"/>
        <v>17784660</v>
      </c>
      <c r="K59" s="12">
        <f t="shared" si="14"/>
        <v>27162935</v>
      </c>
      <c r="L59" s="5">
        <f t="shared" si="14"/>
        <v>74249633</v>
      </c>
      <c r="M59" s="13">
        <f t="shared" si="14"/>
        <v>101412568</v>
      </c>
    </row>
    <row r="60" spans="1:13" x14ac:dyDescent="0.25">
      <c r="A60" s="24"/>
      <c r="B60" s="33"/>
      <c r="C60" s="34"/>
      <c r="D60" s="34"/>
      <c r="E60" s="34"/>
      <c r="F60" s="34"/>
      <c r="G60" s="35"/>
      <c r="H60" s="33"/>
      <c r="I60" s="34"/>
      <c r="J60" s="35"/>
      <c r="K60" s="33"/>
      <c r="L60" s="34"/>
      <c r="M60" s="35"/>
    </row>
    <row r="61" spans="1:13" x14ac:dyDescent="0.25">
      <c r="A61" s="22" t="s">
        <v>165</v>
      </c>
      <c r="B61" s="33"/>
      <c r="C61" s="34"/>
      <c r="D61" s="34"/>
      <c r="E61" s="34"/>
      <c r="F61" s="34"/>
      <c r="G61" s="35"/>
      <c r="H61" s="33"/>
      <c r="I61" s="34"/>
      <c r="J61" s="35"/>
      <c r="K61" s="33"/>
      <c r="L61" s="34"/>
      <c r="M61" s="35"/>
    </row>
    <row r="62" spans="1:13" x14ac:dyDescent="0.25">
      <c r="A62" s="25" t="s">
        <v>185</v>
      </c>
      <c r="B62" s="14">
        <v>557912</v>
      </c>
      <c r="C62" s="6">
        <v>791221</v>
      </c>
      <c r="D62" s="6">
        <v>0</v>
      </c>
      <c r="E62" s="6">
        <v>0</v>
      </c>
      <c r="F62" s="6">
        <v>1674814</v>
      </c>
      <c r="G62" s="15">
        <v>3023947</v>
      </c>
      <c r="H62" s="14">
        <v>0</v>
      </c>
      <c r="I62" s="6">
        <v>0</v>
      </c>
      <c r="J62" s="15">
        <v>0</v>
      </c>
      <c r="K62" s="14">
        <v>3023947</v>
      </c>
      <c r="L62" s="6">
        <v>20893006</v>
      </c>
      <c r="M62" s="15">
        <v>23916953</v>
      </c>
    </row>
    <row r="63" spans="1:13" x14ac:dyDescent="0.25">
      <c r="A63" s="25" t="s">
        <v>186</v>
      </c>
      <c r="B63" s="14">
        <v>587869</v>
      </c>
      <c r="C63" s="6">
        <v>1073666</v>
      </c>
      <c r="D63" s="6">
        <v>0</v>
      </c>
      <c r="E63" s="6">
        <v>0</v>
      </c>
      <c r="F63" s="6">
        <v>1195191</v>
      </c>
      <c r="G63" s="15">
        <v>2856726</v>
      </c>
      <c r="H63" s="14">
        <v>0</v>
      </c>
      <c r="I63" s="6">
        <v>0</v>
      </c>
      <c r="J63" s="15">
        <v>0</v>
      </c>
      <c r="K63" s="14">
        <v>2856726</v>
      </c>
      <c r="L63" s="6">
        <v>23561701</v>
      </c>
      <c r="M63" s="15">
        <v>26418427</v>
      </c>
    </row>
    <row r="64" spans="1:13" x14ac:dyDescent="0.25">
      <c r="A64" s="25" t="s">
        <v>187</v>
      </c>
      <c r="B64" s="14">
        <v>789370</v>
      </c>
      <c r="C64" s="6">
        <v>849316</v>
      </c>
      <c r="D64" s="6">
        <v>0</v>
      </c>
      <c r="E64" s="6">
        <v>0</v>
      </c>
      <c r="F64" s="6">
        <v>582272</v>
      </c>
      <c r="G64" s="15">
        <v>2220958</v>
      </c>
      <c r="H64" s="14">
        <v>0</v>
      </c>
      <c r="I64" s="6">
        <v>0</v>
      </c>
      <c r="J64" s="15">
        <v>0</v>
      </c>
      <c r="K64" s="14">
        <v>2220958</v>
      </c>
      <c r="L64" s="6">
        <v>18472006</v>
      </c>
      <c r="M64" s="15">
        <v>20692964</v>
      </c>
    </row>
    <row r="65" spans="1:13" x14ac:dyDescent="0.25">
      <c r="A65" s="25" t="s">
        <v>188</v>
      </c>
      <c r="B65" s="14">
        <v>838601</v>
      </c>
      <c r="C65" s="6">
        <v>1169959</v>
      </c>
      <c r="D65" s="6">
        <v>0</v>
      </c>
      <c r="E65" s="6">
        <v>0</v>
      </c>
      <c r="F65" s="6">
        <v>1776243</v>
      </c>
      <c r="G65" s="15">
        <v>3784803</v>
      </c>
      <c r="H65" s="14">
        <v>0</v>
      </c>
      <c r="I65" s="6">
        <v>8388956</v>
      </c>
      <c r="J65" s="15">
        <v>8388956</v>
      </c>
      <c r="K65" s="14">
        <v>12173759</v>
      </c>
      <c r="L65" s="6">
        <v>15542293</v>
      </c>
      <c r="M65" s="15">
        <v>27716052</v>
      </c>
    </row>
    <row r="66" spans="1:13" x14ac:dyDescent="0.25">
      <c r="A66" s="22" t="s">
        <v>155</v>
      </c>
      <c r="B66" s="12">
        <f t="shared" ref="B66:G66" si="15">SUM(B62:B65)</f>
        <v>2773752</v>
      </c>
      <c r="C66" s="5">
        <f t="shared" si="15"/>
        <v>3884162</v>
      </c>
      <c r="D66" s="5">
        <f t="shared" si="15"/>
        <v>0</v>
      </c>
      <c r="E66" s="5">
        <f t="shared" si="15"/>
        <v>0</v>
      </c>
      <c r="F66" s="5">
        <f t="shared" si="15"/>
        <v>5228520</v>
      </c>
      <c r="G66" s="13">
        <f t="shared" si="15"/>
        <v>11886434</v>
      </c>
      <c r="H66" s="12">
        <f t="shared" ref="H66:M66" si="16">SUM(H62:H65)</f>
        <v>0</v>
      </c>
      <c r="I66" s="5">
        <f t="shared" si="16"/>
        <v>8388956</v>
      </c>
      <c r="J66" s="13">
        <f t="shared" si="16"/>
        <v>8388956</v>
      </c>
      <c r="K66" s="12">
        <f t="shared" si="16"/>
        <v>20275390</v>
      </c>
      <c r="L66" s="5">
        <f t="shared" si="16"/>
        <v>78469006</v>
      </c>
      <c r="M66" s="13">
        <f t="shared" si="16"/>
        <v>98744396</v>
      </c>
    </row>
    <row r="67" spans="1:13" x14ac:dyDescent="0.25">
      <c r="A67" s="24"/>
      <c r="B67" s="33"/>
      <c r="C67" s="34"/>
      <c r="D67" s="34"/>
      <c r="E67" s="34"/>
      <c r="F67" s="34"/>
      <c r="G67" s="35"/>
      <c r="H67" s="33"/>
      <c r="I67" s="34"/>
      <c r="J67" s="35"/>
      <c r="K67" s="33"/>
      <c r="L67" s="34"/>
      <c r="M67" s="35"/>
    </row>
    <row r="68" spans="1:13" x14ac:dyDescent="0.25">
      <c r="A68" s="22" t="s">
        <v>166</v>
      </c>
      <c r="B68" s="33"/>
      <c r="C68" s="34"/>
      <c r="D68" s="34"/>
      <c r="E68" s="34"/>
      <c r="F68" s="34"/>
      <c r="G68" s="35"/>
      <c r="H68" s="33"/>
      <c r="I68" s="34"/>
      <c r="J68" s="35"/>
      <c r="K68" s="33"/>
      <c r="L68" s="34"/>
      <c r="M68" s="35"/>
    </row>
    <row r="69" spans="1:13" x14ac:dyDescent="0.25">
      <c r="A69" s="25" t="s">
        <v>185</v>
      </c>
      <c r="B69" s="14">
        <v>677634</v>
      </c>
      <c r="C69" s="6">
        <v>943492</v>
      </c>
      <c r="D69" s="6">
        <v>0</v>
      </c>
      <c r="E69" s="6">
        <v>0</v>
      </c>
      <c r="F69" s="6">
        <v>5724823</v>
      </c>
      <c r="G69" s="15">
        <v>7345949</v>
      </c>
      <c r="H69" s="14">
        <v>0</v>
      </c>
      <c r="I69" s="6">
        <v>0</v>
      </c>
      <c r="J69" s="15">
        <v>0</v>
      </c>
      <c r="K69" s="14">
        <v>7345949</v>
      </c>
      <c r="L69" s="6">
        <v>31803259</v>
      </c>
      <c r="M69" s="15">
        <v>39149208</v>
      </c>
    </row>
    <row r="70" spans="1:13" x14ac:dyDescent="0.25">
      <c r="A70" s="25" t="s">
        <v>186</v>
      </c>
      <c r="B70" s="14">
        <v>886460</v>
      </c>
      <c r="C70" s="6">
        <v>1243496</v>
      </c>
      <c r="D70" s="6">
        <v>0</v>
      </c>
      <c r="E70" s="6">
        <v>0</v>
      </c>
      <c r="F70" s="6">
        <v>5532428</v>
      </c>
      <c r="G70" s="15">
        <v>7662384</v>
      </c>
      <c r="H70" s="14">
        <v>0</v>
      </c>
      <c r="I70" s="6">
        <v>0</v>
      </c>
      <c r="J70" s="15">
        <v>0</v>
      </c>
      <c r="K70" s="14">
        <v>7662384</v>
      </c>
      <c r="L70" s="6">
        <v>32969093</v>
      </c>
      <c r="M70" s="15">
        <v>40631477</v>
      </c>
    </row>
    <row r="71" spans="1:13" x14ac:dyDescent="0.25">
      <c r="A71" s="25" t="s">
        <v>187</v>
      </c>
      <c r="B71" s="14">
        <v>946804</v>
      </c>
      <c r="C71" s="6">
        <v>959962</v>
      </c>
      <c r="D71" s="6">
        <v>0</v>
      </c>
      <c r="E71" s="6">
        <v>0</v>
      </c>
      <c r="F71" s="6">
        <v>5230191</v>
      </c>
      <c r="G71" s="15">
        <v>7136957</v>
      </c>
      <c r="H71" s="14">
        <v>0</v>
      </c>
      <c r="I71" s="6">
        <v>0</v>
      </c>
      <c r="J71" s="15">
        <v>0</v>
      </c>
      <c r="K71" s="14">
        <v>7136957</v>
      </c>
      <c r="L71" s="6">
        <v>30855102</v>
      </c>
      <c r="M71" s="15">
        <v>37992059</v>
      </c>
    </row>
    <row r="72" spans="1:13" x14ac:dyDescent="0.25">
      <c r="A72" s="25" t="s">
        <v>188</v>
      </c>
      <c r="B72" s="14">
        <v>713751</v>
      </c>
      <c r="C72" s="6">
        <v>1277878</v>
      </c>
      <c r="D72" s="6">
        <v>0</v>
      </c>
      <c r="E72" s="6">
        <v>0</v>
      </c>
      <c r="F72" s="6">
        <v>1197884</v>
      </c>
      <c r="G72" s="15">
        <v>3189513</v>
      </c>
      <c r="H72" s="14">
        <v>0</v>
      </c>
      <c r="I72" s="6">
        <v>3876280</v>
      </c>
      <c r="J72" s="15">
        <v>3876280</v>
      </c>
      <c r="K72" s="14">
        <v>7065793</v>
      </c>
      <c r="L72" s="6">
        <v>29082242</v>
      </c>
      <c r="M72" s="15">
        <v>36148035</v>
      </c>
    </row>
    <row r="73" spans="1:13" x14ac:dyDescent="0.25">
      <c r="A73" s="22" t="s">
        <v>155</v>
      </c>
      <c r="B73" s="12">
        <f t="shared" ref="B73:G73" si="17">SUM(B69:B72)</f>
        <v>3224649</v>
      </c>
      <c r="C73" s="5">
        <f t="shared" si="17"/>
        <v>4424828</v>
      </c>
      <c r="D73" s="5">
        <f t="shared" si="17"/>
        <v>0</v>
      </c>
      <c r="E73" s="5">
        <f t="shared" si="17"/>
        <v>0</v>
      </c>
      <c r="F73" s="5">
        <f t="shared" si="17"/>
        <v>17685326</v>
      </c>
      <c r="G73" s="13">
        <f t="shared" si="17"/>
        <v>25334803</v>
      </c>
      <c r="H73" s="12">
        <f t="shared" ref="H73:M73" si="18">SUM(H69:H72)</f>
        <v>0</v>
      </c>
      <c r="I73" s="5">
        <f t="shared" si="18"/>
        <v>3876280</v>
      </c>
      <c r="J73" s="13">
        <f t="shared" si="18"/>
        <v>3876280</v>
      </c>
      <c r="K73" s="12">
        <f t="shared" si="18"/>
        <v>29211083</v>
      </c>
      <c r="L73" s="5">
        <f t="shared" si="18"/>
        <v>124709696</v>
      </c>
      <c r="M73" s="13">
        <f t="shared" si="18"/>
        <v>153920779</v>
      </c>
    </row>
    <row r="74" spans="1:13" x14ac:dyDescent="0.25">
      <c r="A74" s="24"/>
      <c r="B74" s="33"/>
      <c r="C74" s="34"/>
      <c r="D74" s="34"/>
      <c r="E74" s="34"/>
      <c r="F74" s="34"/>
      <c r="G74" s="35"/>
      <c r="H74" s="33"/>
      <c r="I74" s="34"/>
      <c r="J74" s="35"/>
      <c r="K74" s="33"/>
      <c r="L74" s="34"/>
      <c r="M74" s="35"/>
    </row>
    <row r="75" spans="1:13" x14ac:dyDescent="0.25">
      <c r="A75" s="22" t="s">
        <v>167</v>
      </c>
      <c r="B75" s="33"/>
      <c r="C75" s="34"/>
      <c r="D75" s="34"/>
      <c r="E75" s="34"/>
      <c r="F75" s="34"/>
      <c r="G75" s="35"/>
      <c r="H75" s="33"/>
      <c r="I75" s="34"/>
      <c r="J75" s="35"/>
      <c r="K75" s="33"/>
      <c r="L75" s="34"/>
      <c r="M75" s="35"/>
    </row>
    <row r="76" spans="1:13" x14ac:dyDescent="0.25">
      <c r="A76" s="25" t="s">
        <v>185</v>
      </c>
      <c r="B76" s="14">
        <v>455763</v>
      </c>
      <c r="C76" s="6">
        <v>788213</v>
      </c>
      <c r="D76" s="6">
        <v>2046784</v>
      </c>
      <c r="E76" s="6">
        <v>-16985569</v>
      </c>
      <c r="F76" s="6">
        <v>142398</v>
      </c>
      <c r="G76" s="15">
        <v>-13552411</v>
      </c>
      <c r="H76" s="14">
        <v>0</v>
      </c>
      <c r="I76" s="6">
        <v>0</v>
      </c>
      <c r="J76" s="15">
        <v>0</v>
      </c>
      <c r="K76" s="14">
        <v>-13552411</v>
      </c>
      <c r="L76" s="6">
        <v>18976387</v>
      </c>
      <c r="M76" s="15">
        <v>5423976</v>
      </c>
    </row>
    <row r="77" spans="1:13" x14ac:dyDescent="0.25">
      <c r="A77" s="25" t="s">
        <v>186</v>
      </c>
      <c r="B77" s="14">
        <v>316456</v>
      </c>
      <c r="C77" s="6">
        <v>727390</v>
      </c>
      <c r="D77" s="6">
        <v>1796275</v>
      </c>
      <c r="E77" s="6">
        <v>-17950068</v>
      </c>
      <c r="F77" s="6">
        <v>94057</v>
      </c>
      <c r="G77" s="15">
        <v>-15015890</v>
      </c>
      <c r="H77" s="14">
        <v>0</v>
      </c>
      <c r="I77" s="6">
        <v>0</v>
      </c>
      <c r="J77" s="15">
        <v>0</v>
      </c>
      <c r="K77" s="14">
        <v>-15015890</v>
      </c>
      <c r="L77" s="6">
        <v>19953010</v>
      </c>
      <c r="M77" s="15">
        <v>4937120</v>
      </c>
    </row>
    <row r="78" spans="1:13" x14ac:dyDescent="0.25">
      <c r="A78" s="25" t="s">
        <v>187</v>
      </c>
      <c r="B78" s="14">
        <v>310103</v>
      </c>
      <c r="C78" s="6">
        <v>847568</v>
      </c>
      <c r="D78" s="6">
        <v>1542311</v>
      </c>
      <c r="E78" s="6">
        <v>-18825580</v>
      </c>
      <c r="F78" s="6">
        <v>93088</v>
      </c>
      <c r="G78" s="15">
        <v>-16032510</v>
      </c>
      <c r="H78" s="14">
        <v>0</v>
      </c>
      <c r="I78" s="6">
        <v>0</v>
      </c>
      <c r="J78" s="15">
        <v>0</v>
      </c>
      <c r="K78" s="14">
        <v>-16032510</v>
      </c>
      <c r="L78" s="6">
        <v>20810401</v>
      </c>
      <c r="M78" s="15">
        <v>4777891</v>
      </c>
    </row>
    <row r="79" spans="1:13" x14ac:dyDescent="0.25">
      <c r="A79" s="25" t="s">
        <v>188</v>
      </c>
      <c r="B79" s="14">
        <v>337147</v>
      </c>
      <c r="C79" s="6">
        <v>743601</v>
      </c>
      <c r="D79" s="6">
        <v>1284504</v>
      </c>
      <c r="E79" s="6">
        <v>-19684473</v>
      </c>
      <c r="F79" s="6">
        <v>67789</v>
      </c>
      <c r="G79" s="15">
        <v>-17251432</v>
      </c>
      <c r="H79" s="14">
        <v>0</v>
      </c>
      <c r="I79" s="6">
        <v>0</v>
      </c>
      <c r="J79" s="15">
        <v>0</v>
      </c>
      <c r="K79" s="14">
        <v>-17251432</v>
      </c>
      <c r="L79" s="6">
        <v>21942102</v>
      </c>
      <c r="M79" s="15">
        <v>4690670</v>
      </c>
    </row>
    <row r="80" spans="1:13" x14ac:dyDescent="0.25">
      <c r="A80" s="22" t="s">
        <v>155</v>
      </c>
      <c r="B80" s="12">
        <f t="shared" ref="B80:G80" si="19">SUM(B76:B79)</f>
        <v>1419469</v>
      </c>
      <c r="C80" s="5">
        <f t="shared" si="19"/>
        <v>3106772</v>
      </c>
      <c r="D80" s="5">
        <f t="shared" si="19"/>
        <v>6669874</v>
      </c>
      <c r="E80" s="5">
        <f t="shared" si="19"/>
        <v>-73445690</v>
      </c>
      <c r="F80" s="5">
        <f t="shared" si="19"/>
        <v>397332</v>
      </c>
      <c r="G80" s="13">
        <f t="shared" si="19"/>
        <v>-61852243</v>
      </c>
      <c r="H80" s="12">
        <f t="shared" ref="H80:M80" si="20">SUM(H76:H79)</f>
        <v>0</v>
      </c>
      <c r="I80" s="5">
        <f t="shared" si="20"/>
        <v>0</v>
      </c>
      <c r="J80" s="13">
        <f t="shared" si="20"/>
        <v>0</v>
      </c>
      <c r="K80" s="12">
        <f t="shared" si="20"/>
        <v>-61852243</v>
      </c>
      <c r="L80" s="5">
        <f t="shared" si="20"/>
        <v>81681900</v>
      </c>
      <c r="M80" s="13">
        <f t="shared" si="20"/>
        <v>19829657</v>
      </c>
    </row>
    <row r="81" spans="1:13" x14ac:dyDescent="0.25">
      <c r="A81" s="24"/>
      <c r="B81" s="33"/>
      <c r="C81" s="34"/>
      <c r="D81" s="34"/>
      <c r="E81" s="34"/>
      <c r="F81" s="34"/>
      <c r="G81" s="35"/>
      <c r="H81" s="33"/>
      <c r="I81" s="34"/>
      <c r="J81" s="35"/>
      <c r="K81" s="33"/>
      <c r="L81" s="34"/>
      <c r="M81" s="35"/>
    </row>
    <row r="82" spans="1:13" x14ac:dyDescent="0.25">
      <c r="A82" s="22" t="s">
        <v>168</v>
      </c>
      <c r="B82" s="33"/>
      <c r="C82" s="34"/>
      <c r="D82" s="34"/>
      <c r="E82" s="34"/>
      <c r="F82" s="34"/>
      <c r="G82" s="35"/>
      <c r="H82" s="33"/>
      <c r="I82" s="34"/>
      <c r="J82" s="35"/>
      <c r="K82" s="33"/>
      <c r="L82" s="34"/>
      <c r="M82" s="35"/>
    </row>
    <row r="83" spans="1:13" x14ac:dyDescent="0.25">
      <c r="A83" s="25" t="s">
        <v>185</v>
      </c>
      <c r="B83" s="14">
        <v>314694.88</v>
      </c>
      <c r="C83" s="6">
        <v>834989.91</v>
      </c>
      <c r="D83" s="6">
        <v>1811284.81</v>
      </c>
      <c r="E83" s="6">
        <v>-300600.76</v>
      </c>
      <c r="F83" s="6">
        <v>0</v>
      </c>
      <c r="G83" s="15">
        <v>2660368.84</v>
      </c>
      <c r="H83" s="14">
        <v>0</v>
      </c>
      <c r="I83" s="6">
        <v>6640986.1200000001</v>
      </c>
      <c r="J83" s="15">
        <v>6640986.1200000001</v>
      </c>
      <c r="K83" s="14">
        <v>9301354.9600000009</v>
      </c>
      <c r="L83" s="6">
        <v>950677.44</v>
      </c>
      <c r="M83" s="15">
        <v>10252032.4</v>
      </c>
    </row>
    <row r="84" spans="1:13" x14ac:dyDescent="0.25">
      <c r="A84" s="25" t="s">
        <v>186</v>
      </c>
      <c r="B84" s="14">
        <v>280730.08</v>
      </c>
      <c r="C84" s="6">
        <v>853981.82</v>
      </c>
      <c r="D84" s="6">
        <v>1840439.2</v>
      </c>
      <c r="E84" s="6">
        <v>-963632.54</v>
      </c>
      <c r="F84" s="6">
        <v>0</v>
      </c>
      <c r="G84" s="15">
        <v>2011518.56</v>
      </c>
      <c r="H84" s="14">
        <v>0</v>
      </c>
      <c r="I84" s="6">
        <v>5872767.3300000001</v>
      </c>
      <c r="J84" s="15">
        <v>5872767.3300000001</v>
      </c>
      <c r="K84" s="14">
        <v>7884285.8899999997</v>
      </c>
      <c r="L84" s="6">
        <v>998077.61</v>
      </c>
      <c r="M84" s="15">
        <v>8882363.5</v>
      </c>
    </row>
    <row r="85" spans="1:13" x14ac:dyDescent="0.25">
      <c r="A85" s="25" t="s">
        <v>187</v>
      </c>
      <c r="B85" s="14">
        <v>267818.15000000002</v>
      </c>
      <c r="C85" s="6">
        <v>744459.78</v>
      </c>
      <c r="D85" s="6">
        <v>1876343.52</v>
      </c>
      <c r="E85" s="6">
        <v>-67922.55</v>
      </c>
      <c r="F85" s="6">
        <v>0</v>
      </c>
      <c r="G85" s="15">
        <v>2820698.9</v>
      </c>
      <c r="H85" s="14">
        <v>0</v>
      </c>
      <c r="I85" s="6">
        <v>5275601.28</v>
      </c>
      <c r="J85" s="15">
        <v>5275601.28</v>
      </c>
      <c r="K85" s="14">
        <v>8096300.1799999997</v>
      </c>
      <c r="L85" s="6">
        <v>866857.96</v>
      </c>
      <c r="M85" s="15">
        <v>8963158.1400000006</v>
      </c>
    </row>
    <row r="86" spans="1:13" x14ac:dyDescent="0.25">
      <c r="A86" s="25" t="s">
        <v>188</v>
      </c>
      <c r="B86" s="14">
        <v>287087.09999999998</v>
      </c>
      <c r="C86" s="6">
        <v>999301.11</v>
      </c>
      <c r="D86" s="6">
        <v>1766167.34</v>
      </c>
      <c r="E86" s="6">
        <v>298505.75</v>
      </c>
      <c r="F86" s="6">
        <v>0</v>
      </c>
      <c r="G86" s="15">
        <v>3351061.3</v>
      </c>
      <c r="H86" s="14">
        <v>0</v>
      </c>
      <c r="I86" s="6">
        <v>5125337.9800000004</v>
      </c>
      <c r="J86" s="15">
        <v>5125337.9800000004</v>
      </c>
      <c r="K86" s="14">
        <v>8476399.2799999993</v>
      </c>
      <c r="L86" s="6">
        <v>1747638.5</v>
      </c>
      <c r="M86" s="15">
        <v>10224037.779999999</v>
      </c>
    </row>
    <row r="87" spans="1:13" x14ac:dyDescent="0.25">
      <c r="A87" s="22" t="s">
        <v>155</v>
      </c>
      <c r="B87" s="12">
        <f t="shared" ref="B87:G87" si="21">SUM(B83:B86)</f>
        <v>1150330.21</v>
      </c>
      <c r="C87" s="5">
        <f t="shared" si="21"/>
        <v>3432732.6199999996</v>
      </c>
      <c r="D87" s="5">
        <f t="shared" si="21"/>
        <v>7294234.8699999992</v>
      </c>
      <c r="E87" s="5">
        <f t="shared" si="21"/>
        <v>-1033650.1000000001</v>
      </c>
      <c r="F87" s="5">
        <f t="shared" si="21"/>
        <v>0</v>
      </c>
      <c r="G87" s="13">
        <f t="shared" si="21"/>
        <v>10843647.600000001</v>
      </c>
      <c r="H87" s="12">
        <f t="shared" ref="H87:M87" si="22">SUM(H83:H86)</f>
        <v>0</v>
      </c>
      <c r="I87" s="5">
        <f t="shared" si="22"/>
        <v>22914692.710000001</v>
      </c>
      <c r="J87" s="13">
        <f t="shared" si="22"/>
        <v>22914692.710000001</v>
      </c>
      <c r="K87" s="12">
        <f t="shared" si="22"/>
        <v>33758340.310000002</v>
      </c>
      <c r="L87" s="5">
        <f t="shared" si="22"/>
        <v>4563251.51</v>
      </c>
      <c r="M87" s="13">
        <f t="shared" si="22"/>
        <v>38321591.82</v>
      </c>
    </row>
    <row r="88" spans="1:13" x14ac:dyDescent="0.25">
      <c r="A88" s="24"/>
      <c r="B88" s="33"/>
      <c r="C88" s="34"/>
      <c r="D88" s="34"/>
      <c r="E88" s="34"/>
      <c r="F88" s="34"/>
      <c r="G88" s="35"/>
      <c r="H88" s="33"/>
      <c r="I88" s="34"/>
      <c r="J88" s="35"/>
      <c r="K88" s="33"/>
      <c r="L88" s="34"/>
      <c r="M88" s="35"/>
    </row>
    <row r="89" spans="1:13" x14ac:dyDescent="0.25">
      <c r="A89" s="22" t="s">
        <v>169</v>
      </c>
      <c r="B89" s="33"/>
      <c r="C89" s="34"/>
      <c r="D89" s="34"/>
      <c r="E89" s="34"/>
      <c r="F89" s="34"/>
      <c r="G89" s="35"/>
      <c r="H89" s="33"/>
      <c r="I89" s="34"/>
      <c r="J89" s="35"/>
      <c r="K89" s="33"/>
      <c r="L89" s="34"/>
      <c r="M89" s="35"/>
    </row>
    <row r="90" spans="1:13" x14ac:dyDescent="0.25">
      <c r="A90" s="25" t="s">
        <v>185</v>
      </c>
      <c r="B90" s="14">
        <v>245012.17</v>
      </c>
      <c r="C90" s="6">
        <v>396508.45</v>
      </c>
      <c r="D90" s="6">
        <v>958093.58</v>
      </c>
      <c r="E90" s="6">
        <v>2409654.33</v>
      </c>
      <c r="F90" s="6">
        <v>0</v>
      </c>
      <c r="G90" s="15">
        <v>4009268.53</v>
      </c>
      <c r="H90" s="14">
        <v>0</v>
      </c>
      <c r="I90" s="6">
        <v>3222463.3</v>
      </c>
      <c r="J90" s="15">
        <v>3222463.3</v>
      </c>
      <c r="K90" s="14">
        <v>7231731.8300000001</v>
      </c>
      <c r="L90" s="6">
        <v>-966580.91</v>
      </c>
      <c r="M90" s="15">
        <v>6265150.9199999999</v>
      </c>
    </row>
    <row r="91" spans="1:13" x14ac:dyDescent="0.25">
      <c r="A91" s="25" t="s">
        <v>186</v>
      </c>
      <c r="B91" s="14">
        <v>207804.31</v>
      </c>
      <c r="C91" s="6">
        <v>415190.04</v>
      </c>
      <c r="D91" s="6">
        <v>973515.02</v>
      </c>
      <c r="E91" s="6">
        <v>1993006.33</v>
      </c>
      <c r="F91" s="6">
        <v>0</v>
      </c>
      <c r="G91" s="15">
        <v>3589515.7</v>
      </c>
      <c r="H91" s="14">
        <v>0</v>
      </c>
      <c r="I91" s="6">
        <v>2974444.13</v>
      </c>
      <c r="J91" s="15">
        <v>2974444.13</v>
      </c>
      <c r="K91" s="14">
        <v>6563959.8300000001</v>
      </c>
      <c r="L91" s="6">
        <v>-1230357.6599999999</v>
      </c>
      <c r="M91" s="15">
        <v>5333602.17</v>
      </c>
    </row>
    <row r="92" spans="1:13" x14ac:dyDescent="0.25">
      <c r="A92" s="25" t="s">
        <v>187</v>
      </c>
      <c r="B92" s="14">
        <v>189481.34</v>
      </c>
      <c r="C92" s="6">
        <v>335706.15</v>
      </c>
      <c r="D92" s="6">
        <v>992506.89</v>
      </c>
      <c r="E92" s="6">
        <v>2209483.64</v>
      </c>
      <c r="F92" s="6">
        <v>0</v>
      </c>
      <c r="G92" s="15">
        <v>3727178.02</v>
      </c>
      <c r="H92" s="14">
        <v>0</v>
      </c>
      <c r="I92" s="6">
        <v>2609444.2999999998</v>
      </c>
      <c r="J92" s="15">
        <v>2609444.2999999998</v>
      </c>
      <c r="K92" s="14">
        <v>6336622.3200000003</v>
      </c>
      <c r="L92" s="6">
        <v>-1559926.81</v>
      </c>
      <c r="M92" s="15">
        <v>4776695.51</v>
      </c>
    </row>
    <row r="93" spans="1:13" x14ac:dyDescent="0.25">
      <c r="A93" s="25" t="s">
        <v>188</v>
      </c>
      <c r="B93" s="14">
        <v>212493.02</v>
      </c>
      <c r="C93" s="6">
        <v>436278.01</v>
      </c>
      <c r="D93" s="6">
        <v>934228.31</v>
      </c>
      <c r="E93" s="6">
        <v>2867706.28</v>
      </c>
      <c r="F93" s="6">
        <v>0</v>
      </c>
      <c r="G93" s="15">
        <v>4450705.62</v>
      </c>
      <c r="H93" s="14">
        <v>0</v>
      </c>
      <c r="I93" s="6">
        <v>2502938.52</v>
      </c>
      <c r="J93" s="15">
        <v>2502938.52</v>
      </c>
      <c r="K93" s="14">
        <v>6953644.1399999997</v>
      </c>
      <c r="L93" s="6">
        <v>-992485.34</v>
      </c>
      <c r="M93" s="15">
        <v>5961158.7999999998</v>
      </c>
    </row>
    <row r="94" spans="1:13" x14ac:dyDescent="0.25">
      <c r="A94" s="22" t="s">
        <v>155</v>
      </c>
      <c r="B94" s="12">
        <f t="shared" ref="B94:G94" si="23">SUM(B90:B93)</f>
        <v>854790.84</v>
      </c>
      <c r="C94" s="5">
        <f t="shared" si="23"/>
        <v>1583682.6500000001</v>
      </c>
      <c r="D94" s="5">
        <f t="shared" si="23"/>
        <v>3858343.8000000003</v>
      </c>
      <c r="E94" s="5">
        <f t="shared" si="23"/>
        <v>9479850.5800000001</v>
      </c>
      <c r="F94" s="5">
        <f t="shared" si="23"/>
        <v>0</v>
      </c>
      <c r="G94" s="13">
        <f t="shared" si="23"/>
        <v>15776667.870000001</v>
      </c>
      <c r="H94" s="12">
        <f t="shared" ref="H94:M94" si="24">SUM(H90:H93)</f>
        <v>0</v>
      </c>
      <c r="I94" s="5">
        <f t="shared" si="24"/>
        <v>11309290.25</v>
      </c>
      <c r="J94" s="13">
        <f t="shared" si="24"/>
        <v>11309290.25</v>
      </c>
      <c r="K94" s="12">
        <f t="shared" si="24"/>
        <v>27085958.120000001</v>
      </c>
      <c r="L94" s="5">
        <f t="shared" si="24"/>
        <v>-4749350.72</v>
      </c>
      <c r="M94" s="13">
        <f t="shared" si="24"/>
        <v>22336607.399999999</v>
      </c>
    </row>
    <row r="95" spans="1:13" x14ac:dyDescent="0.25">
      <c r="A95" s="24"/>
      <c r="B95" s="33"/>
      <c r="C95" s="34"/>
      <c r="D95" s="34"/>
      <c r="E95" s="34"/>
      <c r="F95" s="34"/>
      <c r="G95" s="35"/>
      <c r="H95" s="33"/>
      <c r="I95" s="34"/>
      <c r="J95" s="35"/>
      <c r="K95" s="33"/>
      <c r="L95" s="34"/>
      <c r="M95" s="35"/>
    </row>
    <row r="96" spans="1:13" x14ac:dyDescent="0.25">
      <c r="A96" s="22" t="s">
        <v>170</v>
      </c>
      <c r="B96" s="33"/>
      <c r="C96" s="34"/>
      <c r="D96" s="34"/>
      <c r="E96" s="34"/>
      <c r="F96" s="34"/>
      <c r="G96" s="35"/>
      <c r="H96" s="33"/>
      <c r="I96" s="34"/>
      <c r="J96" s="35"/>
      <c r="K96" s="33"/>
      <c r="L96" s="34"/>
      <c r="M96" s="35"/>
    </row>
    <row r="97" spans="1:13" x14ac:dyDescent="0.25">
      <c r="A97" s="25" t="s">
        <v>185</v>
      </c>
      <c r="B97" s="14">
        <v>1555315.18</v>
      </c>
      <c r="C97" s="6">
        <v>705556.37</v>
      </c>
      <c r="D97" s="6">
        <v>0</v>
      </c>
      <c r="E97" s="6">
        <v>0</v>
      </c>
      <c r="F97" s="6">
        <v>744654.56</v>
      </c>
      <c r="G97" s="15">
        <v>3005526.11</v>
      </c>
      <c r="H97" s="14">
        <v>26112115.460000001</v>
      </c>
      <c r="I97" s="6">
        <v>0</v>
      </c>
      <c r="J97" s="15">
        <v>26112115.460000001</v>
      </c>
      <c r="K97" s="14">
        <v>29117641.57</v>
      </c>
      <c r="L97" s="6">
        <v>-2882037.94</v>
      </c>
      <c r="M97" s="15">
        <v>26235603.629999999</v>
      </c>
    </row>
    <row r="98" spans="1:13" x14ac:dyDescent="0.25">
      <c r="A98" s="25" t="s">
        <v>186</v>
      </c>
      <c r="B98" s="14">
        <v>1565730.82</v>
      </c>
      <c r="C98" s="6">
        <v>739958.66</v>
      </c>
      <c r="D98" s="6">
        <v>0</v>
      </c>
      <c r="E98" s="6">
        <v>0</v>
      </c>
      <c r="F98" s="6">
        <v>1012255.08</v>
      </c>
      <c r="G98" s="15">
        <v>3317944.56</v>
      </c>
      <c r="H98" s="14">
        <v>26125053.18</v>
      </c>
      <c r="I98" s="6">
        <v>0</v>
      </c>
      <c r="J98" s="15">
        <v>26125053.18</v>
      </c>
      <c r="K98" s="14">
        <v>29442997.739999998</v>
      </c>
      <c r="L98" s="6">
        <v>-4203387.54</v>
      </c>
      <c r="M98" s="15">
        <v>25239610.199999999</v>
      </c>
    </row>
    <row r="99" spans="1:13" x14ac:dyDescent="0.25">
      <c r="A99" s="25" t="s">
        <v>187</v>
      </c>
      <c r="B99" s="14">
        <v>1786145.64</v>
      </c>
      <c r="C99" s="6">
        <v>683447.85</v>
      </c>
      <c r="D99" s="6">
        <v>0</v>
      </c>
      <c r="E99" s="6">
        <v>0</v>
      </c>
      <c r="F99" s="6">
        <v>495340.3</v>
      </c>
      <c r="G99" s="15">
        <v>2964933.79</v>
      </c>
      <c r="H99" s="14">
        <v>45042823.539999999</v>
      </c>
      <c r="I99" s="6">
        <v>0</v>
      </c>
      <c r="J99" s="15">
        <v>45042823.539999999</v>
      </c>
      <c r="K99" s="14">
        <v>48007757.329999998</v>
      </c>
      <c r="L99" s="6">
        <v>-20147690.199999999</v>
      </c>
      <c r="M99" s="15">
        <v>27860067.129999999</v>
      </c>
    </row>
    <row r="100" spans="1:13" x14ac:dyDescent="0.25">
      <c r="A100" s="25" t="s">
        <v>188</v>
      </c>
      <c r="B100" s="14">
        <v>1574989.38</v>
      </c>
      <c r="C100" s="6">
        <v>808817.98</v>
      </c>
      <c r="D100" s="6">
        <v>0</v>
      </c>
      <c r="E100" s="6">
        <v>0</v>
      </c>
      <c r="F100" s="6">
        <v>539995.92000000004</v>
      </c>
      <c r="G100" s="15">
        <v>2923803.28</v>
      </c>
      <c r="H100" s="14">
        <v>45967559.909999996</v>
      </c>
      <c r="I100" s="6">
        <v>0</v>
      </c>
      <c r="J100" s="15">
        <v>45967559.909999996</v>
      </c>
      <c r="K100" s="14">
        <v>48891363.189999998</v>
      </c>
      <c r="L100" s="6">
        <v>-21669383.059999999</v>
      </c>
      <c r="M100" s="15">
        <v>27221980.129999999</v>
      </c>
    </row>
    <row r="101" spans="1:13" x14ac:dyDescent="0.25">
      <c r="A101" s="22" t="s">
        <v>155</v>
      </c>
      <c r="B101" s="12">
        <f t="shared" ref="B101:G101" si="25">SUM(B97:B100)</f>
        <v>6482181.0199999996</v>
      </c>
      <c r="C101" s="5">
        <f t="shared" si="25"/>
        <v>2937780.86</v>
      </c>
      <c r="D101" s="5">
        <f t="shared" si="25"/>
        <v>0</v>
      </c>
      <c r="E101" s="5">
        <f t="shared" si="25"/>
        <v>0</v>
      </c>
      <c r="F101" s="5">
        <f t="shared" si="25"/>
        <v>2792245.86</v>
      </c>
      <c r="G101" s="13">
        <f t="shared" si="25"/>
        <v>12212207.74</v>
      </c>
      <c r="H101" s="12">
        <f t="shared" ref="H101:M101" si="26">SUM(H97:H100)</f>
        <v>143247552.09</v>
      </c>
      <c r="I101" s="5">
        <f t="shared" si="26"/>
        <v>0</v>
      </c>
      <c r="J101" s="13">
        <f t="shared" si="26"/>
        <v>143247552.09</v>
      </c>
      <c r="K101" s="12">
        <f t="shared" si="26"/>
        <v>155459759.82999998</v>
      </c>
      <c r="L101" s="5">
        <f t="shared" si="26"/>
        <v>-48902498.739999995</v>
      </c>
      <c r="M101" s="13">
        <f t="shared" si="26"/>
        <v>106557261.08999999</v>
      </c>
    </row>
    <row r="102" spans="1:13" x14ac:dyDescent="0.25">
      <c r="A102" s="24"/>
      <c r="B102" s="33"/>
      <c r="C102" s="34"/>
      <c r="D102" s="34"/>
      <c r="E102" s="34"/>
      <c r="F102" s="34"/>
      <c r="G102" s="35"/>
      <c r="H102" s="33"/>
      <c r="I102" s="34"/>
      <c r="J102" s="35"/>
      <c r="K102" s="33"/>
      <c r="L102" s="34"/>
      <c r="M102" s="35"/>
    </row>
    <row r="103" spans="1:13" x14ac:dyDescent="0.25">
      <c r="A103" s="22" t="s">
        <v>171</v>
      </c>
      <c r="B103" s="33"/>
      <c r="C103" s="34"/>
      <c r="D103" s="34"/>
      <c r="E103" s="34"/>
      <c r="F103" s="34"/>
      <c r="G103" s="35"/>
      <c r="H103" s="33"/>
      <c r="I103" s="34"/>
      <c r="J103" s="35"/>
      <c r="K103" s="33"/>
      <c r="L103" s="34"/>
      <c r="M103" s="35"/>
    </row>
    <row r="104" spans="1:13" x14ac:dyDescent="0.25">
      <c r="A104" s="25" t="s">
        <v>185</v>
      </c>
      <c r="B104" s="14">
        <v>1218051</v>
      </c>
      <c r="C104" s="6">
        <v>634885</v>
      </c>
      <c r="D104" s="6">
        <v>4821237</v>
      </c>
      <c r="E104" s="6">
        <v>0</v>
      </c>
      <c r="F104" s="6">
        <v>1591015</v>
      </c>
      <c r="G104" s="15">
        <v>8265188</v>
      </c>
      <c r="H104" s="14">
        <v>6953854</v>
      </c>
      <c r="I104" s="6">
        <v>5608960</v>
      </c>
      <c r="J104" s="15">
        <v>12562814</v>
      </c>
      <c r="K104" s="14">
        <v>20828002</v>
      </c>
      <c r="L104" s="6">
        <v>-9965404</v>
      </c>
      <c r="M104" s="15">
        <v>10862598</v>
      </c>
    </row>
    <row r="105" spans="1:13" x14ac:dyDescent="0.25">
      <c r="A105" s="25" t="s">
        <v>186</v>
      </c>
      <c r="B105" s="14">
        <v>1318472</v>
      </c>
      <c r="C105" s="6">
        <v>805001</v>
      </c>
      <c r="D105" s="6">
        <v>4904399</v>
      </c>
      <c r="E105" s="6">
        <v>0</v>
      </c>
      <c r="F105" s="6">
        <v>1157902</v>
      </c>
      <c r="G105" s="15">
        <v>8185774</v>
      </c>
      <c r="H105" s="14">
        <v>6370690</v>
      </c>
      <c r="I105" s="6">
        <v>4351230</v>
      </c>
      <c r="J105" s="15">
        <v>10721920</v>
      </c>
      <c r="K105" s="14">
        <v>18907694</v>
      </c>
      <c r="L105" s="6">
        <v>-10522836</v>
      </c>
      <c r="M105" s="15">
        <v>8384858</v>
      </c>
    </row>
    <row r="106" spans="1:13" x14ac:dyDescent="0.25">
      <c r="A106" s="25" t="s">
        <v>187</v>
      </c>
      <c r="B106" s="14">
        <v>1000203</v>
      </c>
      <c r="C106" s="6">
        <v>595610</v>
      </c>
      <c r="D106" s="6">
        <v>4988995</v>
      </c>
      <c r="E106" s="6">
        <v>0</v>
      </c>
      <c r="F106" s="6">
        <v>1705498</v>
      </c>
      <c r="G106" s="15">
        <v>8290306</v>
      </c>
      <c r="H106" s="14">
        <v>8318542</v>
      </c>
      <c r="I106" s="6">
        <v>3071806</v>
      </c>
      <c r="J106" s="15">
        <v>11390348</v>
      </c>
      <c r="K106" s="14">
        <v>19680654</v>
      </c>
      <c r="L106" s="6">
        <v>-11828514</v>
      </c>
      <c r="M106" s="15">
        <v>7852140</v>
      </c>
    </row>
    <row r="107" spans="1:13" x14ac:dyDescent="0.25">
      <c r="A107" s="25" t="s">
        <v>188</v>
      </c>
      <c r="B107" s="14">
        <v>1214507</v>
      </c>
      <c r="C107" s="6">
        <v>715253</v>
      </c>
      <c r="D107" s="6">
        <v>5075050</v>
      </c>
      <c r="E107" s="6">
        <v>0</v>
      </c>
      <c r="F107" s="6">
        <v>878928</v>
      </c>
      <c r="G107" s="15">
        <v>7883738</v>
      </c>
      <c r="H107" s="14">
        <v>15463710.140000001</v>
      </c>
      <c r="I107" s="6">
        <v>4984</v>
      </c>
      <c r="J107" s="15">
        <v>15468694.140000001</v>
      </c>
      <c r="K107" s="14">
        <v>23352432.140000001</v>
      </c>
      <c r="L107" s="6">
        <v>-13053063</v>
      </c>
      <c r="M107" s="15">
        <v>10299369.140000001</v>
      </c>
    </row>
    <row r="108" spans="1:13" x14ac:dyDescent="0.25">
      <c r="A108" s="22" t="s">
        <v>155</v>
      </c>
      <c r="B108" s="12">
        <f t="shared" ref="B108:G108" si="27">SUM(B104:B107)</f>
        <v>4751233</v>
      </c>
      <c r="C108" s="5">
        <f t="shared" si="27"/>
        <v>2750749</v>
      </c>
      <c r="D108" s="5">
        <f t="shared" si="27"/>
        <v>19789681</v>
      </c>
      <c r="E108" s="5">
        <f t="shared" si="27"/>
        <v>0</v>
      </c>
      <c r="F108" s="5">
        <f t="shared" si="27"/>
        <v>5333343</v>
      </c>
      <c r="G108" s="13">
        <f t="shared" si="27"/>
        <v>32625006</v>
      </c>
      <c r="H108" s="12">
        <f t="shared" ref="H108:M108" si="28">SUM(H104:H107)</f>
        <v>37106796.140000001</v>
      </c>
      <c r="I108" s="5">
        <f t="shared" si="28"/>
        <v>13036980</v>
      </c>
      <c r="J108" s="13">
        <f t="shared" si="28"/>
        <v>50143776.140000001</v>
      </c>
      <c r="K108" s="12">
        <f t="shared" si="28"/>
        <v>82768782.140000001</v>
      </c>
      <c r="L108" s="5">
        <f t="shared" si="28"/>
        <v>-45369817</v>
      </c>
      <c r="M108" s="13">
        <f t="shared" si="28"/>
        <v>37398965.140000001</v>
      </c>
    </row>
    <row r="109" spans="1:13" x14ac:dyDescent="0.25">
      <c r="A109" s="24"/>
      <c r="B109" s="33"/>
      <c r="C109" s="34"/>
      <c r="D109" s="34"/>
      <c r="E109" s="34"/>
      <c r="F109" s="34"/>
      <c r="G109" s="35"/>
      <c r="H109" s="33"/>
      <c r="I109" s="34"/>
      <c r="J109" s="35"/>
      <c r="K109" s="33"/>
      <c r="L109" s="34"/>
      <c r="M109" s="35"/>
    </row>
    <row r="110" spans="1:13" x14ac:dyDescent="0.25">
      <c r="A110" s="22" t="s">
        <v>172</v>
      </c>
      <c r="B110" s="33"/>
      <c r="C110" s="34"/>
      <c r="D110" s="34"/>
      <c r="E110" s="34"/>
      <c r="F110" s="34"/>
      <c r="G110" s="35"/>
      <c r="H110" s="33"/>
      <c r="I110" s="34"/>
      <c r="J110" s="35"/>
      <c r="K110" s="33"/>
      <c r="L110" s="34"/>
      <c r="M110" s="35"/>
    </row>
    <row r="111" spans="1:13" x14ac:dyDescent="0.25">
      <c r="A111" s="25" t="s">
        <v>185</v>
      </c>
      <c r="B111" s="14">
        <v>248053</v>
      </c>
      <c r="C111" s="6">
        <v>157214</v>
      </c>
      <c r="D111" s="6">
        <v>39168</v>
      </c>
      <c r="E111" s="6">
        <v>0</v>
      </c>
      <c r="F111" s="6">
        <v>81276</v>
      </c>
      <c r="G111" s="15">
        <v>525711</v>
      </c>
      <c r="H111" s="14">
        <v>78336</v>
      </c>
      <c r="I111" s="6">
        <v>0</v>
      </c>
      <c r="J111" s="15">
        <v>78336</v>
      </c>
      <c r="K111" s="14">
        <v>604047</v>
      </c>
      <c r="L111" s="6">
        <v>2293549</v>
      </c>
      <c r="M111" s="15">
        <v>2897596</v>
      </c>
    </row>
    <row r="112" spans="1:13" x14ac:dyDescent="0.25">
      <c r="A112" s="25" t="s">
        <v>186</v>
      </c>
      <c r="B112" s="14">
        <v>293341</v>
      </c>
      <c r="C112" s="6">
        <v>273957</v>
      </c>
      <c r="D112" s="6">
        <v>31777</v>
      </c>
      <c r="E112" s="6">
        <v>0</v>
      </c>
      <c r="F112" s="6">
        <v>59837</v>
      </c>
      <c r="G112" s="15">
        <v>658912</v>
      </c>
      <c r="H112" s="14">
        <v>63553</v>
      </c>
      <c r="I112" s="6">
        <v>0</v>
      </c>
      <c r="J112" s="15">
        <v>63553</v>
      </c>
      <c r="K112" s="14">
        <v>722465</v>
      </c>
      <c r="L112" s="6">
        <v>2074330</v>
      </c>
      <c r="M112" s="15">
        <v>2796795</v>
      </c>
    </row>
    <row r="113" spans="1:13" x14ac:dyDescent="0.25">
      <c r="A113" s="25" t="s">
        <v>187</v>
      </c>
      <c r="B113" s="14">
        <v>318855</v>
      </c>
      <c r="C113" s="6">
        <v>243498</v>
      </c>
      <c r="D113" s="6">
        <v>23745</v>
      </c>
      <c r="E113" s="6">
        <v>0</v>
      </c>
      <c r="F113" s="6">
        <v>52053</v>
      </c>
      <c r="G113" s="15">
        <v>638151</v>
      </c>
      <c r="H113" s="14">
        <v>47490</v>
      </c>
      <c r="I113" s="6">
        <v>0</v>
      </c>
      <c r="J113" s="15">
        <v>47490</v>
      </c>
      <c r="K113" s="14">
        <v>685641</v>
      </c>
      <c r="L113" s="6">
        <v>2397754</v>
      </c>
      <c r="M113" s="15">
        <v>3083395</v>
      </c>
    </row>
    <row r="114" spans="1:13" x14ac:dyDescent="0.25">
      <c r="A114" s="25" t="s">
        <v>188</v>
      </c>
      <c r="B114" s="14">
        <v>342153</v>
      </c>
      <c r="C114" s="6">
        <v>123878</v>
      </c>
      <c r="D114" s="6">
        <v>21475</v>
      </c>
      <c r="E114" s="6">
        <v>0</v>
      </c>
      <c r="F114" s="6">
        <v>22981</v>
      </c>
      <c r="G114" s="15">
        <v>510487</v>
      </c>
      <c r="H114" s="14">
        <v>42950</v>
      </c>
      <c r="I114" s="6">
        <v>0</v>
      </c>
      <c r="J114" s="15">
        <v>42950</v>
      </c>
      <c r="K114" s="14">
        <v>553437</v>
      </c>
      <c r="L114" s="6">
        <v>3019114</v>
      </c>
      <c r="M114" s="15">
        <v>3572551</v>
      </c>
    </row>
    <row r="115" spans="1:13" x14ac:dyDescent="0.25">
      <c r="A115" s="22" t="s">
        <v>155</v>
      </c>
      <c r="B115" s="12">
        <f t="shared" ref="B115:G115" si="29">SUM(B111:B114)</f>
        <v>1202402</v>
      </c>
      <c r="C115" s="5">
        <f t="shared" si="29"/>
        <v>798547</v>
      </c>
      <c r="D115" s="5">
        <f t="shared" si="29"/>
        <v>116165</v>
      </c>
      <c r="E115" s="5">
        <f t="shared" si="29"/>
        <v>0</v>
      </c>
      <c r="F115" s="5">
        <f t="shared" si="29"/>
        <v>216147</v>
      </c>
      <c r="G115" s="13">
        <f t="shared" si="29"/>
        <v>2333261</v>
      </c>
      <c r="H115" s="12">
        <f t="shared" ref="H115:M115" si="30">SUM(H111:H114)</f>
        <v>232329</v>
      </c>
      <c r="I115" s="5">
        <f t="shared" si="30"/>
        <v>0</v>
      </c>
      <c r="J115" s="13">
        <f t="shared" si="30"/>
        <v>232329</v>
      </c>
      <c r="K115" s="12">
        <f t="shared" si="30"/>
        <v>2565590</v>
      </c>
      <c r="L115" s="5">
        <f t="shared" si="30"/>
        <v>9784747</v>
      </c>
      <c r="M115" s="13">
        <f t="shared" si="30"/>
        <v>12350337</v>
      </c>
    </row>
    <row r="116" spans="1:13" x14ac:dyDescent="0.25">
      <c r="A116" s="24"/>
      <c r="B116" s="33"/>
      <c r="C116" s="34"/>
      <c r="D116" s="34"/>
      <c r="E116" s="34"/>
      <c r="F116" s="34"/>
      <c r="G116" s="35"/>
      <c r="H116" s="33"/>
      <c r="I116" s="34"/>
      <c r="J116" s="35"/>
      <c r="K116" s="33"/>
      <c r="L116" s="34"/>
      <c r="M116" s="35"/>
    </row>
    <row r="117" spans="1:13" x14ac:dyDescent="0.25">
      <c r="A117" s="22" t="s">
        <v>173</v>
      </c>
      <c r="B117" s="33"/>
      <c r="C117" s="34"/>
      <c r="D117" s="34"/>
      <c r="E117" s="34"/>
      <c r="F117" s="34"/>
      <c r="G117" s="35"/>
      <c r="H117" s="33"/>
      <c r="I117" s="34"/>
      <c r="J117" s="35"/>
      <c r="K117" s="33"/>
      <c r="L117" s="34"/>
      <c r="M117" s="35"/>
    </row>
    <row r="118" spans="1:13" x14ac:dyDescent="0.25">
      <c r="A118" s="25" t="s">
        <v>185</v>
      </c>
      <c r="B118" s="14">
        <v>1545282</v>
      </c>
      <c r="C118" s="6">
        <v>1282832</v>
      </c>
      <c r="D118" s="6">
        <v>0</v>
      </c>
      <c r="E118" s="6">
        <v>0</v>
      </c>
      <c r="F118" s="6">
        <v>0</v>
      </c>
      <c r="G118" s="15">
        <v>2828114</v>
      </c>
      <c r="H118" s="14">
        <v>0</v>
      </c>
      <c r="I118" s="6">
        <v>35042031</v>
      </c>
      <c r="J118" s="15">
        <v>35042031</v>
      </c>
      <c r="K118" s="14">
        <v>37870145</v>
      </c>
      <c r="L118" s="6">
        <v>36954891</v>
      </c>
      <c r="M118" s="15">
        <v>74825036</v>
      </c>
    </row>
    <row r="119" spans="1:13" x14ac:dyDescent="0.25">
      <c r="A119" s="25" t="s">
        <v>186</v>
      </c>
      <c r="B119" s="14">
        <v>1614457</v>
      </c>
      <c r="C119" s="6">
        <v>993820</v>
      </c>
      <c r="D119" s="6">
        <v>0</v>
      </c>
      <c r="E119" s="6">
        <v>0</v>
      </c>
      <c r="F119" s="6">
        <v>0</v>
      </c>
      <c r="G119" s="15">
        <v>2608277</v>
      </c>
      <c r="H119" s="14">
        <v>0</v>
      </c>
      <c r="I119" s="6">
        <v>34141522</v>
      </c>
      <c r="J119" s="15">
        <v>34141522</v>
      </c>
      <c r="K119" s="14">
        <v>36749799</v>
      </c>
      <c r="L119" s="6">
        <v>39573281</v>
      </c>
      <c r="M119" s="15">
        <v>76323080</v>
      </c>
    </row>
    <row r="120" spans="1:13" x14ac:dyDescent="0.25">
      <c r="A120" s="25" t="s">
        <v>187</v>
      </c>
      <c r="B120" s="14">
        <v>1473758</v>
      </c>
      <c r="C120" s="6">
        <v>1225883</v>
      </c>
      <c r="D120" s="6">
        <v>0</v>
      </c>
      <c r="E120" s="6">
        <v>0</v>
      </c>
      <c r="F120" s="6">
        <v>0</v>
      </c>
      <c r="G120" s="15">
        <v>2699641</v>
      </c>
      <c r="H120" s="14">
        <v>0</v>
      </c>
      <c r="I120" s="6">
        <v>33597712</v>
      </c>
      <c r="J120" s="15">
        <v>33597712</v>
      </c>
      <c r="K120" s="14">
        <v>36297353</v>
      </c>
      <c r="L120" s="6">
        <v>42534861</v>
      </c>
      <c r="M120" s="15">
        <v>78832214</v>
      </c>
    </row>
    <row r="121" spans="1:13" x14ac:dyDescent="0.25">
      <c r="A121" s="25" t="s">
        <v>188</v>
      </c>
      <c r="B121" s="14">
        <v>1285039</v>
      </c>
      <c r="C121" s="6">
        <v>922483</v>
      </c>
      <c r="D121" s="6">
        <v>0</v>
      </c>
      <c r="E121" s="6">
        <v>0</v>
      </c>
      <c r="F121" s="6">
        <v>0</v>
      </c>
      <c r="G121" s="15">
        <v>2207522</v>
      </c>
      <c r="H121" s="14">
        <v>0</v>
      </c>
      <c r="I121" s="6">
        <v>33077560</v>
      </c>
      <c r="J121" s="15">
        <v>33077560</v>
      </c>
      <c r="K121" s="14">
        <v>35285082</v>
      </c>
      <c r="L121" s="6">
        <v>45825970</v>
      </c>
      <c r="M121" s="15">
        <v>81111052</v>
      </c>
    </row>
    <row r="122" spans="1:13" x14ac:dyDescent="0.25">
      <c r="A122" s="22" t="s">
        <v>155</v>
      </c>
      <c r="B122" s="12">
        <f t="shared" ref="B122:G122" si="31">SUM(B118:B121)</f>
        <v>5918536</v>
      </c>
      <c r="C122" s="5">
        <f t="shared" si="31"/>
        <v>4425018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13">
        <f t="shared" si="31"/>
        <v>10343554</v>
      </c>
      <c r="H122" s="12">
        <f t="shared" ref="H122:M122" si="32">SUM(H118:H121)</f>
        <v>0</v>
      </c>
      <c r="I122" s="5">
        <f t="shared" si="32"/>
        <v>135858825</v>
      </c>
      <c r="J122" s="13">
        <f t="shared" si="32"/>
        <v>135858825</v>
      </c>
      <c r="K122" s="12">
        <f t="shared" si="32"/>
        <v>146202379</v>
      </c>
      <c r="L122" s="5">
        <f t="shared" si="32"/>
        <v>164889003</v>
      </c>
      <c r="M122" s="13">
        <f t="shared" si="32"/>
        <v>311091382</v>
      </c>
    </row>
    <row r="123" spans="1:13" x14ac:dyDescent="0.25">
      <c r="A123" s="24"/>
      <c r="B123" s="33"/>
      <c r="C123" s="34"/>
      <c r="D123" s="34"/>
      <c r="E123" s="34"/>
      <c r="F123" s="34"/>
      <c r="G123" s="35"/>
      <c r="H123" s="33"/>
      <c r="I123" s="34"/>
      <c r="J123" s="35"/>
      <c r="K123" s="33"/>
      <c r="L123" s="34"/>
      <c r="M123" s="35"/>
    </row>
    <row r="124" spans="1:13" x14ac:dyDescent="0.25">
      <c r="A124" s="22" t="s">
        <v>174</v>
      </c>
      <c r="B124" s="33"/>
      <c r="C124" s="34"/>
      <c r="D124" s="34"/>
      <c r="E124" s="34"/>
      <c r="F124" s="34"/>
      <c r="G124" s="35"/>
      <c r="H124" s="33"/>
      <c r="I124" s="34"/>
      <c r="J124" s="35"/>
      <c r="K124" s="33"/>
      <c r="L124" s="34"/>
      <c r="M124" s="35"/>
    </row>
    <row r="125" spans="1:13" x14ac:dyDescent="0.25">
      <c r="A125" s="25" t="s">
        <v>185</v>
      </c>
      <c r="B125" s="14">
        <v>2117100</v>
      </c>
      <c r="C125" s="6">
        <v>1628455</v>
      </c>
      <c r="D125" s="6">
        <v>0</v>
      </c>
      <c r="E125" s="6">
        <v>0</v>
      </c>
      <c r="F125" s="6">
        <v>0</v>
      </c>
      <c r="G125" s="15">
        <v>3745555</v>
      </c>
      <c r="H125" s="14">
        <v>0</v>
      </c>
      <c r="I125" s="6">
        <v>36365537</v>
      </c>
      <c r="J125" s="15">
        <v>36365537</v>
      </c>
      <c r="K125" s="14">
        <v>40111092</v>
      </c>
      <c r="L125" s="6">
        <v>22934968</v>
      </c>
      <c r="M125" s="15">
        <v>63046060</v>
      </c>
    </row>
    <row r="126" spans="1:13" x14ac:dyDescent="0.25">
      <c r="A126" s="25" t="s">
        <v>186</v>
      </c>
      <c r="B126" s="14">
        <v>2162139</v>
      </c>
      <c r="C126" s="6">
        <v>1191291</v>
      </c>
      <c r="D126" s="6">
        <v>0</v>
      </c>
      <c r="E126" s="6">
        <v>0</v>
      </c>
      <c r="F126" s="6">
        <v>0</v>
      </c>
      <c r="G126" s="15">
        <v>3353430</v>
      </c>
      <c r="H126" s="14">
        <v>0</v>
      </c>
      <c r="I126" s="6">
        <v>35602620</v>
      </c>
      <c r="J126" s="15">
        <v>35602620</v>
      </c>
      <c r="K126" s="14">
        <v>38956050</v>
      </c>
      <c r="L126" s="6">
        <v>23471548</v>
      </c>
      <c r="M126" s="15">
        <v>62427598</v>
      </c>
    </row>
    <row r="127" spans="1:13" x14ac:dyDescent="0.25">
      <c r="A127" s="25" t="s">
        <v>187</v>
      </c>
      <c r="B127" s="14">
        <v>3175803</v>
      </c>
      <c r="C127" s="6">
        <v>1271727</v>
      </c>
      <c r="D127" s="6">
        <v>0</v>
      </c>
      <c r="E127" s="6">
        <v>0</v>
      </c>
      <c r="F127" s="6">
        <v>0</v>
      </c>
      <c r="G127" s="15">
        <v>4447530</v>
      </c>
      <c r="H127" s="14">
        <v>0</v>
      </c>
      <c r="I127" s="6">
        <v>35283318</v>
      </c>
      <c r="J127" s="15">
        <v>35283318</v>
      </c>
      <c r="K127" s="14">
        <v>39730848</v>
      </c>
      <c r="L127" s="6">
        <v>23774089</v>
      </c>
      <c r="M127" s="15">
        <v>63504937</v>
      </c>
    </row>
    <row r="128" spans="1:13" x14ac:dyDescent="0.25">
      <c r="A128" s="25" t="s">
        <v>188</v>
      </c>
      <c r="B128" s="14">
        <v>1697442</v>
      </c>
      <c r="C128" s="6">
        <v>1026164</v>
      </c>
      <c r="D128" s="6">
        <v>0</v>
      </c>
      <c r="E128" s="6">
        <v>0</v>
      </c>
      <c r="F128" s="6">
        <v>0</v>
      </c>
      <c r="G128" s="15">
        <v>2723606</v>
      </c>
      <c r="H128" s="14">
        <v>0</v>
      </c>
      <c r="I128" s="6">
        <v>35000136</v>
      </c>
      <c r="J128" s="15">
        <v>35000136</v>
      </c>
      <c r="K128" s="14">
        <v>37723742</v>
      </c>
      <c r="L128" s="6">
        <v>23530892</v>
      </c>
      <c r="M128" s="15">
        <v>61254634</v>
      </c>
    </row>
    <row r="129" spans="1:13" x14ac:dyDescent="0.25">
      <c r="A129" s="22" t="s">
        <v>155</v>
      </c>
      <c r="B129" s="12">
        <f t="shared" ref="B129:G129" si="33">SUM(B125:B128)</f>
        <v>9152484</v>
      </c>
      <c r="C129" s="5">
        <f t="shared" si="33"/>
        <v>5117637</v>
      </c>
      <c r="D129" s="5">
        <f t="shared" si="33"/>
        <v>0</v>
      </c>
      <c r="E129" s="5">
        <f t="shared" si="33"/>
        <v>0</v>
      </c>
      <c r="F129" s="5">
        <f t="shared" si="33"/>
        <v>0</v>
      </c>
      <c r="G129" s="13">
        <f t="shared" si="33"/>
        <v>14270121</v>
      </c>
      <c r="H129" s="12">
        <f t="shared" ref="H129:M129" si="34">SUM(H125:H128)</f>
        <v>0</v>
      </c>
      <c r="I129" s="5">
        <f t="shared" si="34"/>
        <v>142251611</v>
      </c>
      <c r="J129" s="13">
        <f t="shared" si="34"/>
        <v>142251611</v>
      </c>
      <c r="K129" s="12">
        <f t="shared" si="34"/>
        <v>156521732</v>
      </c>
      <c r="L129" s="5">
        <f t="shared" si="34"/>
        <v>93711497</v>
      </c>
      <c r="M129" s="13">
        <f t="shared" si="34"/>
        <v>250233229</v>
      </c>
    </row>
    <row r="130" spans="1:13" x14ac:dyDescent="0.25">
      <c r="A130" s="24"/>
      <c r="B130" s="33"/>
      <c r="C130" s="34"/>
      <c r="D130" s="34"/>
      <c r="E130" s="34"/>
      <c r="F130" s="34"/>
      <c r="G130" s="35"/>
      <c r="H130" s="33"/>
      <c r="I130" s="34"/>
      <c r="J130" s="35"/>
      <c r="K130" s="33"/>
      <c r="L130" s="34"/>
      <c r="M130" s="35"/>
    </row>
    <row r="131" spans="1:13" x14ac:dyDescent="0.25">
      <c r="A131" s="22" t="s">
        <v>190</v>
      </c>
      <c r="B131" s="33"/>
      <c r="C131" s="34"/>
      <c r="D131" s="34"/>
      <c r="E131" s="34"/>
      <c r="F131" s="34"/>
      <c r="G131" s="35"/>
      <c r="H131" s="33"/>
      <c r="I131" s="34"/>
      <c r="J131" s="35"/>
      <c r="K131" s="33"/>
      <c r="L131" s="34"/>
      <c r="M131" s="35"/>
    </row>
    <row r="132" spans="1:13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15" t="s">
        <v>194</v>
      </c>
      <c r="H132" s="14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15" t="s">
        <v>194</v>
      </c>
    </row>
    <row r="133" spans="1:13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15" t="s">
        <v>194</v>
      </c>
      <c r="H133" s="14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15" t="s">
        <v>194</v>
      </c>
    </row>
    <row r="134" spans="1:13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15" t="s">
        <v>194</v>
      </c>
      <c r="H134" s="14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15" t="s">
        <v>194</v>
      </c>
    </row>
    <row r="135" spans="1:13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15" t="s">
        <v>194</v>
      </c>
      <c r="H135" s="14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15" t="s">
        <v>194</v>
      </c>
    </row>
    <row r="136" spans="1:13" x14ac:dyDescent="0.25">
      <c r="A136" s="22" t="s">
        <v>155</v>
      </c>
      <c r="B136" s="12">
        <f t="shared" ref="B136:G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13">
        <f t="shared" si="35"/>
        <v>0</v>
      </c>
      <c r="H136" s="12">
        <f t="shared" ref="H136:M136" si="36">SUM(H132:H135)</f>
        <v>0</v>
      </c>
      <c r="I136" s="5">
        <f t="shared" si="36"/>
        <v>0</v>
      </c>
      <c r="J136" s="13">
        <f t="shared" si="36"/>
        <v>0</v>
      </c>
      <c r="K136" s="12">
        <f t="shared" si="36"/>
        <v>0</v>
      </c>
      <c r="L136" s="5">
        <f t="shared" si="36"/>
        <v>0</v>
      </c>
      <c r="M136" s="13">
        <f t="shared" si="36"/>
        <v>0</v>
      </c>
    </row>
    <row r="137" spans="1:13" x14ac:dyDescent="0.25">
      <c r="A137" s="24"/>
      <c r="B137" s="33"/>
      <c r="C137" s="34"/>
      <c r="D137" s="34"/>
      <c r="E137" s="34"/>
      <c r="F137" s="34"/>
      <c r="G137" s="35"/>
      <c r="H137" s="33"/>
      <c r="I137" s="34"/>
      <c r="J137" s="35"/>
      <c r="K137" s="33"/>
      <c r="L137" s="34"/>
      <c r="M137" s="35"/>
    </row>
    <row r="138" spans="1:13" x14ac:dyDescent="0.25">
      <c r="A138" s="22" t="s">
        <v>175</v>
      </c>
      <c r="B138" s="33"/>
      <c r="C138" s="34"/>
      <c r="D138" s="34"/>
      <c r="E138" s="34"/>
      <c r="F138" s="34"/>
      <c r="G138" s="35"/>
      <c r="H138" s="33"/>
      <c r="I138" s="34"/>
      <c r="J138" s="35"/>
      <c r="K138" s="33"/>
      <c r="L138" s="34"/>
      <c r="M138" s="35"/>
    </row>
    <row r="139" spans="1:13" x14ac:dyDescent="0.25">
      <c r="A139" s="25" t="s">
        <v>185</v>
      </c>
      <c r="B139" s="14">
        <v>742200.29</v>
      </c>
      <c r="C139" s="6">
        <v>706858.1</v>
      </c>
      <c r="D139" s="6">
        <v>0</v>
      </c>
      <c r="E139" s="6">
        <v>-8302460.6100000003</v>
      </c>
      <c r="F139" s="6">
        <v>0</v>
      </c>
      <c r="G139" s="15">
        <v>-6853402.2199999997</v>
      </c>
      <c r="H139" s="14">
        <v>0</v>
      </c>
      <c r="I139" s="6">
        <v>0</v>
      </c>
      <c r="J139" s="15">
        <v>0</v>
      </c>
      <c r="K139" s="14">
        <v>-6853402.2199999997</v>
      </c>
      <c r="L139" s="6">
        <v>38749212.619999997</v>
      </c>
      <c r="M139" s="15">
        <v>31895810.399999999</v>
      </c>
    </row>
    <row r="140" spans="1:13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6" t="s">
        <v>194</v>
      </c>
      <c r="F140" s="6" t="s">
        <v>194</v>
      </c>
      <c r="G140" s="15" t="s">
        <v>194</v>
      </c>
      <c r="H140" s="14" t="s">
        <v>194</v>
      </c>
      <c r="I140" s="6" t="s">
        <v>194</v>
      </c>
      <c r="J140" s="15" t="s">
        <v>194</v>
      </c>
      <c r="K140" s="14" t="s">
        <v>194</v>
      </c>
      <c r="L140" s="6" t="s">
        <v>194</v>
      </c>
      <c r="M140" s="15" t="s">
        <v>194</v>
      </c>
    </row>
    <row r="141" spans="1:13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15" t="s">
        <v>194</v>
      </c>
      <c r="H141" s="14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15" t="s">
        <v>194</v>
      </c>
    </row>
    <row r="142" spans="1:13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15" t="s">
        <v>194</v>
      </c>
      <c r="H142" s="14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15" t="s">
        <v>194</v>
      </c>
    </row>
    <row r="143" spans="1:13" x14ac:dyDescent="0.25">
      <c r="A143" s="22" t="s">
        <v>155</v>
      </c>
      <c r="B143" s="12">
        <f t="shared" ref="B143:G143" si="37">SUM(B139:B142)</f>
        <v>742200.29</v>
      </c>
      <c r="C143" s="5">
        <f t="shared" si="37"/>
        <v>706858.1</v>
      </c>
      <c r="D143" s="5">
        <f t="shared" si="37"/>
        <v>0</v>
      </c>
      <c r="E143" s="5">
        <f t="shared" si="37"/>
        <v>-8302460.6100000003</v>
      </c>
      <c r="F143" s="5">
        <f t="shared" si="37"/>
        <v>0</v>
      </c>
      <c r="G143" s="13">
        <f t="shared" si="37"/>
        <v>-6853402.2199999997</v>
      </c>
      <c r="H143" s="12">
        <f t="shared" ref="H143:M143" si="38">SUM(H139:H142)</f>
        <v>0</v>
      </c>
      <c r="I143" s="5">
        <f t="shared" si="38"/>
        <v>0</v>
      </c>
      <c r="J143" s="13">
        <f t="shared" si="38"/>
        <v>0</v>
      </c>
      <c r="K143" s="12">
        <f t="shared" si="38"/>
        <v>-6853402.2199999997</v>
      </c>
      <c r="L143" s="5">
        <f t="shared" si="38"/>
        <v>38749212.619999997</v>
      </c>
      <c r="M143" s="13">
        <f t="shared" si="38"/>
        <v>31895810.399999999</v>
      </c>
    </row>
    <row r="144" spans="1:13" x14ac:dyDescent="0.25">
      <c r="A144" s="24"/>
      <c r="B144" s="33"/>
      <c r="C144" s="34"/>
      <c r="D144" s="34"/>
      <c r="E144" s="34"/>
      <c r="F144" s="34"/>
      <c r="G144" s="35"/>
      <c r="H144" s="33"/>
      <c r="I144" s="34"/>
      <c r="J144" s="35"/>
      <c r="K144" s="33"/>
      <c r="L144" s="34"/>
      <c r="M144" s="35"/>
    </row>
    <row r="145" spans="1:13" x14ac:dyDescent="0.25">
      <c r="A145" s="22" t="s">
        <v>176</v>
      </c>
      <c r="B145" s="33"/>
      <c r="C145" s="34"/>
      <c r="D145" s="34"/>
      <c r="E145" s="34"/>
      <c r="F145" s="34"/>
      <c r="G145" s="35"/>
      <c r="H145" s="33"/>
      <c r="I145" s="34"/>
      <c r="J145" s="35"/>
      <c r="K145" s="33"/>
      <c r="L145" s="34"/>
      <c r="M145" s="35"/>
    </row>
    <row r="146" spans="1:13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15">
        <v>0</v>
      </c>
      <c r="H146" s="14">
        <v>0</v>
      </c>
      <c r="I146" s="6">
        <v>0</v>
      </c>
      <c r="J146" s="15">
        <v>0</v>
      </c>
      <c r="K146" s="14">
        <v>0</v>
      </c>
      <c r="L146" s="6">
        <v>0</v>
      </c>
      <c r="M146" s="15">
        <v>0</v>
      </c>
    </row>
    <row r="147" spans="1:13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15">
        <v>0</v>
      </c>
      <c r="H147" s="14">
        <v>0</v>
      </c>
      <c r="I147" s="6">
        <v>0</v>
      </c>
      <c r="J147" s="15">
        <v>0</v>
      </c>
      <c r="K147" s="14">
        <v>0</v>
      </c>
      <c r="L147" s="6">
        <v>0</v>
      </c>
      <c r="M147" s="15">
        <v>0</v>
      </c>
    </row>
    <row r="148" spans="1:13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15">
        <v>0</v>
      </c>
      <c r="H148" s="14">
        <v>0</v>
      </c>
      <c r="I148" s="6">
        <v>0</v>
      </c>
      <c r="J148" s="15">
        <v>0</v>
      </c>
      <c r="K148" s="14">
        <v>0</v>
      </c>
      <c r="L148" s="6">
        <v>0</v>
      </c>
      <c r="M148" s="15">
        <v>0</v>
      </c>
    </row>
    <row r="149" spans="1:13" x14ac:dyDescent="0.25">
      <c r="A149" s="25" t="s">
        <v>188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15">
        <v>0</v>
      </c>
      <c r="H149" s="14">
        <v>0</v>
      </c>
      <c r="I149" s="6">
        <v>0</v>
      </c>
      <c r="J149" s="15">
        <v>0</v>
      </c>
      <c r="K149" s="14">
        <v>0</v>
      </c>
      <c r="L149" s="6">
        <v>0</v>
      </c>
      <c r="M149" s="15">
        <v>0</v>
      </c>
    </row>
    <row r="150" spans="1:13" x14ac:dyDescent="0.25">
      <c r="A150" s="22" t="s">
        <v>155</v>
      </c>
      <c r="B150" s="12">
        <f t="shared" ref="B150:G150" si="39">SUM(B146:B149)</f>
        <v>0</v>
      </c>
      <c r="C150" s="5">
        <f t="shared" si="39"/>
        <v>0</v>
      </c>
      <c r="D150" s="5">
        <f t="shared" si="39"/>
        <v>0</v>
      </c>
      <c r="E150" s="5">
        <f t="shared" si="39"/>
        <v>0</v>
      </c>
      <c r="F150" s="5">
        <f t="shared" si="39"/>
        <v>0</v>
      </c>
      <c r="G150" s="13">
        <f t="shared" si="39"/>
        <v>0</v>
      </c>
      <c r="H150" s="12">
        <f t="shared" ref="H150:M150" si="40">SUM(H146:H149)</f>
        <v>0</v>
      </c>
      <c r="I150" s="5">
        <f t="shared" si="40"/>
        <v>0</v>
      </c>
      <c r="J150" s="13">
        <f t="shared" si="40"/>
        <v>0</v>
      </c>
      <c r="K150" s="12">
        <f t="shared" si="40"/>
        <v>0</v>
      </c>
      <c r="L150" s="5">
        <f t="shared" si="40"/>
        <v>0</v>
      </c>
      <c r="M150" s="13">
        <f t="shared" si="40"/>
        <v>0</v>
      </c>
    </row>
    <row r="151" spans="1:13" x14ac:dyDescent="0.25">
      <c r="A151" s="24"/>
      <c r="B151" s="33"/>
      <c r="C151" s="34"/>
      <c r="D151" s="34"/>
      <c r="E151" s="34"/>
      <c r="F151" s="34"/>
      <c r="G151" s="35"/>
      <c r="H151" s="33"/>
      <c r="I151" s="34"/>
      <c r="J151" s="35"/>
      <c r="K151" s="33"/>
      <c r="L151" s="34"/>
      <c r="M151" s="35"/>
    </row>
    <row r="152" spans="1:13" x14ac:dyDescent="0.25">
      <c r="A152" s="22" t="s">
        <v>177</v>
      </c>
      <c r="B152" s="33"/>
      <c r="C152" s="34"/>
      <c r="D152" s="34"/>
      <c r="E152" s="34"/>
      <c r="F152" s="34"/>
      <c r="G152" s="35"/>
      <c r="H152" s="33"/>
      <c r="I152" s="34"/>
      <c r="J152" s="35"/>
      <c r="K152" s="33"/>
      <c r="L152" s="34"/>
      <c r="M152" s="35"/>
    </row>
    <row r="153" spans="1:13" x14ac:dyDescent="0.25">
      <c r="A153" s="25" t="s">
        <v>185</v>
      </c>
      <c r="B153" s="14">
        <v>18595.419999999998</v>
      </c>
      <c r="C153" s="6">
        <v>399.25</v>
      </c>
      <c r="D153" s="6">
        <v>0</v>
      </c>
      <c r="E153" s="6">
        <v>985.47</v>
      </c>
      <c r="F153" s="6">
        <v>0</v>
      </c>
      <c r="G153" s="15">
        <v>19980.14</v>
      </c>
      <c r="H153" s="14">
        <v>0</v>
      </c>
      <c r="I153" s="6">
        <v>-16979927.920000002</v>
      </c>
      <c r="J153" s="15">
        <v>-16979927.920000002</v>
      </c>
      <c r="K153" s="14">
        <v>-16959947.780000001</v>
      </c>
      <c r="L153" s="6">
        <v>20258171.960000001</v>
      </c>
      <c r="M153" s="15">
        <v>3298224.18</v>
      </c>
    </row>
    <row r="154" spans="1:13" x14ac:dyDescent="0.25">
      <c r="A154" s="25" t="s">
        <v>186</v>
      </c>
      <c r="B154" s="14">
        <v>88576.9</v>
      </c>
      <c r="C154" s="6">
        <v>17879.759999999998</v>
      </c>
      <c r="D154" s="6">
        <v>0</v>
      </c>
      <c r="E154" s="6">
        <v>543359.98</v>
      </c>
      <c r="F154" s="6">
        <v>0</v>
      </c>
      <c r="G154" s="15">
        <v>649816.64</v>
      </c>
      <c r="H154" s="14">
        <v>0</v>
      </c>
      <c r="I154" s="6">
        <v>-17125119.199999999</v>
      </c>
      <c r="J154" s="15">
        <v>-17125119.199999999</v>
      </c>
      <c r="K154" s="14">
        <v>-16475302.560000001</v>
      </c>
      <c r="L154" s="6">
        <v>20655122.059999999</v>
      </c>
      <c r="M154" s="15">
        <v>4179819.5</v>
      </c>
    </row>
    <row r="155" spans="1:13" x14ac:dyDescent="0.25">
      <c r="A155" s="25" t="s">
        <v>187</v>
      </c>
      <c r="B155" s="14">
        <v>52853.84</v>
      </c>
      <c r="C155" s="6">
        <v>76.849999999999994</v>
      </c>
      <c r="D155" s="6">
        <v>0</v>
      </c>
      <c r="E155" s="6">
        <v>1109377.1399999999</v>
      </c>
      <c r="F155" s="6">
        <v>0</v>
      </c>
      <c r="G155" s="15">
        <v>1162307.83</v>
      </c>
      <c r="H155" s="14">
        <v>0</v>
      </c>
      <c r="I155" s="6">
        <v>-18277465.289999999</v>
      </c>
      <c r="J155" s="15">
        <v>-18277465.289999999</v>
      </c>
      <c r="K155" s="14">
        <v>-17115157.460000001</v>
      </c>
      <c r="L155" s="6">
        <v>21266638.030000001</v>
      </c>
      <c r="M155" s="15">
        <v>4151480.57</v>
      </c>
    </row>
    <row r="156" spans="1:13" x14ac:dyDescent="0.25">
      <c r="A156" s="25" t="s">
        <v>188</v>
      </c>
      <c r="B156" s="14">
        <v>76646.3</v>
      </c>
      <c r="C156" s="6">
        <v>5619.69</v>
      </c>
      <c r="D156" s="6">
        <v>0</v>
      </c>
      <c r="E156" s="6">
        <v>220332.21</v>
      </c>
      <c r="F156" s="6">
        <v>0</v>
      </c>
      <c r="G156" s="15">
        <v>302598.2</v>
      </c>
      <c r="H156" s="14">
        <v>0</v>
      </c>
      <c r="I156" s="6">
        <v>-17697943.120000001</v>
      </c>
      <c r="J156" s="15">
        <v>-17697943.120000001</v>
      </c>
      <c r="K156" s="14">
        <v>-17395344.920000002</v>
      </c>
      <c r="L156" s="6">
        <v>21608664.140000001</v>
      </c>
      <c r="M156" s="15">
        <v>4213319.22</v>
      </c>
    </row>
    <row r="157" spans="1:13" x14ac:dyDescent="0.25">
      <c r="A157" s="22" t="s">
        <v>155</v>
      </c>
      <c r="B157" s="12">
        <f t="shared" ref="B157:G157" si="41">SUM(B153:B156)</f>
        <v>236672.45999999996</v>
      </c>
      <c r="C157" s="5">
        <f t="shared" si="41"/>
        <v>23975.549999999996</v>
      </c>
      <c r="D157" s="5">
        <f t="shared" si="41"/>
        <v>0</v>
      </c>
      <c r="E157" s="5">
        <f t="shared" si="41"/>
        <v>1874054.7999999998</v>
      </c>
      <c r="F157" s="5">
        <f t="shared" si="41"/>
        <v>0</v>
      </c>
      <c r="G157" s="13">
        <f t="shared" si="41"/>
        <v>2134702.81</v>
      </c>
      <c r="H157" s="12">
        <f t="shared" ref="H157:M157" si="42">SUM(H153:H156)</f>
        <v>0</v>
      </c>
      <c r="I157" s="5">
        <f t="shared" si="42"/>
        <v>-70080455.530000001</v>
      </c>
      <c r="J157" s="13">
        <f t="shared" si="42"/>
        <v>-70080455.530000001</v>
      </c>
      <c r="K157" s="12">
        <f t="shared" si="42"/>
        <v>-67945752.719999999</v>
      </c>
      <c r="L157" s="5">
        <f t="shared" si="42"/>
        <v>83788596.189999998</v>
      </c>
      <c r="M157" s="13">
        <f t="shared" si="42"/>
        <v>15842843.469999999</v>
      </c>
    </row>
    <row r="158" spans="1:13" x14ac:dyDescent="0.25">
      <c r="A158" s="24"/>
      <c r="B158" s="33"/>
      <c r="C158" s="34"/>
      <c r="D158" s="34"/>
      <c r="E158" s="34"/>
      <c r="F158" s="34"/>
      <c r="G158" s="35"/>
      <c r="H158" s="33"/>
      <c r="I158" s="34"/>
      <c r="J158" s="35"/>
      <c r="K158" s="33"/>
      <c r="L158" s="34"/>
      <c r="M158" s="35"/>
    </row>
    <row r="159" spans="1:13" x14ac:dyDescent="0.25">
      <c r="A159" s="22" t="s">
        <v>178</v>
      </c>
      <c r="B159" s="33"/>
      <c r="C159" s="34"/>
      <c r="D159" s="34"/>
      <c r="E159" s="34"/>
      <c r="F159" s="34"/>
      <c r="G159" s="35"/>
      <c r="H159" s="33"/>
      <c r="I159" s="34"/>
      <c r="J159" s="35"/>
      <c r="K159" s="33"/>
      <c r="L159" s="34"/>
      <c r="M159" s="35"/>
    </row>
    <row r="160" spans="1:13" x14ac:dyDescent="0.25">
      <c r="A160" s="25" t="s">
        <v>185</v>
      </c>
      <c r="B160" s="14">
        <v>643879.26</v>
      </c>
      <c r="C160" s="6">
        <v>784374.51</v>
      </c>
      <c r="D160" s="6">
        <v>0</v>
      </c>
      <c r="E160" s="6">
        <v>-985.47</v>
      </c>
      <c r="F160" s="6">
        <v>0</v>
      </c>
      <c r="G160" s="15">
        <v>1427268.3</v>
      </c>
      <c r="H160" s="14">
        <v>0</v>
      </c>
      <c r="I160" s="6">
        <v>-14160769.630000001</v>
      </c>
      <c r="J160" s="15">
        <v>-14160769.630000001</v>
      </c>
      <c r="K160" s="14">
        <v>-12733501.33</v>
      </c>
      <c r="L160" s="6">
        <v>34399788.68</v>
      </c>
      <c r="M160" s="15">
        <v>21666287.350000001</v>
      </c>
    </row>
    <row r="161" spans="1:13" x14ac:dyDescent="0.25">
      <c r="A161" s="25" t="s">
        <v>186</v>
      </c>
      <c r="B161" s="14">
        <v>599080.51</v>
      </c>
      <c r="C161" s="6">
        <v>1057173.44</v>
      </c>
      <c r="D161" s="6">
        <v>0</v>
      </c>
      <c r="E161" s="6">
        <v>-543359.98</v>
      </c>
      <c r="F161" s="6">
        <v>0</v>
      </c>
      <c r="G161" s="15">
        <v>1112893.97</v>
      </c>
      <c r="H161" s="14">
        <v>0</v>
      </c>
      <c r="I161" s="6">
        <v>-13173063.640000001</v>
      </c>
      <c r="J161" s="15">
        <v>-13173063.640000001</v>
      </c>
      <c r="K161" s="14">
        <v>-12060169.67</v>
      </c>
      <c r="L161" s="6">
        <v>33127788.98</v>
      </c>
      <c r="M161" s="15">
        <v>21067619.309999999</v>
      </c>
    </row>
    <row r="162" spans="1:13" x14ac:dyDescent="0.25">
      <c r="A162" s="25" t="s">
        <v>187</v>
      </c>
      <c r="B162" s="14">
        <v>405154.69</v>
      </c>
      <c r="C162" s="6">
        <v>923436.85</v>
      </c>
      <c r="D162" s="6">
        <v>0</v>
      </c>
      <c r="E162" s="6">
        <v>-1109377.1399999999</v>
      </c>
      <c r="F162" s="6">
        <v>0</v>
      </c>
      <c r="G162" s="15">
        <v>219214.4</v>
      </c>
      <c r="H162" s="14">
        <v>0</v>
      </c>
      <c r="I162" s="6">
        <v>-10985151.710000001</v>
      </c>
      <c r="J162" s="15">
        <v>-10985151.710000001</v>
      </c>
      <c r="K162" s="14">
        <v>-10765937.310000001</v>
      </c>
      <c r="L162" s="6">
        <v>31954419.030000001</v>
      </c>
      <c r="M162" s="15">
        <v>21188481.719999999</v>
      </c>
    </row>
    <row r="163" spans="1:13" x14ac:dyDescent="0.25">
      <c r="A163" s="25" t="s">
        <v>188</v>
      </c>
      <c r="B163" s="14">
        <v>266328.55</v>
      </c>
      <c r="C163" s="6">
        <v>1401631.11</v>
      </c>
      <c r="D163" s="6">
        <v>0</v>
      </c>
      <c r="E163" s="6">
        <v>-220332.21</v>
      </c>
      <c r="F163" s="6">
        <v>0</v>
      </c>
      <c r="G163" s="15">
        <v>1447627.45</v>
      </c>
      <c r="H163" s="14">
        <v>0</v>
      </c>
      <c r="I163" s="6">
        <v>-11334688.73</v>
      </c>
      <c r="J163" s="15">
        <v>-11334688.73</v>
      </c>
      <c r="K163" s="14">
        <v>-9887061.2799999993</v>
      </c>
      <c r="L163" s="6">
        <v>31619956.140000001</v>
      </c>
      <c r="M163" s="15">
        <v>21732894.859999999</v>
      </c>
    </row>
    <row r="164" spans="1:13" x14ac:dyDescent="0.25">
      <c r="A164" s="22" t="s">
        <v>155</v>
      </c>
      <c r="B164" s="12">
        <f t="shared" ref="B164:G164" si="43">SUM(B160:B163)</f>
        <v>1914443.01</v>
      </c>
      <c r="C164" s="5">
        <f t="shared" si="43"/>
        <v>4166615.91</v>
      </c>
      <c r="D164" s="5">
        <f t="shared" si="43"/>
        <v>0</v>
      </c>
      <c r="E164" s="5">
        <f t="shared" si="43"/>
        <v>-1874054.7999999998</v>
      </c>
      <c r="F164" s="5">
        <f t="shared" si="43"/>
        <v>0</v>
      </c>
      <c r="G164" s="13">
        <f t="shared" si="43"/>
        <v>4207004.12</v>
      </c>
      <c r="H164" s="12">
        <f t="shared" ref="H164:M164" si="44">SUM(H160:H163)</f>
        <v>0</v>
      </c>
      <c r="I164" s="5">
        <f t="shared" si="44"/>
        <v>-49653673.710000008</v>
      </c>
      <c r="J164" s="13">
        <f t="shared" si="44"/>
        <v>-49653673.710000008</v>
      </c>
      <c r="K164" s="12">
        <f t="shared" si="44"/>
        <v>-45446669.590000004</v>
      </c>
      <c r="L164" s="5">
        <f t="shared" si="44"/>
        <v>131101952.83</v>
      </c>
      <c r="M164" s="13">
        <f t="shared" si="44"/>
        <v>85655283.239999995</v>
      </c>
    </row>
    <row r="165" spans="1:13" x14ac:dyDescent="0.25">
      <c r="A165" s="24"/>
      <c r="B165" s="33"/>
      <c r="C165" s="34"/>
      <c r="D165" s="34"/>
      <c r="E165" s="34"/>
      <c r="F165" s="34"/>
      <c r="G165" s="35"/>
      <c r="H165" s="33"/>
      <c r="I165" s="34"/>
      <c r="J165" s="35"/>
      <c r="K165" s="33"/>
      <c r="L165" s="34"/>
      <c r="M165" s="35"/>
    </row>
    <row r="166" spans="1:13" x14ac:dyDescent="0.25">
      <c r="A166" s="22" t="s">
        <v>191</v>
      </c>
      <c r="B166" s="33"/>
      <c r="C166" s="34"/>
      <c r="D166" s="34"/>
      <c r="E166" s="34"/>
      <c r="F166" s="34"/>
      <c r="G166" s="35"/>
      <c r="H166" s="33"/>
      <c r="I166" s="34"/>
      <c r="J166" s="35"/>
      <c r="K166" s="33"/>
      <c r="L166" s="34"/>
      <c r="M166" s="35"/>
    </row>
    <row r="167" spans="1:13" x14ac:dyDescent="0.25">
      <c r="A167" s="25" t="s">
        <v>185</v>
      </c>
      <c r="B167" s="14">
        <v>181979.54</v>
      </c>
      <c r="C167" s="6">
        <v>443122.12</v>
      </c>
      <c r="D167" s="6">
        <v>0</v>
      </c>
      <c r="E167" s="6">
        <v>40792.79</v>
      </c>
      <c r="F167" s="6">
        <v>735963.99</v>
      </c>
      <c r="G167" s="15">
        <v>1401858.44</v>
      </c>
      <c r="H167" s="14">
        <v>0</v>
      </c>
      <c r="I167" s="6">
        <v>3054173.29</v>
      </c>
      <c r="J167" s="15">
        <v>3054173.29</v>
      </c>
      <c r="K167" s="14">
        <v>4456031.7300000004</v>
      </c>
      <c r="L167" s="6">
        <v>922575.2</v>
      </c>
      <c r="M167" s="15">
        <v>5378606.9299999997</v>
      </c>
    </row>
    <row r="168" spans="1:13" x14ac:dyDescent="0.25">
      <c r="A168" s="25" t="s">
        <v>186</v>
      </c>
      <c r="B168" s="14">
        <v>179010</v>
      </c>
      <c r="C168" s="6">
        <v>124851</v>
      </c>
      <c r="D168" s="6">
        <v>0</v>
      </c>
      <c r="E168" s="6">
        <v>0</v>
      </c>
      <c r="F168" s="6">
        <v>689943</v>
      </c>
      <c r="G168" s="15">
        <v>993804</v>
      </c>
      <c r="H168" s="14">
        <v>0</v>
      </c>
      <c r="I168" s="6">
        <v>2879042</v>
      </c>
      <c r="J168" s="15">
        <v>2879042</v>
      </c>
      <c r="K168" s="14">
        <v>3872846</v>
      </c>
      <c r="L168" s="6">
        <v>866663</v>
      </c>
      <c r="M168" s="15">
        <v>4739509</v>
      </c>
    </row>
    <row r="169" spans="1:13" x14ac:dyDescent="0.25">
      <c r="A169" s="25" t="s">
        <v>187</v>
      </c>
      <c r="B169" s="14">
        <v>28387</v>
      </c>
      <c r="C169" s="6">
        <v>-12621</v>
      </c>
      <c r="D169" s="6">
        <v>0</v>
      </c>
      <c r="E169" s="6">
        <v>0</v>
      </c>
      <c r="F169" s="6">
        <v>683672</v>
      </c>
      <c r="G169" s="15">
        <v>699438</v>
      </c>
      <c r="H169" s="14">
        <v>0</v>
      </c>
      <c r="I169" s="6">
        <v>2706846</v>
      </c>
      <c r="J169" s="15">
        <v>2706846</v>
      </c>
      <c r="K169" s="14">
        <v>3406284</v>
      </c>
      <c r="L169" s="6">
        <v>1248345</v>
      </c>
      <c r="M169" s="15">
        <v>4654629</v>
      </c>
    </row>
    <row r="170" spans="1:13" x14ac:dyDescent="0.25">
      <c r="A170" s="25" t="s">
        <v>188</v>
      </c>
      <c r="B170" s="14">
        <v>-983</v>
      </c>
      <c r="C170" s="6">
        <v>0</v>
      </c>
      <c r="D170" s="6">
        <v>0</v>
      </c>
      <c r="E170" s="6">
        <v>0</v>
      </c>
      <c r="F170" s="6">
        <v>5099</v>
      </c>
      <c r="G170" s="15">
        <v>4116</v>
      </c>
      <c r="H170" s="14">
        <v>0</v>
      </c>
      <c r="I170" s="6">
        <v>0</v>
      </c>
      <c r="J170" s="15">
        <v>0</v>
      </c>
      <c r="K170" s="14">
        <v>4116</v>
      </c>
      <c r="L170" s="6">
        <v>856188</v>
      </c>
      <c r="M170" s="15">
        <v>860304</v>
      </c>
    </row>
    <row r="171" spans="1:13" x14ac:dyDescent="0.25">
      <c r="A171" s="22" t="s">
        <v>155</v>
      </c>
      <c r="B171" s="12">
        <f t="shared" ref="B171:M171" si="45">SUM(B167:B170)</f>
        <v>388393.54000000004</v>
      </c>
      <c r="C171" s="5">
        <f t="shared" si="45"/>
        <v>555352.12</v>
      </c>
      <c r="D171" s="5">
        <f t="shared" si="45"/>
        <v>0</v>
      </c>
      <c r="E171" s="5">
        <f t="shared" si="45"/>
        <v>40792.79</v>
      </c>
      <c r="F171" s="5">
        <f t="shared" si="45"/>
        <v>2114677.9900000002</v>
      </c>
      <c r="G171" s="13">
        <f t="shared" si="45"/>
        <v>3099216.44</v>
      </c>
      <c r="H171" s="12">
        <f t="shared" si="45"/>
        <v>0</v>
      </c>
      <c r="I171" s="5">
        <f t="shared" si="45"/>
        <v>8640061.2899999991</v>
      </c>
      <c r="J171" s="13">
        <f t="shared" si="45"/>
        <v>8640061.2899999991</v>
      </c>
      <c r="K171" s="12">
        <f t="shared" si="45"/>
        <v>11739277.73</v>
      </c>
      <c r="L171" s="5">
        <f t="shared" si="45"/>
        <v>3893771.2</v>
      </c>
      <c r="M171" s="13">
        <f t="shared" si="45"/>
        <v>15633048.93</v>
      </c>
    </row>
    <row r="172" spans="1:13" x14ac:dyDescent="0.25">
      <c r="A172" s="24"/>
      <c r="B172" s="33"/>
      <c r="C172" s="34"/>
      <c r="D172" s="34"/>
      <c r="E172" s="34"/>
      <c r="F172" s="34"/>
      <c r="G172" s="35"/>
      <c r="H172" s="33"/>
      <c r="I172" s="34"/>
      <c r="J172" s="35"/>
      <c r="K172" s="33"/>
      <c r="L172" s="34"/>
      <c r="M172" s="35"/>
    </row>
    <row r="173" spans="1:13" x14ac:dyDescent="0.25">
      <c r="A173" s="22" t="s">
        <v>179</v>
      </c>
      <c r="B173" s="33"/>
      <c r="C173" s="34"/>
      <c r="D173" s="34"/>
      <c r="E173" s="34"/>
      <c r="F173" s="34"/>
      <c r="G173" s="35"/>
      <c r="H173" s="33"/>
      <c r="I173" s="34"/>
      <c r="J173" s="35"/>
      <c r="K173" s="33"/>
      <c r="L173" s="34"/>
      <c r="M173" s="35"/>
    </row>
    <row r="174" spans="1:13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15">
        <v>0</v>
      </c>
      <c r="H174" s="14">
        <v>0</v>
      </c>
      <c r="I174" s="6">
        <v>0</v>
      </c>
      <c r="J174" s="15">
        <v>0</v>
      </c>
      <c r="K174" s="14">
        <v>0</v>
      </c>
      <c r="L174" s="6">
        <v>0</v>
      </c>
      <c r="M174" s="15">
        <v>0</v>
      </c>
    </row>
    <row r="175" spans="1:13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15">
        <v>0</v>
      </c>
      <c r="H175" s="14">
        <v>0</v>
      </c>
      <c r="I175" s="6">
        <v>0</v>
      </c>
      <c r="J175" s="15">
        <v>0</v>
      </c>
      <c r="K175" s="14">
        <v>0</v>
      </c>
      <c r="L175" s="6">
        <v>0</v>
      </c>
      <c r="M175" s="15">
        <v>0</v>
      </c>
    </row>
    <row r="176" spans="1:13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15">
        <v>0</v>
      </c>
      <c r="H176" s="14">
        <v>0</v>
      </c>
      <c r="I176" s="6">
        <v>0</v>
      </c>
      <c r="J176" s="15">
        <v>0</v>
      </c>
      <c r="K176" s="14">
        <v>0</v>
      </c>
      <c r="L176" s="6">
        <v>0</v>
      </c>
      <c r="M176" s="15">
        <v>0</v>
      </c>
    </row>
    <row r="177" spans="1:13" x14ac:dyDescent="0.25">
      <c r="A177" s="25" t="s">
        <v>188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15">
        <v>0</v>
      </c>
      <c r="H177" s="14">
        <v>0</v>
      </c>
      <c r="I177" s="6">
        <v>0</v>
      </c>
      <c r="J177" s="15">
        <v>0</v>
      </c>
      <c r="K177" s="14">
        <v>0</v>
      </c>
      <c r="L177" s="6">
        <v>0</v>
      </c>
      <c r="M177" s="15">
        <v>0</v>
      </c>
    </row>
    <row r="178" spans="1:13" x14ac:dyDescent="0.25">
      <c r="A178" s="22" t="s">
        <v>155</v>
      </c>
      <c r="B178" s="12">
        <f t="shared" ref="B178:G178" si="46">SUM(B174:B177)</f>
        <v>0</v>
      </c>
      <c r="C178" s="5">
        <f t="shared" si="46"/>
        <v>0</v>
      </c>
      <c r="D178" s="5">
        <f t="shared" si="46"/>
        <v>0</v>
      </c>
      <c r="E178" s="5">
        <f t="shared" si="46"/>
        <v>0</v>
      </c>
      <c r="F178" s="5">
        <f t="shared" si="46"/>
        <v>0</v>
      </c>
      <c r="G178" s="13">
        <f t="shared" si="46"/>
        <v>0</v>
      </c>
      <c r="H178" s="12">
        <f t="shared" ref="H178:M178" si="47">SUM(H174:H177)</f>
        <v>0</v>
      </c>
      <c r="I178" s="5">
        <f t="shared" si="47"/>
        <v>0</v>
      </c>
      <c r="J178" s="13">
        <f t="shared" si="47"/>
        <v>0</v>
      </c>
      <c r="K178" s="12">
        <f t="shared" si="47"/>
        <v>0</v>
      </c>
      <c r="L178" s="5">
        <f t="shared" si="47"/>
        <v>0</v>
      </c>
      <c r="M178" s="13">
        <f t="shared" si="47"/>
        <v>0</v>
      </c>
    </row>
    <row r="179" spans="1:13" x14ac:dyDescent="0.25">
      <c r="A179" s="24"/>
      <c r="B179" s="33"/>
      <c r="C179" s="34"/>
      <c r="D179" s="34"/>
      <c r="E179" s="34"/>
      <c r="F179" s="34"/>
      <c r="G179" s="35"/>
      <c r="H179" s="33"/>
      <c r="I179" s="34"/>
      <c r="J179" s="35"/>
      <c r="K179" s="33"/>
      <c r="L179" s="34"/>
      <c r="M179" s="35"/>
    </row>
    <row r="180" spans="1:13" x14ac:dyDescent="0.25">
      <c r="A180" s="22" t="s">
        <v>180</v>
      </c>
      <c r="B180" s="33"/>
      <c r="C180" s="34"/>
      <c r="D180" s="34"/>
      <c r="E180" s="34"/>
      <c r="F180" s="34"/>
      <c r="G180" s="35"/>
      <c r="H180" s="33"/>
      <c r="I180" s="34"/>
      <c r="J180" s="35"/>
      <c r="K180" s="33"/>
      <c r="L180" s="34"/>
      <c r="M180" s="35"/>
    </row>
    <row r="181" spans="1:13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15" t="s">
        <v>194</v>
      </c>
      <c r="H181" s="14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15" t="s">
        <v>194</v>
      </c>
    </row>
    <row r="182" spans="1:13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15" t="s">
        <v>194</v>
      </c>
      <c r="H182" s="14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15" t="s">
        <v>194</v>
      </c>
    </row>
    <row r="183" spans="1:13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15" t="s">
        <v>194</v>
      </c>
      <c r="H183" s="14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15" t="s">
        <v>194</v>
      </c>
    </row>
    <row r="184" spans="1:13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15" t="s">
        <v>194</v>
      </c>
      <c r="H184" s="14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15" t="s">
        <v>194</v>
      </c>
    </row>
    <row r="185" spans="1:13" x14ac:dyDescent="0.25">
      <c r="A185" s="22" t="s">
        <v>155</v>
      </c>
      <c r="B185" s="12">
        <f t="shared" ref="B185:G185" si="48">SUM(B181:B184)</f>
        <v>0</v>
      </c>
      <c r="C185" s="5">
        <f t="shared" si="48"/>
        <v>0</v>
      </c>
      <c r="D185" s="5">
        <f t="shared" si="48"/>
        <v>0</v>
      </c>
      <c r="E185" s="5">
        <f t="shared" si="48"/>
        <v>0</v>
      </c>
      <c r="F185" s="5">
        <f t="shared" si="48"/>
        <v>0</v>
      </c>
      <c r="G185" s="13">
        <f t="shared" si="48"/>
        <v>0</v>
      </c>
      <c r="H185" s="12">
        <f t="shared" ref="H185:M185" si="49">SUM(H181:H184)</f>
        <v>0</v>
      </c>
      <c r="I185" s="5">
        <f t="shared" si="49"/>
        <v>0</v>
      </c>
      <c r="J185" s="13">
        <f t="shared" si="49"/>
        <v>0</v>
      </c>
      <c r="K185" s="12">
        <f t="shared" si="49"/>
        <v>0</v>
      </c>
      <c r="L185" s="5">
        <f t="shared" si="49"/>
        <v>0</v>
      </c>
      <c r="M185" s="13">
        <f t="shared" si="49"/>
        <v>0</v>
      </c>
    </row>
    <row r="186" spans="1:13" x14ac:dyDescent="0.25">
      <c r="A186" s="24"/>
      <c r="B186" s="33"/>
      <c r="C186" s="34"/>
      <c r="D186" s="34"/>
      <c r="E186" s="34"/>
      <c r="F186" s="34"/>
      <c r="G186" s="35"/>
      <c r="H186" s="33"/>
      <c r="I186" s="34"/>
      <c r="J186" s="35"/>
      <c r="K186" s="33"/>
      <c r="L186" s="34"/>
      <c r="M186" s="35"/>
    </row>
    <row r="187" spans="1:13" x14ac:dyDescent="0.25">
      <c r="A187" s="22" t="s">
        <v>181</v>
      </c>
      <c r="B187" s="33"/>
      <c r="C187" s="34"/>
      <c r="D187" s="34"/>
      <c r="E187" s="34"/>
      <c r="F187" s="34"/>
      <c r="G187" s="35"/>
      <c r="H187" s="33"/>
      <c r="I187" s="34"/>
      <c r="J187" s="35"/>
      <c r="K187" s="33"/>
      <c r="L187" s="34"/>
      <c r="M187" s="35"/>
    </row>
    <row r="188" spans="1:13" x14ac:dyDescent="0.25">
      <c r="A188" s="25" t="s">
        <v>185</v>
      </c>
      <c r="B188" s="14">
        <v>906588</v>
      </c>
      <c r="C188" s="6">
        <v>758705</v>
      </c>
      <c r="D188" s="6">
        <v>0</v>
      </c>
      <c r="E188" s="6">
        <v>0</v>
      </c>
      <c r="F188" s="6">
        <v>0</v>
      </c>
      <c r="G188" s="15">
        <v>1665293</v>
      </c>
      <c r="H188" s="14">
        <v>0</v>
      </c>
      <c r="I188" s="6">
        <v>1301898</v>
      </c>
      <c r="J188" s="15">
        <v>1301898</v>
      </c>
      <c r="K188" s="14">
        <v>2967191</v>
      </c>
      <c r="L188" s="6">
        <v>10505639</v>
      </c>
      <c r="M188" s="15">
        <v>13472830</v>
      </c>
    </row>
    <row r="189" spans="1:13" x14ac:dyDescent="0.25">
      <c r="A189" s="25" t="s">
        <v>186</v>
      </c>
      <c r="B189" s="14">
        <v>989957</v>
      </c>
      <c r="C189" s="6">
        <v>639592</v>
      </c>
      <c r="D189" s="6">
        <v>0</v>
      </c>
      <c r="E189" s="6">
        <v>0</v>
      </c>
      <c r="F189" s="6">
        <v>0</v>
      </c>
      <c r="G189" s="15">
        <v>1629549</v>
      </c>
      <c r="H189" s="14">
        <v>0</v>
      </c>
      <c r="I189" s="6">
        <v>975555</v>
      </c>
      <c r="J189" s="15">
        <v>975555</v>
      </c>
      <c r="K189" s="14">
        <v>2605104</v>
      </c>
      <c r="L189" s="6">
        <v>11008371</v>
      </c>
      <c r="M189" s="15">
        <v>13613475</v>
      </c>
    </row>
    <row r="190" spans="1:13" x14ac:dyDescent="0.25">
      <c r="A190" s="25" t="s">
        <v>187</v>
      </c>
      <c r="B190" s="14">
        <v>1112621</v>
      </c>
      <c r="C190" s="6">
        <v>628230</v>
      </c>
      <c r="D190" s="6">
        <v>0</v>
      </c>
      <c r="E190" s="6">
        <v>0</v>
      </c>
      <c r="F190" s="6">
        <v>0</v>
      </c>
      <c r="G190" s="15">
        <v>1740851</v>
      </c>
      <c r="H190" s="14">
        <v>0</v>
      </c>
      <c r="I190" s="6">
        <v>769373</v>
      </c>
      <c r="J190" s="15">
        <v>769373</v>
      </c>
      <c r="K190" s="14">
        <v>2510224</v>
      </c>
      <c r="L190" s="6">
        <v>11757649</v>
      </c>
      <c r="M190" s="15">
        <v>14267873</v>
      </c>
    </row>
    <row r="191" spans="1:13" x14ac:dyDescent="0.25">
      <c r="A191" s="25" t="s">
        <v>188</v>
      </c>
      <c r="B191" s="14">
        <v>1418356</v>
      </c>
      <c r="C191" s="6">
        <v>445117</v>
      </c>
      <c r="D191" s="6">
        <v>0</v>
      </c>
      <c r="E191" s="6">
        <v>0</v>
      </c>
      <c r="F191" s="6">
        <v>0</v>
      </c>
      <c r="G191" s="15">
        <v>1863473</v>
      </c>
      <c r="H191" s="14">
        <v>0</v>
      </c>
      <c r="I191" s="6">
        <v>4987160</v>
      </c>
      <c r="J191" s="15">
        <v>4987160</v>
      </c>
      <c r="K191" s="14">
        <v>6850633</v>
      </c>
      <c r="L191" s="6">
        <v>12257171</v>
      </c>
      <c r="M191" s="15">
        <v>19107804</v>
      </c>
    </row>
    <row r="192" spans="1:13" x14ac:dyDescent="0.25">
      <c r="A192" s="22" t="s">
        <v>155</v>
      </c>
      <c r="B192" s="12">
        <f t="shared" ref="B192:G192" si="50">SUM(B188:B191)</f>
        <v>4427522</v>
      </c>
      <c r="C192" s="5">
        <f t="shared" si="50"/>
        <v>2471644</v>
      </c>
      <c r="D192" s="5">
        <f t="shared" si="50"/>
        <v>0</v>
      </c>
      <c r="E192" s="5">
        <f t="shared" si="50"/>
        <v>0</v>
      </c>
      <c r="F192" s="5">
        <f t="shared" si="50"/>
        <v>0</v>
      </c>
      <c r="G192" s="13">
        <f t="shared" si="50"/>
        <v>6899166</v>
      </c>
      <c r="H192" s="12">
        <f t="shared" ref="H192:M192" si="51">SUM(H188:H191)</f>
        <v>0</v>
      </c>
      <c r="I192" s="5">
        <f t="shared" si="51"/>
        <v>8033986</v>
      </c>
      <c r="J192" s="13">
        <f t="shared" si="51"/>
        <v>8033986</v>
      </c>
      <c r="K192" s="12">
        <f t="shared" si="51"/>
        <v>14933152</v>
      </c>
      <c r="L192" s="5">
        <f t="shared" si="51"/>
        <v>45528830</v>
      </c>
      <c r="M192" s="13">
        <f t="shared" si="51"/>
        <v>60461982</v>
      </c>
    </row>
    <row r="193" spans="1:13" x14ac:dyDescent="0.25">
      <c r="A193" s="24"/>
      <c r="B193" s="33"/>
      <c r="C193" s="34"/>
      <c r="D193" s="34"/>
      <c r="E193" s="34"/>
      <c r="F193" s="34"/>
      <c r="G193" s="35"/>
      <c r="H193" s="33"/>
      <c r="I193" s="34"/>
      <c r="J193" s="35"/>
      <c r="K193" s="33"/>
      <c r="L193" s="34"/>
      <c r="M193" s="35"/>
    </row>
    <row r="194" spans="1:13" x14ac:dyDescent="0.25">
      <c r="A194" s="22" t="s">
        <v>182</v>
      </c>
      <c r="B194" s="33"/>
      <c r="C194" s="34"/>
      <c r="D194" s="34"/>
      <c r="E194" s="34"/>
      <c r="F194" s="34"/>
      <c r="G194" s="35"/>
      <c r="H194" s="33"/>
      <c r="I194" s="34"/>
      <c r="J194" s="35"/>
      <c r="K194" s="33"/>
      <c r="L194" s="34"/>
      <c r="M194" s="35"/>
    </row>
    <row r="195" spans="1:13" x14ac:dyDescent="0.25">
      <c r="A195" s="25" t="s">
        <v>185</v>
      </c>
      <c r="B195" s="14">
        <v>951318</v>
      </c>
      <c r="C195" s="6">
        <v>845493</v>
      </c>
      <c r="D195" s="6">
        <v>0</v>
      </c>
      <c r="E195" s="6">
        <v>10914450</v>
      </c>
      <c r="F195" s="6">
        <v>2466784</v>
      </c>
      <c r="G195" s="15">
        <v>15178045</v>
      </c>
      <c r="H195" s="14">
        <v>0</v>
      </c>
      <c r="I195" s="6">
        <v>99194</v>
      </c>
      <c r="J195" s="15">
        <v>99194</v>
      </c>
      <c r="K195" s="14">
        <v>15277239</v>
      </c>
      <c r="L195" s="6">
        <v>-7540541</v>
      </c>
      <c r="M195" s="15">
        <v>7736698</v>
      </c>
    </row>
    <row r="196" spans="1:13" x14ac:dyDescent="0.25">
      <c r="A196" s="25" t="s">
        <v>186</v>
      </c>
      <c r="B196" s="14">
        <v>1483471</v>
      </c>
      <c r="C196" s="6">
        <v>561792</v>
      </c>
      <c r="D196" s="6">
        <v>0</v>
      </c>
      <c r="E196" s="6">
        <v>11652847</v>
      </c>
      <c r="F196" s="6">
        <v>2466784</v>
      </c>
      <c r="G196" s="15">
        <v>16164894</v>
      </c>
      <c r="H196" s="14">
        <v>0</v>
      </c>
      <c r="I196" s="6">
        <v>92012</v>
      </c>
      <c r="J196" s="15">
        <v>92012</v>
      </c>
      <c r="K196" s="14">
        <v>16256906</v>
      </c>
      <c r="L196" s="6">
        <v>-7755872</v>
      </c>
      <c r="M196" s="15">
        <v>8501034</v>
      </c>
    </row>
    <row r="197" spans="1:13" x14ac:dyDescent="0.25">
      <c r="A197" s="25" t="s">
        <v>187</v>
      </c>
      <c r="B197" s="14">
        <v>2233864</v>
      </c>
      <c r="C197" s="6">
        <v>785808</v>
      </c>
      <c r="D197" s="6">
        <v>0</v>
      </c>
      <c r="E197" s="6">
        <v>11796670</v>
      </c>
      <c r="F197" s="6">
        <v>2466784</v>
      </c>
      <c r="G197" s="15">
        <v>17283126</v>
      </c>
      <c r="H197" s="14">
        <v>0</v>
      </c>
      <c r="I197" s="6">
        <v>104637</v>
      </c>
      <c r="J197" s="15">
        <v>104637</v>
      </c>
      <c r="K197" s="14">
        <v>17387763</v>
      </c>
      <c r="L197" s="6">
        <v>-7536439</v>
      </c>
      <c r="M197" s="15">
        <v>9851324</v>
      </c>
    </row>
    <row r="198" spans="1:13" x14ac:dyDescent="0.25">
      <c r="A198" s="25" t="s">
        <v>188</v>
      </c>
      <c r="B198" s="14">
        <v>2387710</v>
      </c>
      <c r="C198" s="6">
        <v>572055</v>
      </c>
      <c r="D198" s="6">
        <v>0</v>
      </c>
      <c r="E198" s="6">
        <v>12860261</v>
      </c>
      <c r="F198" s="6">
        <v>2466784</v>
      </c>
      <c r="G198" s="15">
        <v>18286810</v>
      </c>
      <c r="H198" s="14">
        <v>0</v>
      </c>
      <c r="I198" s="6">
        <v>60620</v>
      </c>
      <c r="J198" s="15">
        <v>60620</v>
      </c>
      <c r="K198" s="14">
        <v>18347430</v>
      </c>
      <c r="L198" s="6">
        <v>-7554702</v>
      </c>
      <c r="M198" s="15">
        <v>10792728</v>
      </c>
    </row>
    <row r="199" spans="1:13" x14ac:dyDescent="0.25">
      <c r="A199" s="22" t="s">
        <v>155</v>
      </c>
      <c r="B199" s="12">
        <f t="shared" ref="B199:G199" si="52">SUM(B195:B198)</f>
        <v>7056363</v>
      </c>
      <c r="C199" s="5">
        <f t="shared" si="52"/>
        <v>2765148</v>
      </c>
      <c r="D199" s="5">
        <f t="shared" si="52"/>
        <v>0</v>
      </c>
      <c r="E199" s="5">
        <f t="shared" si="52"/>
        <v>47224228</v>
      </c>
      <c r="F199" s="5">
        <f t="shared" si="52"/>
        <v>9867136</v>
      </c>
      <c r="G199" s="13">
        <f t="shared" si="52"/>
        <v>66912875</v>
      </c>
      <c r="H199" s="12">
        <f t="shared" ref="H199:M199" si="53">SUM(H195:H198)</f>
        <v>0</v>
      </c>
      <c r="I199" s="5">
        <f t="shared" si="53"/>
        <v>356463</v>
      </c>
      <c r="J199" s="13">
        <f t="shared" si="53"/>
        <v>356463</v>
      </c>
      <c r="K199" s="12">
        <f t="shared" si="53"/>
        <v>67269338</v>
      </c>
      <c r="L199" s="5">
        <f t="shared" si="53"/>
        <v>-30387554</v>
      </c>
      <c r="M199" s="13">
        <f t="shared" si="53"/>
        <v>36881784</v>
      </c>
    </row>
    <row r="200" spans="1:13" x14ac:dyDescent="0.25">
      <c r="A200" s="24"/>
      <c r="B200" s="33"/>
      <c r="C200" s="34"/>
      <c r="D200" s="34"/>
      <c r="E200" s="34"/>
      <c r="F200" s="34"/>
      <c r="G200" s="35"/>
      <c r="H200" s="33"/>
      <c r="I200" s="34"/>
      <c r="J200" s="35"/>
      <c r="K200" s="33"/>
      <c r="L200" s="34"/>
      <c r="M200" s="35"/>
    </row>
    <row r="201" spans="1:13" x14ac:dyDescent="0.25">
      <c r="A201" s="22" t="s">
        <v>183</v>
      </c>
      <c r="B201" s="33"/>
      <c r="C201" s="34"/>
      <c r="D201" s="34"/>
      <c r="E201" s="34"/>
      <c r="F201" s="34"/>
      <c r="G201" s="35"/>
      <c r="H201" s="33"/>
      <c r="I201" s="34"/>
      <c r="J201" s="35"/>
      <c r="K201" s="33"/>
      <c r="L201" s="34"/>
      <c r="M201" s="35"/>
    </row>
    <row r="202" spans="1:13" x14ac:dyDescent="0.25">
      <c r="A202" s="25" t="s">
        <v>185</v>
      </c>
      <c r="B202" s="14">
        <v>140783</v>
      </c>
      <c r="C202" s="6">
        <v>1048278</v>
      </c>
      <c r="D202" s="6">
        <v>448463</v>
      </c>
      <c r="E202" s="6">
        <v>7516993</v>
      </c>
      <c r="F202" s="6">
        <v>304557</v>
      </c>
      <c r="G202" s="15">
        <v>9459074</v>
      </c>
      <c r="H202" s="14">
        <v>13488079</v>
      </c>
      <c r="I202" s="6">
        <v>196785</v>
      </c>
      <c r="J202" s="15">
        <v>13684864</v>
      </c>
      <c r="K202" s="14">
        <v>23143938</v>
      </c>
      <c r="L202" s="6">
        <v>-564234</v>
      </c>
      <c r="M202" s="15">
        <v>22579704</v>
      </c>
    </row>
    <row r="203" spans="1:13" x14ac:dyDescent="0.25">
      <c r="A203" s="25" t="s">
        <v>186</v>
      </c>
      <c r="B203" s="14">
        <v>118879</v>
      </c>
      <c r="C203" s="6">
        <v>736456</v>
      </c>
      <c r="D203" s="6">
        <v>459181</v>
      </c>
      <c r="E203" s="6">
        <v>7510872</v>
      </c>
      <c r="F203" s="6">
        <v>107043</v>
      </c>
      <c r="G203" s="15">
        <v>8932431</v>
      </c>
      <c r="H203" s="14">
        <v>13141586</v>
      </c>
      <c r="I203" s="6">
        <v>180851</v>
      </c>
      <c r="J203" s="15">
        <v>13322437</v>
      </c>
      <c r="K203" s="14">
        <v>22254868</v>
      </c>
      <c r="L203" s="6">
        <v>69420</v>
      </c>
      <c r="M203" s="15">
        <v>22324288</v>
      </c>
    </row>
    <row r="204" spans="1:13" x14ac:dyDescent="0.25">
      <c r="A204" s="25" t="s">
        <v>187</v>
      </c>
      <c r="B204" s="14">
        <v>132244</v>
      </c>
      <c r="C204" s="6">
        <v>1001739</v>
      </c>
      <c r="D204" s="6">
        <v>456510</v>
      </c>
      <c r="E204" s="6">
        <v>7663126</v>
      </c>
      <c r="F204" s="6">
        <v>260101</v>
      </c>
      <c r="G204" s="15">
        <v>9513720</v>
      </c>
      <c r="H204" s="14">
        <v>13107815</v>
      </c>
      <c r="I204" s="6">
        <v>164764</v>
      </c>
      <c r="J204" s="15">
        <v>13272579</v>
      </c>
      <c r="K204" s="14">
        <v>22786299</v>
      </c>
      <c r="L204" s="6">
        <v>-494405</v>
      </c>
      <c r="M204" s="15">
        <v>22291894</v>
      </c>
    </row>
    <row r="205" spans="1:13" x14ac:dyDescent="0.25">
      <c r="A205" s="25" t="s">
        <v>188</v>
      </c>
      <c r="B205" s="14">
        <v>523461</v>
      </c>
      <c r="C205" s="6">
        <v>767396</v>
      </c>
      <c r="D205" s="6">
        <v>453839</v>
      </c>
      <c r="E205" s="6">
        <v>7685647</v>
      </c>
      <c r="F205" s="6">
        <v>165602</v>
      </c>
      <c r="G205" s="15">
        <v>9595945</v>
      </c>
      <c r="H205" s="14">
        <v>13074043</v>
      </c>
      <c r="I205" s="6">
        <v>212880</v>
      </c>
      <c r="J205" s="15">
        <v>13286923</v>
      </c>
      <c r="K205" s="14">
        <v>22882868</v>
      </c>
      <c r="L205" s="6">
        <v>-787172</v>
      </c>
      <c r="M205" s="15">
        <v>22095696</v>
      </c>
    </row>
    <row r="206" spans="1:13" x14ac:dyDescent="0.25">
      <c r="A206" s="22" t="s">
        <v>155</v>
      </c>
      <c r="B206" s="12">
        <f t="shared" ref="B206:G206" si="54">SUM(B202:B205)</f>
        <v>915367</v>
      </c>
      <c r="C206" s="5">
        <f t="shared" si="54"/>
        <v>3553869</v>
      </c>
      <c r="D206" s="5">
        <f t="shared" si="54"/>
        <v>1817993</v>
      </c>
      <c r="E206" s="5">
        <f t="shared" si="54"/>
        <v>30376638</v>
      </c>
      <c r="F206" s="5">
        <f t="shared" si="54"/>
        <v>837303</v>
      </c>
      <c r="G206" s="13">
        <f t="shared" si="54"/>
        <v>37501170</v>
      </c>
      <c r="H206" s="12">
        <f t="shared" ref="H206:M206" si="55">SUM(H202:H205)</f>
        <v>52811523</v>
      </c>
      <c r="I206" s="5">
        <f t="shared" si="55"/>
        <v>755280</v>
      </c>
      <c r="J206" s="13">
        <f t="shared" si="55"/>
        <v>53566803</v>
      </c>
      <c r="K206" s="12">
        <f t="shared" si="55"/>
        <v>91067973</v>
      </c>
      <c r="L206" s="5">
        <f t="shared" si="55"/>
        <v>-1776391</v>
      </c>
      <c r="M206" s="13">
        <f t="shared" si="55"/>
        <v>89291582</v>
      </c>
    </row>
    <row r="207" spans="1:13" x14ac:dyDescent="0.25">
      <c r="A207" s="24"/>
      <c r="B207" s="33"/>
      <c r="C207" s="34"/>
      <c r="D207" s="34"/>
      <c r="E207" s="34"/>
      <c r="F207" s="34"/>
      <c r="G207" s="35"/>
      <c r="H207" s="33"/>
      <c r="I207" s="34"/>
      <c r="J207" s="35"/>
      <c r="K207" s="33"/>
      <c r="L207" s="34"/>
      <c r="M207" s="35"/>
    </row>
    <row r="208" spans="1:13" x14ac:dyDescent="0.25">
      <c r="A208" s="22" t="s">
        <v>184</v>
      </c>
      <c r="B208" s="33"/>
      <c r="C208" s="34"/>
      <c r="D208" s="34"/>
      <c r="E208" s="34"/>
      <c r="F208" s="34"/>
      <c r="G208" s="35"/>
      <c r="H208" s="33"/>
      <c r="I208" s="34"/>
      <c r="J208" s="35"/>
      <c r="K208" s="33"/>
      <c r="L208" s="34"/>
      <c r="M208" s="35"/>
    </row>
    <row r="209" spans="1:13" x14ac:dyDescent="0.25">
      <c r="A209" s="25" t="s">
        <v>185</v>
      </c>
      <c r="B209" s="14">
        <v>242639.5</v>
      </c>
      <c r="C209" s="6">
        <v>827811.22</v>
      </c>
      <c r="D209" s="6">
        <v>0</v>
      </c>
      <c r="E209" s="6">
        <v>0</v>
      </c>
      <c r="F209" s="6">
        <v>0</v>
      </c>
      <c r="G209" s="15">
        <v>1070450.72</v>
      </c>
      <c r="H209" s="14">
        <v>0</v>
      </c>
      <c r="I209" s="6">
        <v>-1181238.3500000001</v>
      </c>
      <c r="J209" s="15">
        <v>-1181238.3500000001</v>
      </c>
      <c r="K209" s="14">
        <v>-110787.63</v>
      </c>
      <c r="L209" s="6">
        <v>34835682.439999998</v>
      </c>
      <c r="M209" s="15">
        <v>34724894.810000002</v>
      </c>
    </row>
    <row r="210" spans="1:13" x14ac:dyDescent="0.25">
      <c r="A210" s="25" t="s">
        <v>186</v>
      </c>
      <c r="B210" s="14">
        <v>303827.49</v>
      </c>
      <c r="C210" s="6">
        <v>984754.81</v>
      </c>
      <c r="D210" s="6">
        <v>0</v>
      </c>
      <c r="E210" s="6">
        <v>0</v>
      </c>
      <c r="F210" s="6">
        <v>0</v>
      </c>
      <c r="G210" s="15">
        <v>1288582.3</v>
      </c>
      <c r="H210" s="14">
        <v>0</v>
      </c>
      <c r="I210" s="6">
        <v>-663282.17000000004</v>
      </c>
      <c r="J210" s="15">
        <v>-663282.17000000004</v>
      </c>
      <c r="K210" s="14">
        <v>625300.13</v>
      </c>
      <c r="L210" s="6">
        <v>34068975.25</v>
      </c>
      <c r="M210" s="15">
        <v>34694275.380000003</v>
      </c>
    </row>
    <row r="211" spans="1:13" x14ac:dyDescent="0.25">
      <c r="A211" s="25" t="s">
        <v>187</v>
      </c>
      <c r="B211" s="14">
        <v>223402.99</v>
      </c>
      <c r="C211" s="6">
        <v>740402.48</v>
      </c>
      <c r="D211" s="6">
        <v>0</v>
      </c>
      <c r="E211" s="6">
        <v>0</v>
      </c>
      <c r="F211" s="6">
        <v>0</v>
      </c>
      <c r="G211" s="15">
        <v>963805.47</v>
      </c>
      <c r="H211" s="14">
        <v>0</v>
      </c>
      <c r="I211" s="6">
        <v>483981.46</v>
      </c>
      <c r="J211" s="15">
        <v>483981.46</v>
      </c>
      <c r="K211" s="14">
        <v>1447786.93</v>
      </c>
      <c r="L211" s="6">
        <v>32668080.390000001</v>
      </c>
      <c r="M211" s="15">
        <v>34115867.32</v>
      </c>
    </row>
    <row r="212" spans="1:13" x14ac:dyDescent="0.25">
      <c r="A212" s="25" t="s">
        <v>188</v>
      </c>
      <c r="B212" s="14">
        <v>221126.61</v>
      </c>
      <c r="C212" s="6">
        <v>995967.29</v>
      </c>
      <c r="D212" s="6">
        <v>0</v>
      </c>
      <c r="E212" s="6">
        <v>0</v>
      </c>
      <c r="F212" s="6">
        <v>0</v>
      </c>
      <c r="G212" s="15">
        <v>1217093.8999999999</v>
      </c>
      <c r="H212" s="14">
        <v>0</v>
      </c>
      <c r="I212" s="6">
        <v>1441427.58</v>
      </c>
      <c r="J212" s="15">
        <v>1441427.58</v>
      </c>
      <c r="K212" s="14">
        <v>2658521.48</v>
      </c>
      <c r="L212" s="6">
        <v>32347238.100000001</v>
      </c>
      <c r="M212" s="15">
        <v>35005759.579999998</v>
      </c>
    </row>
    <row r="213" spans="1:13" ht="15.75" thickBot="1" x14ac:dyDescent="0.3">
      <c r="A213" s="26" t="s">
        <v>155</v>
      </c>
      <c r="B213" s="16">
        <f t="shared" ref="B213:G213" si="56">SUM(B209:B212)</f>
        <v>990996.59</v>
      </c>
      <c r="C213" s="21">
        <f t="shared" si="56"/>
        <v>3548935.8</v>
      </c>
      <c r="D213" s="21">
        <f t="shared" si="56"/>
        <v>0</v>
      </c>
      <c r="E213" s="21">
        <f t="shared" si="56"/>
        <v>0</v>
      </c>
      <c r="F213" s="21">
        <f t="shared" si="56"/>
        <v>0</v>
      </c>
      <c r="G213" s="17">
        <f t="shared" si="56"/>
        <v>4539932.3900000006</v>
      </c>
      <c r="H213" s="16">
        <f t="shared" ref="H213:M213" si="57">SUM(H209:H212)</f>
        <v>0</v>
      </c>
      <c r="I213" s="21">
        <f t="shared" si="57"/>
        <v>80888.520000000019</v>
      </c>
      <c r="J213" s="17">
        <f t="shared" si="57"/>
        <v>80888.520000000019</v>
      </c>
      <c r="K213" s="16">
        <f t="shared" si="57"/>
        <v>4620820.91</v>
      </c>
      <c r="L213" s="21">
        <f t="shared" si="57"/>
        <v>133919976.18000001</v>
      </c>
      <c r="M213" s="17">
        <f t="shared" si="57"/>
        <v>138540797.08999997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3:A14"/>
    <mergeCell ref="B13:G13"/>
    <mergeCell ref="H13:J13"/>
    <mergeCell ref="K13:M13"/>
  </mergeCells>
  <phoneticPr fontId="17" type="noConversion"/>
  <conditionalFormatting sqref="B1:M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13"/>
  <sheetViews>
    <sheetView showGridLines="0" workbookViewId="0"/>
  </sheetViews>
  <sheetFormatPr defaultRowHeight="15" x14ac:dyDescent="0.25"/>
  <cols>
    <col min="1" max="1" width="40.5703125" style="1" bestFit="1" customWidth="1"/>
    <col min="2" max="16" width="19.140625" style="45" customWidth="1"/>
    <col min="17" max="16384" width="9.140625" style="1"/>
  </cols>
  <sheetData>
    <row r="6" spans="1:16" ht="18" x14ac:dyDescent="0.25">
      <c r="A6" s="2" t="str">
        <f>Contents!A7</f>
        <v>Nevada Healthcare Quarterly Reports</v>
      </c>
    </row>
    <row r="7" spans="1:16" ht="18.75" x14ac:dyDescent="0.3">
      <c r="A7" s="42" t="str">
        <f>Contents!A8</f>
        <v>Non-Acute Hospitals Financial Reports: First Quarter 2023 - Fourth Quarter 2023</v>
      </c>
      <c r="B7" s="48"/>
      <c r="C7" s="48"/>
      <c r="D7" s="46"/>
      <c r="E7" s="46"/>
      <c r="F7" s="46"/>
      <c r="G7" s="46"/>
      <c r="H7" s="46"/>
      <c r="I7" s="46"/>
    </row>
    <row r="8" spans="1:16" ht="18.75" x14ac:dyDescent="0.3">
      <c r="A8" s="43" t="s">
        <v>16</v>
      </c>
      <c r="B8" s="48"/>
      <c r="C8" s="48"/>
      <c r="D8" s="46"/>
      <c r="E8" s="46"/>
      <c r="F8" s="46"/>
      <c r="G8" s="46"/>
      <c r="H8" s="46"/>
      <c r="I8" s="46"/>
    </row>
    <row r="9" spans="1:16" ht="18.75" x14ac:dyDescent="0.3">
      <c r="A9" s="28" t="str">
        <f>Contents!A9</f>
        <v>Produced on August 8, 2024</v>
      </c>
      <c r="B9" s="48"/>
      <c r="C9" s="48"/>
      <c r="D9" s="46"/>
      <c r="E9" s="46"/>
      <c r="F9" s="46"/>
      <c r="G9" s="46"/>
      <c r="H9" s="46"/>
      <c r="I9" s="46"/>
    </row>
    <row r="10" spans="1:16" ht="18.75" x14ac:dyDescent="0.3">
      <c r="A10" s="28" t="str">
        <f>Contents!A10</f>
        <v>Includes data submitted through August 6, 2024</v>
      </c>
      <c r="B10" s="48"/>
      <c r="C10" s="48"/>
      <c r="D10" s="46"/>
      <c r="E10" s="46"/>
      <c r="F10" s="46"/>
      <c r="G10" s="46"/>
      <c r="H10" s="46"/>
      <c r="I10" s="46"/>
    </row>
    <row r="11" spans="1:16" x14ac:dyDescent="0.25">
      <c r="A11" s="3"/>
      <c r="B11" s="46"/>
      <c r="C11" s="46"/>
      <c r="D11" s="46"/>
      <c r="E11" s="46"/>
      <c r="F11" s="46"/>
      <c r="G11" s="46"/>
      <c r="H11" s="46"/>
      <c r="I11" s="46"/>
    </row>
    <row r="12" spans="1:16" ht="15.75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  <c r="I12" s="46"/>
    </row>
    <row r="13" spans="1:16" s="49" customFormat="1" ht="24.75" customHeight="1" x14ac:dyDescent="0.25">
      <c r="A13" s="55" t="s">
        <v>19</v>
      </c>
      <c r="B13" s="52" t="s">
        <v>17</v>
      </c>
      <c r="C13" s="53"/>
      <c r="D13" s="53"/>
      <c r="E13" s="53"/>
      <c r="F13" s="53"/>
      <c r="G13" s="53"/>
      <c r="H13" s="53"/>
      <c r="I13" s="54"/>
      <c r="J13" s="57" t="s">
        <v>28</v>
      </c>
      <c r="K13" s="59" t="s">
        <v>29</v>
      </c>
      <c r="L13" s="59" t="s">
        <v>30</v>
      </c>
      <c r="M13" s="59" t="s">
        <v>31</v>
      </c>
      <c r="N13" s="52" t="s">
        <v>18</v>
      </c>
      <c r="O13" s="54"/>
      <c r="P13" s="50" t="s">
        <v>34</v>
      </c>
    </row>
    <row r="14" spans="1:16" s="49" customFormat="1" ht="60" customHeight="1" x14ac:dyDescent="0.25">
      <c r="A14" s="56"/>
      <c r="B14" s="10" t="s">
        <v>20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11" t="s">
        <v>27</v>
      </c>
      <c r="J14" s="58"/>
      <c r="K14" s="60"/>
      <c r="L14" s="60"/>
      <c r="M14" s="60"/>
      <c r="N14" s="10" t="s">
        <v>32</v>
      </c>
      <c r="O14" s="11" t="s">
        <v>33</v>
      </c>
      <c r="P14" s="51"/>
    </row>
    <row r="15" spans="1:16" x14ac:dyDescent="0.25">
      <c r="A15" s="22" t="s">
        <v>156</v>
      </c>
      <c r="B15" s="12">
        <f t="shared" ref="B15:P15" si="0">SUM(B16:B17)</f>
        <v>421239287.96999997</v>
      </c>
      <c r="C15" s="5">
        <f t="shared" si="0"/>
        <v>16406545.750000002</v>
      </c>
      <c r="D15" s="5">
        <f t="shared" si="0"/>
        <v>58792246</v>
      </c>
      <c r="E15" s="5">
        <f t="shared" si="0"/>
        <v>0</v>
      </c>
      <c r="F15" s="5">
        <f t="shared" si="0"/>
        <v>0</v>
      </c>
      <c r="G15" s="5">
        <f t="shared" si="0"/>
        <v>442965.83000000007</v>
      </c>
      <c r="H15" s="5">
        <f t="shared" si="0"/>
        <v>59235211.829999998</v>
      </c>
      <c r="I15" s="13">
        <f t="shared" si="0"/>
        <v>496881045.55000001</v>
      </c>
      <c r="J15" s="18">
        <f t="shared" si="0"/>
        <v>3956291.5900000008</v>
      </c>
      <c r="K15" s="7">
        <f t="shared" si="0"/>
        <v>500837337.13999999</v>
      </c>
      <c r="L15" s="7">
        <f t="shared" si="0"/>
        <v>542415848.96000004</v>
      </c>
      <c r="M15" s="7">
        <f t="shared" si="0"/>
        <v>-41578511.819999993</v>
      </c>
      <c r="N15" s="12">
        <f t="shared" si="0"/>
        <v>782190.41</v>
      </c>
      <c r="O15" s="13">
        <f t="shared" si="0"/>
        <v>16642515.699999999</v>
      </c>
      <c r="P15" s="7">
        <f t="shared" si="0"/>
        <v>-57438837.109999999</v>
      </c>
    </row>
    <row r="16" spans="1:16" x14ac:dyDescent="0.25">
      <c r="A16" s="23" t="s">
        <v>146</v>
      </c>
      <c r="B16" s="12">
        <f>B24+B31+B38+B45+B52+B59+B66+B73+B80+B87+B94+B101+B108+B115+B122+B129+B136+B143+B150+B157+B164</f>
        <v>355411637.44999999</v>
      </c>
      <c r="C16" s="5">
        <f t="shared" ref="C16:P16" si="1">C24+C31+C38+C45+C52+C59+C66+C73+C80+C87+C94+C101+C108+C115+C122+C129+C136+C143+C150+C157+C164</f>
        <v>3478071.08</v>
      </c>
      <c r="D16" s="5">
        <f t="shared" si="1"/>
        <v>42720568</v>
      </c>
      <c r="E16" s="5">
        <f t="shared" si="1"/>
        <v>0</v>
      </c>
      <c r="F16" s="5">
        <f t="shared" si="1"/>
        <v>0</v>
      </c>
      <c r="G16" s="5">
        <f t="shared" si="1"/>
        <v>442965.83000000007</v>
      </c>
      <c r="H16" s="5">
        <f t="shared" si="1"/>
        <v>43163533.829999998</v>
      </c>
      <c r="I16" s="13">
        <f t="shared" si="1"/>
        <v>402053242.36000001</v>
      </c>
      <c r="J16" s="18">
        <f t="shared" si="1"/>
        <v>2654118.8300000005</v>
      </c>
      <c r="K16" s="7">
        <f t="shared" si="1"/>
        <v>404707361.19</v>
      </c>
      <c r="L16" s="7">
        <f t="shared" si="1"/>
        <v>446762474.07999998</v>
      </c>
      <c r="M16" s="7">
        <f t="shared" si="1"/>
        <v>-42055112.889999993</v>
      </c>
      <c r="N16" s="12">
        <f t="shared" si="1"/>
        <v>800917.41</v>
      </c>
      <c r="O16" s="13">
        <f t="shared" si="1"/>
        <v>15447843.699999999</v>
      </c>
      <c r="P16" s="7">
        <f t="shared" si="1"/>
        <v>-56702039.18</v>
      </c>
    </row>
    <row r="17" spans="1:16" x14ac:dyDescent="0.25">
      <c r="A17" s="23" t="s">
        <v>147</v>
      </c>
      <c r="B17" s="12">
        <f>B171+B178+B185+B192+B199+B206+B213</f>
        <v>65827650.519999996</v>
      </c>
      <c r="C17" s="5">
        <f t="shared" ref="C17:P17" si="2">C171+C178+C185+C192+C199+C206+C213</f>
        <v>12928474.670000002</v>
      </c>
      <c r="D17" s="5">
        <f t="shared" si="2"/>
        <v>16071678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16071678</v>
      </c>
      <c r="I17" s="13">
        <f t="shared" si="2"/>
        <v>94827803.189999998</v>
      </c>
      <c r="J17" s="18">
        <f t="shared" si="2"/>
        <v>1302172.76</v>
      </c>
      <c r="K17" s="7">
        <f t="shared" si="2"/>
        <v>96129975.950000003</v>
      </c>
      <c r="L17" s="7">
        <f t="shared" si="2"/>
        <v>95653374.879999995</v>
      </c>
      <c r="M17" s="7">
        <f t="shared" si="2"/>
        <v>476601.0700000003</v>
      </c>
      <c r="N17" s="12">
        <f t="shared" si="2"/>
        <v>-18727</v>
      </c>
      <c r="O17" s="13">
        <f t="shared" si="2"/>
        <v>1194672</v>
      </c>
      <c r="P17" s="7">
        <f t="shared" si="2"/>
        <v>-736797.9299999997</v>
      </c>
    </row>
    <row r="18" spans="1:16" x14ac:dyDescent="0.25">
      <c r="A18" s="24"/>
      <c r="B18" s="33"/>
      <c r="C18" s="34"/>
      <c r="D18" s="34"/>
      <c r="E18" s="34"/>
      <c r="F18" s="34"/>
      <c r="G18" s="34"/>
      <c r="H18" s="34"/>
      <c r="I18" s="35"/>
      <c r="J18" s="47"/>
      <c r="K18" s="36"/>
      <c r="L18" s="36"/>
      <c r="M18" s="36"/>
      <c r="N18" s="33"/>
      <c r="O18" s="35"/>
      <c r="P18" s="36"/>
    </row>
    <row r="19" spans="1:16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5"/>
      <c r="J19" s="47"/>
      <c r="K19" s="36"/>
      <c r="L19" s="36"/>
      <c r="M19" s="36"/>
      <c r="N19" s="33"/>
      <c r="O19" s="35"/>
      <c r="P19" s="36"/>
    </row>
    <row r="20" spans="1:16" x14ac:dyDescent="0.25">
      <c r="A20" s="25" t="s">
        <v>185</v>
      </c>
      <c r="B20" s="14">
        <v>8027183</v>
      </c>
      <c r="C20" s="6">
        <v>415885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15">
        <v>8443068</v>
      </c>
      <c r="J20" s="19">
        <v>2428</v>
      </c>
      <c r="K20" s="8">
        <v>8445496</v>
      </c>
      <c r="L20" s="8">
        <v>8404381</v>
      </c>
      <c r="M20" s="8">
        <v>41115</v>
      </c>
      <c r="N20" s="14">
        <v>0</v>
      </c>
      <c r="O20" s="15">
        <v>0</v>
      </c>
      <c r="P20" s="8">
        <v>41115</v>
      </c>
    </row>
    <row r="21" spans="1:16" x14ac:dyDescent="0.25">
      <c r="A21" s="25" t="s">
        <v>186</v>
      </c>
      <c r="B21" s="14">
        <v>8077226</v>
      </c>
      <c r="C21" s="6">
        <v>436035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15">
        <v>8513261</v>
      </c>
      <c r="J21" s="19">
        <v>4971</v>
      </c>
      <c r="K21" s="8">
        <v>8518232</v>
      </c>
      <c r="L21" s="8">
        <v>8500067</v>
      </c>
      <c r="M21" s="8">
        <v>18165</v>
      </c>
      <c r="N21" s="14">
        <v>0</v>
      </c>
      <c r="O21" s="15">
        <v>0</v>
      </c>
      <c r="P21" s="8">
        <v>18165</v>
      </c>
    </row>
    <row r="22" spans="1:16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15" t="s">
        <v>194</v>
      </c>
      <c r="J22" s="19" t="s">
        <v>194</v>
      </c>
      <c r="K22" s="8" t="s">
        <v>194</v>
      </c>
      <c r="L22" s="8" t="s">
        <v>194</v>
      </c>
      <c r="M22" s="8" t="s">
        <v>194</v>
      </c>
      <c r="N22" s="14" t="s">
        <v>194</v>
      </c>
      <c r="O22" s="15" t="s">
        <v>194</v>
      </c>
      <c r="P22" s="8" t="s">
        <v>194</v>
      </c>
    </row>
    <row r="23" spans="1:16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15" t="s">
        <v>194</v>
      </c>
      <c r="J23" s="19" t="s">
        <v>194</v>
      </c>
      <c r="K23" s="8" t="s">
        <v>194</v>
      </c>
      <c r="L23" s="8" t="s">
        <v>194</v>
      </c>
      <c r="M23" s="8" t="s">
        <v>194</v>
      </c>
      <c r="N23" s="14" t="s">
        <v>194</v>
      </c>
      <c r="O23" s="15" t="s">
        <v>194</v>
      </c>
      <c r="P23" s="8" t="s">
        <v>194</v>
      </c>
    </row>
    <row r="24" spans="1:16" x14ac:dyDescent="0.25">
      <c r="A24" s="22" t="s">
        <v>155</v>
      </c>
      <c r="B24" s="12">
        <f t="shared" ref="B24:I24" si="3">SUM(B20:B23)</f>
        <v>16104409</v>
      </c>
      <c r="C24" s="5">
        <f t="shared" si="3"/>
        <v>851920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13">
        <f t="shared" si="3"/>
        <v>16956329</v>
      </c>
      <c r="J24" s="18">
        <f t="shared" ref="J24:P24" si="4">SUM(J20:J23)</f>
        <v>7399</v>
      </c>
      <c r="K24" s="7">
        <f t="shared" si="4"/>
        <v>16963728</v>
      </c>
      <c r="L24" s="7">
        <f t="shared" si="4"/>
        <v>16904448</v>
      </c>
      <c r="M24" s="7">
        <f t="shared" si="4"/>
        <v>59280</v>
      </c>
      <c r="N24" s="12">
        <f t="shared" si="4"/>
        <v>0</v>
      </c>
      <c r="O24" s="13">
        <f t="shared" si="4"/>
        <v>0</v>
      </c>
      <c r="P24" s="7">
        <f t="shared" si="4"/>
        <v>59280</v>
      </c>
    </row>
    <row r="25" spans="1:16" x14ac:dyDescent="0.25">
      <c r="A25" s="24"/>
      <c r="B25" s="33"/>
      <c r="C25" s="34"/>
      <c r="D25" s="34"/>
      <c r="E25" s="34"/>
      <c r="F25" s="34"/>
      <c r="G25" s="34"/>
      <c r="H25" s="34"/>
      <c r="I25" s="35"/>
      <c r="J25" s="47"/>
      <c r="K25" s="36"/>
      <c r="L25" s="36"/>
      <c r="M25" s="36"/>
      <c r="N25" s="33"/>
      <c r="O25" s="35"/>
      <c r="P25" s="36"/>
    </row>
    <row r="26" spans="1:16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5"/>
      <c r="J26" s="47"/>
      <c r="K26" s="36"/>
      <c r="L26" s="36"/>
      <c r="M26" s="36"/>
      <c r="N26" s="33"/>
      <c r="O26" s="35"/>
      <c r="P26" s="36"/>
    </row>
    <row r="27" spans="1:16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15">
        <v>0</v>
      </c>
      <c r="J27" s="19">
        <v>0</v>
      </c>
      <c r="K27" s="8">
        <v>0</v>
      </c>
      <c r="L27" s="8">
        <v>0</v>
      </c>
      <c r="M27" s="8">
        <v>0</v>
      </c>
      <c r="N27" s="14">
        <v>0</v>
      </c>
      <c r="O27" s="15">
        <v>0</v>
      </c>
      <c r="P27" s="8">
        <v>0</v>
      </c>
    </row>
    <row r="28" spans="1:16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15">
        <v>0</v>
      </c>
      <c r="J28" s="19">
        <v>0</v>
      </c>
      <c r="K28" s="8">
        <v>0</v>
      </c>
      <c r="L28" s="8">
        <v>0</v>
      </c>
      <c r="M28" s="8">
        <v>0</v>
      </c>
      <c r="N28" s="14">
        <v>0</v>
      </c>
      <c r="O28" s="15">
        <v>0</v>
      </c>
      <c r="P28" s="8">
        <v>0</v>
      </c>
    </row>
    <row r="29" spans="1:16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15">
        <v>0</v>
      </c>
      <c r="J29" s="19">
        <v>0</v>
      </c>
      <c r="K29" s="8">
        <v>0</v>
      </c>
      <c r="L29" s="8">
        <v>0</v>
      </c>
      <c r="M29" s="8">
        <v>0</v>
      </c>
      <c r="N29" s="14">
        <v>0</v>
      </c>
      <c r="O29" s="15">
        <v>0</v>
      </c>
      <c r="P29" s="8">
        <v>0</v>
      </c>
    </row>
    <row r="30" spans="1:16" x14ac:dyDescent="0.25">
      <c r="A30" s="25" t="s">
        <v>188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15">
        <v>0</v>
      </c>
      <c r="J30" s="19">
        <v>0</v>
      </c>
      <c r="K30" s="8">
        <v>0</v>
      </c>
      <c r="L30" s="8">
        <v>0</v>
      </c>
      <c r="M30" s="8">
        <v>0</v>
      </c>
      <c r="N30" s="14">
        <v>0</v>
      </c>
      <c r="O30" s="15">
        <v>0</v>
      </c>
      <c r="P30" s="8">
        <v>0</v>
      </c>
    </row>
    <row r="31" spans="1:16" x14ac:dyDescent="0.25">
      <c r="A31" s="22" t="s">
        <v>155</v>
      </c>
      <c r="B31" s="12">
        <f t="shared" ref="B31:I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13">
        <f t="shared" si="5"/>
        <v>0</v>
      </c>
      <c r="J31" s="18">
        <f t="shared" ref="J31:P31" si="6">SUM(J27:J30)</f>
        <v>0</v>
      </c>
      <c r="K31" s="7">
        <f t="shared" si="6"/>
        <v>0</v>
      </c>
      <c r="L31" s="7">
        <f t="shared" si="6"/>
        <v>0</v>
      </c>
      <c r="M31" s="7">
        <f t="shared" si="6"/>
        <v>0</v>
      </c>
      <c r="N31" s="12">
        <f t="shared" si="6"/>
        <v>0</v>
      </c>
      <c r="O31" s="13">
        <f t="shared" si="6"/>
        <v>0</v>
      </c>
      <c r="P31" s="7">
        <f t="shared" si="6"/>
        <v>0</v>
      </c>
    </row>
    <row r="32" spans="1:16" x14ac:dyDescent="0.25">
      <c r="A32" s="24"/>
      <c r="B32" s="33"/>
      <c r="C32" s="34"/>
      <c r="D32" s="34"/>
      <c r="E32" s="34"/>
      <c r="F32" s="34"/>
      <c r="G32" s="34"/>
      <c r="H32" s="34"/>
      <c r="I32" s="35"/>
      <c r="J32" s="47"/>
      <c r="K32" s="36"/>
      <c r="L32" s="36"/>
      <c r="M32" s="36"/>
      <c r="N32" s="33"/>
      <c r="O32" s="35"/>
      <c r="P32" s="36"/>
    </row>
    <row r="33" spans="1:16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5"/>
      <c r="J33" s="47"/>
      <c r="K33" s="36"/>
      <c r="L33" s="36"/>
      <c r="M33" s="36"/>
      <c r="N33" s="33"/>
      <c r="O33" s="35"/>
      <c r="P33" s="36"/>
    </row>
    <row r="34" spans="1:16" x14ac:dyDescent="0.25">
      <c r="A34" s="25" t="s">
        <v>185</v>
      </c>
      <c r="B34" s="14">
        <v>3133763.01</v>
      </c>
      <c r="C34" s="6">
        <v>0</v>
      </c>
      <c r="D34" s="6">
        <v>0</v>
      </c>
      <c r="E34" s="6">
        <v>0</v>
      </c>
      <c r="F34" s="6">
        <v>0</v>
      </c>
      <c r="G34" s="6">
        <v>95868.63</v>
      </c>
      <c r="H34" s="6">
        <v>95868.63</v>
      </c>
      <c r="I34" s="15">
        <v>3229631.64</v>
      </c>
      <c r="J34" s="19">
        <v>0</v>
      </c>
      <c r="K34" s="8">
        <v>3229631.64</v>
      </c>
      <c r="L34" s="8">
        <v>4040371.1</v>
      </c>
      <c r="M34" s="8">
        <v>-810739.46</v>
      </c>
      <c r="N34" s="14">
        <v>35329.51</v>
      </c>
      <c r="O34" s="15">
        <v>0</v>
      </c>
      <c r="P34" s="8">
        <v>-775409.95</v>
      </c>
    </row>
    <row r="35" spans="1:16" x14ac:dyDescent="0.25">
      <c r="A35" s="25" t="s">
        <v>186</v>
      </c>
      <c r="B35" s="14">
        <v>4061352.79</v>
      </c>
      <c r="C35" s="6">
        <v>0</v>
      </c>
      <c r="D35" s="6">
        <v>0</v>
      </c>
      <c r="E35" s="6">
        <v>0</v>
      </c>
      <c r="F35" s="6">
        <v>0</v>
      </c>
      <c r="G35" s="6">
        <v>169990.92</v>
      </c>
      <c r="H35" s="6">
        <v>169990.92</v>
      </c>
      <c r="I35" s="15">
        <v>4231343.71</v>
      </c>
      <c r="J35" s="19">
        <v>0</v>
      </c>
      <c r="K35" s="8">
        <v>4231343.71</v>
      </c>
      <c r="L35" s="8">
        <v>4886324.97</v>
      </c>
      <c r="M35" s="8">
        <v>-654981.26</v>
      </c>
      <c r="N35" s="14">
        <v>3.09</v>
      </c>
      <c r="O35" s="15">
        <v>0</v>
      </c>
      <c r="P35" s="8">
        <v>-654978.17000000004</v>
      </c>
    </row>
    <row r="36" spans="1:16" x14ac:dyDescent="0.25">
      <c r="A36" s="25" t="s">
        <v>187</v>
      </c>
      <c r="B36" s="14">
        <v>4864150.93</v>
      </c>
      <c r="C36" s="6">
        <v>0</v>
      </c>
      <c r="D36" s="6">
        <v>0</v>
      </c>
      <c r="E36" s="6">
        <v>0</v>
      </c>
      <c r="F36" s="6">
        <v>0</v>
      </c>
      <c r="G36" s="6">
        <v>76370.39</v>
      </c>
      <c r="H36" s="6">
        <v>76370.39</v>
      </c>
      <c r="I36" s="15">
        <v>4940521.32</v>
      </c>
      <c r="J36" s="19">
        <v>0</v>
      </c>
      <c r="K36" s="8">
        <v>4940521.32</v>
      </c>
      <c r="L36" s="8">
        <v>5248769.3600000003</v>
      </c>
      <c r="M36" s="8">
        <v>-308248.03999999998</v>
      </c>
      <c r="N36" s="14">
        <v>3.13</v>
      </c>
      <c r="O36" s="15">
        <v>0</v>
      </c>
      <c r="P36" s="8">
        <v>-308244.90999999997</v>
      </c>
    </row>
    <row r="37" spans="1:16" x14ac:dyDescent="0.25">
      <c r="A37" s="25" t="s">
        <v>188</v>
      </c>
      <c r="B37" s="14">
        <v>4641236.41</v>
      </c>
      <c r="C37" s="6">
        <v>0</v>
      </c>
      <c r="D37" s="6">
        <v>0</v>
      </c>
      <c r="E37" s="6">
        <v>0</v>
      </c>
      <c r="F37" s="6">
        <v>0</v>
      </c>
      <c r="G37" s="6">
        <v>99394.89</v>
      </c>
      <c r="H37" s="6">
        <v>99394.89</v>
      </c>
      <c r="I37" s="15">
        <v>4740631.3</v>
      </c>
      <c r="J37" s="19">
        <v>0</v>
      </c>
      <c r="K37" s="8">
        <v>4740631.3</v>
      </c>
      <c r="L37" s="8">
        <v>4807590.67</v>
      </c>
      <c r="M37" s="8">
        <v>-66959.37</v>
      </c>
      <c r="N37" s="14">
        <v>3.16</v>
      </c>
      <c r="O37" s="15">
        <v>0</v>
      </c>
      <c r="P37" s="8">
        <v>-66956.210000000006</v>
      </c>
    </row>
    <row r="38" spans="1:16" x14ac:dyDescent="0.25">
      <c r="A38" s="22" t="s">
        <v>155</v>
      </c>
      <c r="B38" s="12">
        <f t="shared" ref="B38:I38" si="7">SUM(B34:B37)</f>
        <v>16700503.140000001</v>
      </c>
      <c r="C38" s="5">
        <f t="shared" si="7"/>
        <v>0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441624.83000000007</v>
      </c>
      <c r="H38" s="5">
        <f t="shared" si="7"/>
        <v>441624.83000000007</v>
      </c>
      <c r="I38" s="13">
        <f t="shared" si="7"/>
        <v>17142127.969999999</v>
      </c>
      <c r="J38" s="18">
        <f t="shared" ref="J38:P38" si="8">SUM(J34:J37)</f>
        <v>0</v>
      </c>
      <c r="K38" s="7">
        <f t="shared" si="8"/>
        <v>17142127.969999999</v>
      </c>
      <c r="L38" s="7">
        <f t="shared" si="8"/>
        <v>18983056.100000001</v>
      </c>
      <c r="M38" s="7">
        <f t="shared" si="8"/>
        <v>-1840928.13</v>
      </c>
      <c r="N38" s="12">
        <f t="shared" si="8"/>
        <v>35338.89</v>
      </c>
      <c r="O38" s="13">
        <f t="shared" si="8"/>
        <v>0</v>
      </c>
      <c r="P38" s="7">
        <f t="shared" si="8"/>
        <v>-1805589.24</v>
      </c>
    </row>
    <row r="39" spans="1:16" x14ac:dyDescent="0.25">
      <c r="A39" s="24"/>
      <c r="B39" s="33"/>
      <c r="C39" s="34"/>
      <c r="D39" s="34"/>
      <c r="E39" s="34"/>
      <c r="F39" s="34"/>
      <c r="G39" s="34"/>
      <c r="H39" s="34"/>
      <c r="I39" s="35"/>
      <c r="J39" s="47"/>
      <c r="K39" s="36"/>
      <c r="L39" s="36"/>
      <c r="M39" s="36"/>
      <c r="N39" s="33"/>
      <c r="O39" s="35"/>
      <c r="P39" s="36"/>
    </row>
    <row r="40" spans="1:16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5"/>
      <c r="J40" s="47"/>
      <c r="K40" s="36"/>
      <c r="L40" s="36"/>
      <c r="M40" s="36"/>
      <c r="N40" s="33"/>
      <c r="O40" s="35"/>
      <c r="P40" s="36"/>
    </row>
    <row r="41" spans="1:16" x14ac:dyDescent="0.25">
      <c r="A41" s="25" t="s">
        <v>185</v>
      </c>
      <c r="B41" s="14">
        <v>10333499.16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15">
        <v>10333499.16</v>
      </c>
      <c r="J41" s="19">
        <v>10910.8</v>
      </c>
      <c r="K41" s="8">
        <v>10344409.960000001</v>
      </c>
      <c r="L41" s="8">
        <v>6870063.0300000003</v>
      </c>
      <c r="M41" s="8">
        <v>3474346.93</v>
      </c>
      <c r="N41" s="14">
        <v>68196.179999999993</v>
      </c>
      <c r="O41" s="15">
        <v>2276935.5299999998</v>
      </c>
      <c r="P41" s="8">
        <v>1265607.58</v>
      </c>
    </row>
    <row r="42" spans="1:16" x14ac:dyDescent="0.25">
      <c r="A42" s="25" t="s">
        <v>186</v>
      </c>
      <c r="B42" s="14">
        <v>10544979.470000001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15">
        <v>10544979.470000001</v>
      </c>
      <c r="J42" s="19">
        <v>11358.74</v>
      </c>
      <c r="K42" s="8">
        <v>10556338.210000001</v>
      </c>
      <c r="L42" s="8">
        <v>6851235.9500000002</v>
      </c>
      <c r="M42" s="8">
        <v>3705102.26</v>
      </c>
      <c r="N42" s="14">
        <v>105658.72</v>
      </c>
      <c r="O42" s="15">
        <v>2411282.9700000002</v>
      </c>
      <c r="P42" s="8">
        <v>1399478.01</v>
      </c>
    </row>
    <row r="43" spans="1:16" x14ac:dyDescent="0.25">
      <c r="A43" s="25" t="s">
        <v>187</v>
      </c>
      <c r="B43" s="14">
        <v>11672435.279999999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15">
        <v>11672435.279999999</v>
      </c>
      <c r="J43" s="19">
        <v>11038.44</v>
      </c>
      <c r="K43" s="8">
        <v>11683473.720000001</v>
      </c>
      <c r="L43" s="8">
        <v>7023481.4100000001</v>
      </c>
      <c r="M43" s="8">
        <v>4659992.3099999996</v>
      </c>
      <c r="N43" s="14">
        <v>132849.17000000001</v>
      </c>
      <c r="O43" s="15">
        <v>2927581.11</v>
      </c>
      <c r="P43" s="8">
        <v>1865260.37</v>
      </c>
    </row>
    <row r="44" spans="1:16" x14ac:dyDescent="0.25">
      <c r="A44" s="25" t="s">
        <v>188</v>
      </c>
      <c r="B44" s="14">
        <v>11321005.85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15">
        <v>11321005.85</v>
      </c>
      <c r="J44" s="19">
        <v>11583.9</v>
      </c>
      <c r="K44" s="8">
        <v>11332589.75</v>
      </c>
      <c r="L44" s="8">
        <v>7923077.2300000004</v>
      </c>
      <c r="M44" s="8">
        <v>3409512.52</v>
      </c>
      <c r="N44" s="14">
        <v>162522.45000000001</v>
      </c>
      <c r="O44" s="15">
        <v>2312042.09</v>
      </c>
      <c r="P44" s="8">
        <v>1259992.8799999999</v>
      </c>
    </row>
    <row r="45" spans="1:16" x14ac:dyDescent="0.25">
      <c r="A45" s="22" t="s">
        <v>155</v>
      </c>
      <c r="B45" s="12">
        <f t="shared" ref="B45:I45" si="9">SUM(B41:B44)</f>
        <v>43871919.760000005</v>
      </c>
      <c r="C45" s="5">
        <f t="shared" si="9"/>
        <v>0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5">
        <f t="shared" si="9"/>
        <v>0</v>
      </c>
      <c r="I45" s="13">
        <f t="shared" si="9"/>
        <v>43871919.760000005</v>
      </c>
      <c r="J45" s="18">
        <f t="shared" ref="J45:P45" si="10">SUM(J41:J44)</f>
        <v>44891.880000000005</v>
      </c>
      <c r="K45" s="7">
        <f t="shared" si="10"/>
        <v>43916811.640000001</v>
      </c>
      <c r="L45" s="7">
        <f t="shared" si="10"/>
        <v>28667857.620000001</v>
      </c>
      <c r="M45" s="7">
        <f t="shared" si="10"/>
        <v>15248954.02</v>
      </c>
      <c r="N45" s="12">
        <f t="shared" si="10"/>
        <v>469226.52</v>
      </c>
      <c r="O45" s="13">
        <f t="shared" si="10"/>
        <v>9927841.6999999993</v>
      </c>
      <c r="P45" s="7">
        <f t="shared" si="10"/>
        <v>5790338.8399999999</v>
      </c>
    </row>
    <row r="46" spans="1:16" x14ac:dyDescent="0.25">
      <c r="A46" s="24"/>
      <c r="B46" s="33"/>
      <c r="C46" s="34"/>
      <c r="D46" s="34"/>
      <c r="E46" s="34"/>
      <c r="F46" s="34"/>
      <c r="G46" s="34"/>
      <c r="H46" s="34"/>
      <c r="I46" s="35"/>
      <c r="J46" s="47"/>
      <c r="K46" s="36"/>
      <c r="L46" s="36"/>
      <c r="M46" s="36"/>
      <c r="N46" s="33"/>
      <c r="O46" s="35"/>
      <c r="P46" s="36"/>
    </row>
    <row r="47" spans="1:16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5"/>
      <c r="J47" s="47"/>
      <c r="K47" s="36"/>
      <c r="L47" s="36"/>
      <c r="M47" s="36"/>
      <c r="N47" s="33"/>
      <c r="O47" s="35"/>
      <c r="P47" s="36"/>
    </row>
    <row r="48" spans="1:16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15" t="s">
        <v>194</v>
      </c>
      <c r="J48" s="19" t="s">
        <v>194</v>
      </c>
      <c r="K48" s="8" t="s">
        <v>194</v>
      </c>
      <c r="L48" s="8" t="s">
        <v>194</v>
      </c>
      <c r="M48" s="8" t="s">
        <v>194</v>
      </c>
      <c r="N48" s="14" t="s">
        <v>194</v>
      </c>
      <c r="O48" s="15" t="s">
        <v>194</v>
      </c>
      <c r="P48" s="8" t="s">
        <v>194</v>
      </c>
    </row>
    <row r="49" spans="1:16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15" t="s">
        <v>194</v>
      </c>
      <c r="J49" s="19" t="s">
        <v>194</v>
      </c>
      <c r="K49" s="8" t="s">
        <v>194</v>
      </c>
      <c r="L49" s="8" t="s">
        <v>194</v>
      </c>
      <c r="M49" s="8" t="s">
        <v>194</v>
      </c>
      <c r="N49" s="14" t="s">
        <v>194</v>
      </c>
      <c r="O49" s="15" t="s">
        <v>194</v>
      </c>
      <c r="P49" s="8" t="s">
        <v>194</v>
      </c>
    </row>
    <row r="50" spans="1:16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15" t="s">
        <v>194</v>
      </c>
      <c r="J50" s="19" t="s">
        <v>194</v>
      </c>
      <c r="K50" s="8" t="s">
        <v>194</v>
      </c>
      <c r="L50" s="8" t="s">
        <v>194</v>
      </c>
      <c r="M50" s="8" t="s">
        <v>194</v>
      </c>
      <c r="N50" s="14" t="s">
        <v>194</v>
      </c>
      <c r="O50" s="15" t="s">
        <v>194</v>
      </c>
      <c r="P50" s="8" t="s">
        <v>194</v>
      </c>
    </row>
    <row r="51" spans="1:16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15" t="s">
        <v>194</v>
      </c>
      <c r="J51" s="19" t="s">
        <v>194</v>
      </c>
      <c r="K51" s="8" t="s">
        <v>194</v>
      </c>
      <c r="L51" s="8" t="s">
        <v>194</v>
      </c>
      <c r="M51" s="8" t="s">
        <v>194</v>
      </c>
      <c r="N51" s="14" t="s">
        <v>194</v>
      </c>
      <c r="O51" s="15" t="s">
        <v>194</v>
      </c>
      <c r="P51" s="8" t="s">
        <v>194</v>
      </c>
    </row>
    <row r="52" spans="1:16" x14ac:dyDescent="0.25">
      <c r="A52" s="22" t="s">
        <v>155</v>
      </c>
      <c r="B52" s="12">
        <f t="shared" ref="B52:I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13">
        <f t="shared" si="11"/>
        <v>0</v>
      </c>
      <c r="J52" s="18">
        <f t="shared" ref="J52:P52" si="12">SUM(J48:J51)</f>
        <v>0</v>
      </c>
      <c r="K52" s="7">
        <f t="shared" si="12"/>
        <v>0</v>
      </c>
      <c r="L52" s="7">
        <f t="shared" si="12"/>
        <v>0</v>
      </c>
      <c r="M52" s="7">
        <f t="shared" si="12"/>
        <v>0</v>
      </c>
      <c r="N52" s="12">
        <f t="shared" si="12"/>
        <v>0</v>
      </c>
      <c r="O52" s="13">
        <f t="shared" si="12"/>
        <v>0</v>
      </c>
      <c r="P52" s="7">
        <f t="shared" si="12"/>
        <v>0</v>
      </c>
    </row>
    <row r="53" spans="1:16" x14ac:dyDescent="0.25">
      <c r="A53" s="24"/>
      <c r="B53" s="33"/>
      <c r="C53" s="34"/>
      <c r="D53" s="34"/>
      <c r="E53" s="34"/>
      <c r="F53" s="34"/>
      <c r="G53" s="34"/>
      <c r="H53" s="34"/>
      <c r="I53" s="35"/>
      <c r="J53" s="47"/>
      <c r="K53" s="36"/>
      <c r="L53" s="36"/>
      <c r="M53" s="36"/>
      <c r="N53" s="33"/>
      <c r="O53" s="35"/>
      <c r="P53" s="36"/>
    </row>
    <row r="54" spans="1:16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5"/>
      <c r="J54" s="47"/>
      <c r="K54" s="36"/>
      <c r="L54" s="36"/>
      <c r="M54" s="36"/>
      <c r="N54" s="33"/>
      <c r="O54" s="35"/>
      <c r="P54" s="36"/>
    </row>
    <row r="55" spans="1:16" x14ac:dyDescent="0.25">
      <c r="A55" s="25" t="s">
        <v>185</v>
      </c>
      <c r="B55" s="14">
        <v>7004968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15">
        <v>7004968</v>
      </c>
      <c r="J55" s="19">
        <v>0</v>
      </c>
      <c r="K55" s="8">
        <v>7004968</v>
      </c>
      <c r="L55" s="8">
        <v>5855357</v>
      </c>
      <c r="M55" s="8">
        <v>1149611</v>
      </c>
      <c r="N55" s="14">
        <v>14482</v>
      </c>
      <c r="O55" s="15">
        <v>0</v>
      </c>
      <c r="P55" s="8">
        <v>1164093</v>
      </c>
    </row>
    <row r="56" spans="1:16" x14ac:dyDescent="0.25">
      <c r="A56" s="25" t="s">
        <v>186</v>
      </c>
      <c r="B56" s="14">
        <v>6971270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15">
        <v>6971270</v>
      </c>
      <c r="J56" s="19">
        <v>0</v>
      </c>
      <c r="K56" s="8">
        <v>6971270</v>
      </c>
      <c r="L56" s="8">
        <v>5701693</v>
      </c>
      <c r="M56" s="8">
        <v>1269577</v>
      </c>
      <c r="N56" s="14">
        <v>6882</v>
      </c>
      <c r="O56" s="15">
        <v>0</v>
      </c>
      <c r="P56" s="8">
        <v>1276459</v>
      </c>
    </row>
    <row r="57" spans="1:16" x14ac:dyDescent="0.25">
      <c r="A57" s="25" t="s">
        <v>187</v>
      </c>
      <c r="B57" s="14">
        <v>6796673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15">
        <v>6796673</v>
      </c>
      <c r="J57" s="19">
        <v>0</v>
      </c>
      <c r="K57" s="8">
        <v>6796673</v>
      </c>
      <c r="L57" s="8">
        <v>6021869</v>
      </c>
      <c r="M57" s="8">
        <v>774804</v>
      </c>
      <c r="N57" s="14">
        <v>10770</v>
      </c>
      <c r="O57" s="15">
        <v>0</v>
      </c>
      <c r="P57" s="8">
        <v>785574</v>
      </c>
    </row>
    <row r="58" spans="1:16" x14ac:dyDescent="0.25">
      <c r="A58" s="25" t="s">
        <v>188</v>
      </c>
      <c r="B58" s="14">
        <v>6484614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15">
        <v>6484614</v>
      </c>
      <c r="J58" s="19">
        <v>0</v>
      </c>
      <c r="K58" s="8">
        <v>6484614</v>
      </c>
      <c r="L58" s="8">
        <v>7493795</v>
      </c>
      <c r="M58" s="8">
        <v>-1009181</v>
      </c>
      <c r="N58" s="14">
        <v>10495</v>
      </c>
      <c r="O58" s="15">
        <v>0</v>
      </c>
      <c r="P58" s="8">
        <v>-998686</v>
      </c>
    </row>
    <row r="59" spans="1:16" x14ac:dyDescent="0.25">
      <c r="A59" s="22" t="s">
        <v>155</v>
      </c>
      <c r="B59" s="12">
        <f t="shared" ref="B59:I59" si="13">SUM(B55:B58)</f>
        <v>27257525</v>
      </c>
      <c r="C59" s="5">
        <f t="shared" si="13"/>
        <v>0</v>
      </c>
      <c r="D59" s="5">
        <f t="shared" si="13"/>
        <v>0</v>
      </c>
      <c r="E59" s="5">
        <f t="shared" si="13"/>
        <v>0</v>
      </c>
      <c r="F59" s="5">
        <f t="shared" si="13"/>
        <v>0</v>
      </c>
      <c r="G59" s="5">
        <f t="shared" si="13"/>
        <v>0</v>
      </c>
      <c r="H59" s="5">
        <f t="shared" si="13"/>
        <v>0</v>
      </c>
      <c r="I59" s="13">
        <f t="shared" si="13"/>
        <v>27257525</v>
      </c>
      <c r="J59" s="18">
        <f t="shared" ref="J59:P59" si="14">SUM(J55:J58)</f>
        <v>0</v>
      </c>
      <c r="K59" s="7">
        <f t="shared" si="14"/>
        <v>27257525</v>
      </c>
      <c r="L59" s="7">
        <f t="shared" si="14"/>
        <v>25072714</v>
      </c>
      <c r="M59" s="7">
        <f t="shared" si="14"/>
        <v>2184811</v>
      </c>
      <c r="N59" s="12">
        <f t="shared" si="14"/>
        <v>42629</v>
      </c>
      <c r="O59" s="13">
        <f t="shared" si="14"/>
        <v>0</v>
      </c>
      <c r="P59" s="7">
        <f t="shared" si="14"/>
        <v>2227440</v>
      </c>
    </row>
    <row r="60" spans="1:16" x14ac:dyDescent="0.25">
      <c r="A60" s="24"/>
      <c r="B60" s="33"/>
      <c r="C60" s="34"/>
      <c r="D60" s="34"/>
      <c r="E60" s="34"/>
      <c r="F60" s="34"/>
      <c r="G60" s="34"/>
      <c r="H60" s="34"/>
      <c r="I60" s="35"/>
      <c r="J60" s="47"/>
      <c r="K60" s="36"/>
      <c r="L60" s="36"/>
      <c r="M60" s="36"/>
      <c r="N60" s="33"/>
      <c r="O60" s="35"/>
      <c r="P60" s="36"/>
    </row>
    <row r="61" spans="1:16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5"/>
      <c r="J61" s="47"/>
      <c r="K61" s="36"/>
      <c r="L61" s="36"/>
      <c r="M61" s="36"/>
      <c r="N61" s="33"/>
      <c r="O61" s="35"/>
      <c r="P61" s="36"/>
    </row>
    <row r="62" spans="1:16" x14ac:dyDescent="0.25">
      <c r="A62" s="25" t="s">
        <v>185</v>
      </c>
      <c r="B62" s="14">
        <v>9953729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15">
        <v>9953729</v>
      </c>
      <c r="J62" s="19">
        <v>0</v>
      </c>
      <c r="K62" s="8">
        <v>9953729</v>
      </c>
      <c r="L62" s="8">
        <v>7628677</v>
      </c>
      <c r="M62" s="8">
        <v>2325052</v>
      </c>
      <c r="N62" s="14">
        <v>14970</v>
      </c>
      <c r="O62" s="15">
        <v>0</v>
      </c>
      <c r="P62" s="8">
        <v>2340022</v>
      </c>
    </row>
    <row r="63" spans="1:16" x14ac:dyDescent="0.25">
      <c r="A63" s="25" t="s">
        <v>186</v>
      </c>
      <c r="B63" s="14">
        <v>10218906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15">
        <v>10218906</v>
      </c>
      <c r="J63" s="19">
        <v>0</v>
      </c>
      <c r="K63" s="8">
        <v>10218906</v>
      </c>
      <c r="L63" s="8">
        <v>7560200</v>
      </c>
      <c r="M63" s="8">
        <v>2658706</v>
      </c>
      <c r="N63" s="14">
        <v>9989</v>
      </c>
      <c r="O63" s="15">
        <v>0</v>
      </c>
      <c r="P63" s="8">
        <v>2668695</v>
      </c>
    </row>
    <row r="64" spans="1:16" x14ac:dyDescent="0.25">
      <c r="A64" s="25" t="s">
        <v>187</v>
      </c>
      <c r="B64" s="14">
        <v>9865446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15">
        <v>9865446</v>
      </c>
      <c r="J64" s="19">
        <v>0</v>
      </c>
      <c r="K64" s="8">
        <v>9865446</v>
      </c>
      <c r="L64" s="8">
        <v>7608988</v>
      </c>
      <c r="M64" s="8">
        <v>2256458</v>
      </c>
      <c r="N64" s="14">
        <v>11321</v>
      </c>
      <c r="O64" s="15">
        <v>0</v>
      </c>
      <c r="P64" s="8">
        <v>2267779</v>
      </c>
    </row>
    <row r="65" spans="1:16" x14ac:dyDescent="0.25">
      <c r="A65" s="25" t="s">
        <v>188</v>
      </c>
      <c r="B65" s="14">
        <v>7396548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15">
        <v>7396548</v>
      </c>
      <c r="J65" s="19">
        <v>0</v>
      </c>
      <c r="K65" s="8">
        <v>7396548</v>
      </c>
      <c r="L65" s="8">
        <v>10339644</v>
      </c>
      <c r="M65" s="8">
        <v>-2943096</v>
      </c>
      <c r="N65" s="14">
        <v>13383</v>
      </c>
      <c r="O65" s="15">
        <v>0</v>
      </c>
      <c r="P65" s="8">
        <v>-2929713</v>
      </c>
    </row>
    <row r="66" spans="1:16" x14ac:dyDescent="0.25">
      <c r="A66" s="22" t="s">
        <v>155</v>
      </c>
      <c r="B66" s="12">
        <f t="shared" ref="B66:I66" si="15">SUM(B62:B65)</f>
        <v>37434629</v>
      </c>
      <c r="C66" s="5">
        <f t="shared" si="15"/>
        <v>0</v>
      </c>
      <c r="D66" s="5">
        <f t="shared" si="15"/>
        <v>0</v>
      </c>
      <c r="E66" s="5">
        <f t="shared" si="15"/>
        <v>0</v>
      </c>
      <c r="F66" s="5">
        <f t="shared" si="15"/>
        <v>0</v>
      </c>
      <c r="G66" s="5">
        <f t="shared" si="15"/>
        <v>0</v>
      </c>
      <c r="H66" s="5">
        <f t="shared" si="15"/>
        <v>0</v>
      </c>
      <c r="I66" s="13">
        <f t="shared" si="15"/>
        <v>37434629</v>
      </c>
      <c r="J66" s="18">
        <f t="shared" ref="J66:P66" si="16">SUM(J62:J65)</f>
        <v>0</v>
      </c>
      <c r="K66" s="7">
        <f t="shared" si="16"/>
        <v>37434629</v>
      </c>
      <c r="L66" s="7">
        <f t="shared" si="16"/>
        <v>33137509</v>
      </c>
      <c r="M66" s="7">
        <f t="shared" si="16"/>
        <v>4297120</v>
      </c>
      <c r="N66" s="12">
        <f t="shared" si="16"/>
        <v>49663</v>
      </c>
      <c r="O66" s="13">
        <f t="shared" si="16"/>
        <v>0</v>
      </c>
      <c r="P66" s="7">
        <f t="shared" si="16"/>
        <v>4346783</v>
      </c>
    </row>
    <row r="67" spans="1:16" x14ac:dyDescent="0.25">
      <c r="A67" s="24"/>
      <c r="B67" s="33"/>
      <c r="C67" s="34"/>
      <c r="D67" s="34"/>
      <c r="E67" s="34"/>
      <c r="F67" s="34"/>
      <c r="G67" s="34"/>
      <c r="H67" s="34"/>
      <c r="I67" s="35"/>
      <c r="J67" s="47"/>
      <c r="K67" s="36"/>
      <c r="L67" s="36"/>
      <c r="M67" s="36"/>
      <c r="N67" s="33"/>
      <c r="O67" s="35"/>
      <c r="P67" s="36"/>
    </row>
    <row r="68" spans="1:16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5"/>
      <c r="J68" s="47"/>
      <c r="K68" s="36"/>
      <c r="L68" s="36"/>
      <c r="M68" s="36"/>
      <c r="N68" s="33"/>
      <c r="O68" s="35"/>
      <c r="P68" s="36"/>
    </row>
    <row r="69" spans="1:16" x14ac:dyDescent="0.25">
      <c r="A69" s="25" t="s">
        <v>185</v>
      </c>
      <c r="B69" s="14">
        <v>8355818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15">
        <v>8355818</v>
      </c>
      <c r="J69" s="19">
        <v>25175</v>
      </c>
      <c r="K69" s="8">
        <v>8380993</v>
      </c>
      <c r="L69" s="8">
        <v>8379642</v>
      </c>
      <c r="M69" s="8">
        <v>1351</v>
      </c>
      <c r="N69" s="14">
        <v>0</v>
      </c>
      <c r="O69" s="15">
        <v>0</v>
      </c>
      <c r="P69" s="8">
        <v>1351</v>
      </c>
    </row>
    <row r="70" spans="1:16" x14ac:dyDescent="0.25">
      <c r="A70" s="25" t="s">
        <v>186</v>
      </c>
      <c r="B70" s="14">
        <v>9131244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15">
        <v>9131244</v>
      </c>
      <c r="J70" s="19">
        <v>21896</v>
      </c>
      <c r="K70" s="8">
        <v>9153140</v>
      </c>
      <c r="L70" s="8">
        <v>7987306</v>
      </c>
      <c r="M70" s="8">
        <v>1165834</v>
      </c>
      <c r="N70" s="14">
        <v>0</v>
      </c>
      <c r="O70" s="15">
        <v>0</v>
      </c>
      <c r="P70" s="8">
        <v>1165834</v>
      </c>
    </row>
    <row r="71" spans="1:16" x14ac:dyDescent="0.25">
      <c r="A71" s="25" t="s">
        <v>187</v>
      </c>
      <c r="B71" s="14">
        <v>7718536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15">
        <v>7718536</v>
      </c>
      <c r="J71" s="19">
        <v>25571</v>
      </c>
      <c r="K71" s="8">
        <v>7744107</v>
      </c>
      <c r="L71" s="8">
        <v>7701897</v>
      </c>
      <c r="M71" s="8">
        <v>42210</v>
      </c>
      <c r="N71" s="14">
        <v>0</v>
      </c>
      <c r="O71" s="15">
        <v>0</v>
      </c>
      <c r="P71" s="8">
        <v>42210</v>
      </c>
    </row>
    <row r="72" spans="1:16" x14ac:dyDescent="0.25">
      <c r="A72" s="25" t="s">
        <v>188</v>
      </c>
      <c r="B72" s="14">
        <v>6579101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15">
        <v>6579101</v>
      </c>
      <c r="J72" s="19">
        <v>29866</v>
      </c>
      <c r="K72" s="8">
        <v>6608967</v>
      </c>
      <c r="L72" s="8">
        <v>8381827</v>
      </c>
      <c r="M72" s="8">
        <v>-1772860</v>
      </c>
      <c r="N72" s="14">
        <v>0</v>
      </c>
      <c r="O72" s="15">
        <v>0</v>
      </c>
      <c r="P72" s="8">
        <v>-1772860</v>
      </c>
    </row>
    <row r="73" spans="1:16" x14ac:dyDescent="0.25">
      <c r="A73" s="22" t="s">
        <v>155</v>
      </c>
      <c r="B73" s="12">
        <f t="shared" ref="B73:I73" si="17">SUM(B69:B72)</f>
        <v>31784699</v>
      </c>
      <c r="C73" s="5">
        <f t="shared" si="17"/>
        <v>0</v>
      </c>
      <c r="D73" s="5">
        <f t="shared" si="17"/>
        <v>0</v>
      </c>
      <c r="E73" s="5">
        <f t="shared" si="17"/>
        <v>0</v>
      </c>
      <c r="F73" s="5">
        <f t="shared" si="17"/>
        <v>0</v>
      </c>
      <c r="G73" s="5">
        <f t="shared" si="17"/>
        <v>0</v>
      </c>
      <c r="H73" s="5">
        <f t="shared" si="17"/>
        <v>0</v>
      </c>
      <c r="I73" s="13">
        <f t="shared" si="17"/>
        <v>31784699</v>
      </c>
      <c r="J73" s="18">
        <f t="shared" ref="J73:P73" si="18">SUM(J69:J72)</f>
        <v>102508</v>
      </c>
      <c r="K73" s="7">
        <f t="shared" si="18"/>
        <v>31887207</v>
      </c>
      <c r="L73" s="7">
        <f t="shared" si="18"/>
        <v>32450672</v>
      </c>
      <c r="M73" s="7">
        <f t="shared" si="18"/>
        <v>-563465</v>
      </c>
      <c r="N73" s="12">
        <f t="shared" si="18"/>
        <v>0</v>
      </c>
      <c r="O73" s="13">
        <f t="shared" si="18"/>
        <v>0</v>
      </c>
      <c r="P73" s="7">
        <f t="shared" si="18"/>
        <v>-563465</v>
      </c>
    </row>
    <row r="74" spans="1:16" x14ac:dyDescent="0.25">
      <c r="A74" s="24"/>
      <c r="B74" s="33"/>
      <c r="C74" s="34"/>
      <c r="D74" s="34"/>
      <c r="E74" s="34"/>
      <c r="F74" s="34"/>
      <c r="G74" s="34"/>
      <c r="H74" s="34"/>
      <c r="I74" s="35"/>
      <c r="J74" s="47"/>
      <c r="K74" s="36"/>
      <c r="L74" s="36"/>
      <c r="M74" s="36"/>
      <c r="N74" s="33"/>
      <c r="O74" s="35"/>
      <c r="P74" s="36"/>
    </row>
    <row r="75" spans="1:16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5"/>
      <c r="J75" s="47"/>
      <c r="K75" s="36"/>
      <c r="L75" s="36"/>
      <c r="M75" s="36"/>
      <c r="N75" s="33"/>
      <c r="O75" s="35"/>
      <c r="P75" s="36"/>
    </row>
    <row r="76" spans="1:16" x14ac:dyDescent="0.25">
      <c r="A76" s="25" t="s">
        <v>185</v>
      </c>
      <c r="B76" s="14">
        <v>5817155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15">
        <v>5817155</v>
      </c>
      <c r="J76" s="19">
        <v>0</v>
      </c>
      <c r="K76" s="8">
        <v>5817155</v>
      </c>
      <c r="L76" s="8">
        <v>5108871</v>
      </c>
      <c r="M76" s="8">
        <v>708284</v>
      </c>
      <c r="N76" s="14">
        <v>0</v>
      </c>
      <c r="O76" s="15">
        <v>0</v>
      </c>
      <c r="P76" s="8">
        <v>708284</v>
      </c>
    </row>
    <row r="77" spans="1:16" x14ac:dyDescent="0.25">
      <c r="A77" s="25" t="s">
        <v>186</v>
      </c>
      <c r="B77" s="14">
        <v>6134277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15">
        <v>6134277</v>
      </c>
      <c r="J77" s="19">
        <v>0</v>
      </c>
      <c r="K77" s="8">
        <v>6134277</v>
      </c>
      <c r="L77" s="8">
        <v>5165380</v>
      </c>
      <c r="M77" s="8">
        <v>968897</v>
      </c>
      <c r="N77" s="14">
        <v>0</v>
      </c>
      <c r="O77" s="15">
        <v>0</v>
      </c>
      <c r="P77" s="8">
        <v>968897</v>
      </c>
    </row>
    <row r="78" spans="1:16" x14ac:dyDescent="0.25">
      <c r="A78" s="25" t="s">
        <v>187</v>
      </c>
      <c r="B78" s="14">
        <v>6319221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15">
        <v>6319221</v>
      </c>
      <c r="J78" s="19">
        <v>0</v>
      </c>
      <c r="K78" s="8">
        <v>6319221</v>
      </c>
      <c r="L78" s="8">
        <v>5462570</v>
      </c>
      <c r="M78" s="8">
        <v>856651</v>
      </c>
      <c r="N78" s="14">
        <v>0</v>
      </c>
      <c r="O78" s="15">
        <v>0</v>
      </c>
      <c r="P78" s="8">
        <v>856651</v>
      </c>
    </row>
    <row r="79" spans="1:16" x14ac:dyDescent="0.25">
      <c r="A79" s="25" t="s">
        <v>188</v>
      </c>
      <c r="B79" s="14">
        <v>6812005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15">
        <v>6812005</v>
      </c>
      <c r="J79" s="19">
        <v>0</v>
      </c>
      <c r="K79" s="8">
        <v>6812005</v>
      </c>
      <c r="L79" s="8">
        <v>5635304</v>
      </c>
      <c r="M79" s="8">
        <v>1176701</v>
      </c>
      <c r="N79" s="14">
        <v>0</v>
      </c>
      <c r="O79" s="15">
        <v>0</v>
      </c>
      <c r="P79" s="8">
        <v>1176701</v>
      </c>
    </row>
    <row r="80" spans="1:16" x14ac:dyDescent="0.25">
      <c r="A80" s="22" t="s">
        <v>155</v>
      </c>
      <c r="B80" s="12">
        <f t="shared" ref="B80:I80" si="19">SUM(B76:B79)</f>
        <v>25082658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5">
        <f t="shared" si="19"/>
        <v>0</v>
      </c>
      <c r="I80" s="13">
        <f t="shared" si="19"/>
        <v>25082658</v>
      </c>
      <c r="J80" s="18">
        <f t="shared" ref="J80:P80" si="20">SUM(J76:J79)</f>
        <v>0</v>
      </c>
      <c r="K80" s="7">
        <f t="shared" si="20"/>
        <v>25082658</v>
      </c>
      <c r="L80" s="7">
        <f t="shared" si="20"/>
        <v>21372125</v>
      </c>
      <c r="M80" s="7">
        <f t="shared" si="20"/>
        <v>3710533</v>
      </c>
      <c r="N80" s="12">
        <f t="shared" si="20"/>
        <v>0</v>
      </c>
      <c r="O80" s="13">
        <f t="shared" si="20"/>
        <v>0</v>
      </c>
      <c r="P80" s="7">
        <f t="shared" si="20"/>
        <v>3710533</v>
      </c>
    </row>
    <row r="81" spans="1:16" x14ac:dyDescent="0.25">
      <c r="A81" s="24"/>
      <c r="B81" s="33"/>
      <c r="C81" s="34"/>
      <c r="D81" s="34"/>
      <c r="E81" s="34"/>
      <c r="F81" s="34"/>
      <c r="G81" s="34"/>
      <c r="H81" s="34"/>
      <c r="I81" s="35"/>
      <c r="J81" s="47"/>
      <c r="K81" s="36"/>
      <c r="L81" s="36"/>
      <c r="M81" s="36"/>
      <c r="N81" s="33"/>
      <c r="O81" s="35"/>
      <c r="P81" s="36"/>
    </row>
    <row r="82" spans="1:16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5"/>
      <c r="J82" s="47"/>
      <c r="K82" s="36"/>
      <c r="L82" s="36"/>
      <c r="M82" s="36"/>
      <c r="N82" s="33"/>
      <c r="O82" s="35"/>
      <c r="P82" s="36"/>
    </row>
    <row r="83" spans="1:16" x14ac:dyDescent="0.25">
      <c r="A83" s="25" t="s">
        <v>185</v>
      </c>
      <c r="B83" s="14">
        <v>4696968.3499999996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15">
        <v>4696968.3499999996</v>
      </c>
      <c r="J83" s="19">
        <v>20361.400000000001</v>
      </c>
      <c r="K83" s="8">
        <v>4717329.75</v>
      </c>
      <c r="L83" s="8">
        <v>4110019.15</v>
      </c>
      <c r="M83" s="8">
        <v>607310.6</v>
      </c>
      <c r="N83" s="14">
        <v>0</v>
      </c>
      <c r="O83" s="15">
        <v>0</v>
      </c>
      <c r="P83" s="8">
        <v>607310.6</v>
      </c>
    </row>
    <row r="84" spans="1:16" x14ac:dyDescent="0.25">
      <c r="A84" s="25" t="s">
        <v>186</v>
      </c>
      <c r="B84" s="14">
        <v>3791752.35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15">
        <v>3791752.35</v>
      </c>
      <c r="J84" s="19">
        <v>63261.26</v>
      </c>
      <c r="K84" s="8">
        <v>3855013.61</v>
      </c>
      <c r="L84" s="8">
        <v>3807613.44</v>
      </c>
      <c r="M84" s="8">
        <v>47400.17</v>
      </c>
      <c r="N84" s="14">
        <v>0</v>
      </c>
      <c r="O84" s="15">
        <v>0</v>
      </c>
      <c r="P84" s="8">
        <v>47400.17</v>
      </c>
    </row>
    <row r="85" spans="1:16" x14ac:dyDescent="0.25">
      <c r="A85" s="25" t="s">
        <v>187</v>
      </c>
      <c r="B85" s="14">
        <v>3860960.33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15">
        <v>3860960.33</v>
      </c>
      <c r="J85" s="19">
        <v>156565.09</v>
      </c>
      <c r="K85" s="8">
        <v>4017525.42</v>
      </c>
      <c r="L85" s="8">
        <v>4124395.91</v>
      </c>
      <c r="M85" s="8">
        <v>-106870.49</v>
      </c>
      <c r="N85" s="14">
        <v>0</v>
      </c>
      <c r="O85" s="15">
        <v>0</v>
      </c>
      <c r="P85" s="8">
        <v>-106870.49</v>
      </c>
    </row>
    <row r="86" spans="1:16" x14ac:dyDescent="0.25">
      <c r="A86" s="25" t="s">
        <v>188</v>
      </c>
      <c r="B86" s="14">
        <v>3874320.76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15">
        <v>3874320.76</v>
      </c>
      <c r="J86" s="19">
        <v>1140836.26</v>
      </c>
      <c r="K86" s="8">
        <v>5015157.0199999996</v>
      </c>
      <c r="L86" s="8">
        <v>4156491.32</v>
      </c>
      <c r="M86" s="8">
        <v>858665.7</v>
      </c>
      <c r="N86" s="14">
        <v>0</v>
      </c>
      <c r="O86" s="15">
        <v>0</v>
      </c>
      <c r="P86" s="8">
        <v>858665.7</v>
      </c>
    </row>
    <row r="87" spans="1:16" x14ac:dyDescent="0.25">
      <c r="A87" s="22" t="s">
        <v>155</v>
      </c>
      <c r="B87" s="12">
        <f t="shared" ref="B87:I87" si="21">SUM(B83:B86)</f>
        <v>16224001.789999999</v>
      </c>
      <c r="C87" s="5">
        <f t="shared" si="21"/>
        <v>0</v>
      </c>
      <c r="D87" s="5">
        <f t="shared" si="21"/>
        <v>0</v>
      </c>
      <c r="E87" s="5">
        <f t="shared" si="21"/>
        <v>0</v>
      </c>
      <c r="F87" s="5">
        <f t="shared" si="21"/>
        <v>0</v>
      </c>
      <c r="G87" s="5">
        <f t="shared" si="21"/>
        <v>0</v>
      </c>
      <c r="H87" s="5">
        <f t="shared" si="21"/>
        <v>0</v>
      </c>
      <c r="I87" s="13">
        <f t="shared" si="21"/>
        <v>16224001.789999999</v>
      </c>
      <c r="J87" s="18">
        <f t="shared" ref="J87:P87" si="22">SUM(J83:J86)</f>
        <v>1381024.01</v>
      </c>
      <c r="K87" s="7">
        <f t="shared" si="22"/>
        <v>17605025.799999997</v>
      </c>
      <c r="L87" s="7">
        <f t="shared" si="22"/>
        <v>16198519.82</v>
      </c>
      <c r="M87" s="7">
        <f t="shared" si="22"/>
        <v>1406505.98</v>
      </c>
      <c r="N87" s="12">
        <f t="shared" si="22"/>
        <v>0</v>
      </c>
      <c r="O87" s="13">
        <f t="shared" si="22"/>
        <v>0</v>
      </c>
      <c r="P87" s="7">
        <f t="shared" si="22"/>
        <v>1406505.98</v>
      </c>
    </row>
    <row r="88" spans="1:16" x14ac:dyDescent="0.25">
      <c r="A88" s="24"/>
      <c r="B88" s="33"/>
      <c r="C88" s="34"/>
      <c r="D88" s="34"/>
      <c r="E88" s="34"/>
      <c r="F88" s="34"/>
      <c r="G88" s="34"/>
      <c r="H88" s="34"/>
      <c r="I88" s="35"/>
      <c r="J88" s="47"/>
      <c r="K88" s="36"/>
      <c r="L88" s="36"/>
      <c r="M88" s="36"/>
      <c r="N88" s="33"/>
      <c r="O88" s="35"/>
      <c r="P88" s="36"/>
    </row>
    <row r="89" spans="1:16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5"/>
      <c r="J89" s="47"/>
      <c r="K89" s="36"/>
      <c r="L89" s="36"/>
      <c r="M89" s="36"/>
      <c r="N89" s="33"/>
      <c r="O89" s="35"/>
      <c r="P89" s="36"/>
    </row>
    <row r="90" spans="1:16" x14ac:dyDescent="0.25">
      <c r="A90" s="25" t="s">
        <v>185</v>
      </c>
      <c r="B90" s="14">
        <v>3290071.07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15">
        <v>3290071.07</v>
      </c>
      <c r="J90" s="19">
        <v>7485.66</v>
      </c>
      <c r="K90" s="8">
        <v>3297556.73</v>
      </c>
      <c r="L90" s="8">
        <v>3179192.86</v>
      </c>
      <c r="M90" s="8">
        <v>118363.87</v>
      </c>
      <c r="N90" s="14">
        <v>0</v>
      </c>
      <c r="O90" s="15">
        <v>0</v>
      </c>
      <c r="P90" s="8">
        <v>118363.87</v>
      </c>
    </row>
    <row r="91" spans="1:16" x14ac:dyDescent="0.25">
      <c r="A91" s="25" t="s">
        <v>186</v>
      </c>
      <c r="B91" s="14">
        <v>2599831.5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15">
        <v>2599831.5</v>
      </c>
      <c r="J91" s="19">
        <v>16267.53</v>
      </c>
      <c r="K91" s="8">
        <v>2616099.0299999998</v>
      </c>
      <c r="L91" s="8">
        <v>2879875.78</v>
      </c>
      <c r="M91" s="8">
        <v>-263776.75</v>
      </c>
      <c r="N91" s="14">
        <v>0</v>
      </c>
      <c r="O91" s="15">
        <v>0</v>
      </c>
      <c r="P91" s="8">
        <v>-263776.75</v>
      </c>
    </row>
    <row r="92" spans="1:16" x14ac:dyDescent="0.25">
      <c r="A92" s="25" t="s">
        <v>187</v>
      </c>
      <c r="B92" s="14">
        <v>2311234.9700000002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15">
        <v>2311234.9700000002</v>
      </c>
      <c r="J92" s="19">
        <v>132876.51999999999</v>
      </c>
      <c r="K92" s="8">
        <v>2444111.4900000002</v>
      </c>
      <c r="L92" s="8">
        <v>2749331.48</v>
      </c>
      <c r="M92" s="8">
        <v>-305219.99</v>
      </c>
      <c r="N92" s="14">
        <v>0</v>
      </c>
      <c r="O92" s="15">
        <v>0</v>
      </c>
      <c r="P92" s="8">
        <v>-305219.99</v>
      </c>
    </row>
    <row r="93" spans="1:16" x14ac:dyDescent="0.25">
      <c r="A93" s="25" t="s">
        <v>188</v>
      </c>
      <c r="B93" s="14">
        <v>2801053.85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15">
        <v>2801053.85</v>
      </c>
      <c r="J93" s="19">
        <v>784667.54</v>
      </c>
      <c r="K93" s="8">
        <v>3585721.39</v>
      </c>
      <c r="L93" s="8">
        <v>3040394.76</v>
      </c>
      <c r="M93" s="8">
        <v>545326.63</v>
      </c>
      <c r="N93" s="14">
        <v>0</v>
      </c>
      <c r="O93" s="15">
        <v>0</v>
      </c>
      <c r="P93" s="8">
        <v>545326.63</v>
      </c>
    </row>
    <row r="94" spans="1:16" x14ac:dyDescent="0.25">
      <c r="A94" s="22" t="s">
        <v>155</v>
      </c>
      <c r="B94" s="12">
        <f t="shared" ref="B94:I94" si="23">SUM(B90:B93)</f>
        <v>11002191.390000001</v>
      </c>
      <c r="C94" s="5">
        <f t="shared" si="23"/>
        <v>0</v>
      </c>
      <c r="D94" s="5">
        <f t="shared" si="23"/>
        <v>0</v>
      </c>
      <c r="E94" s="5">
        <f t="shared" si="23"/>
        <v>0</v>
      </c>
      <c r="F94" s="5">
        <f t="shared" si="23"/>
        <v>0</v>
      </c>
      <c r="G94" s="5">
        <f t="shared" si="23"/>
        <v>0</v>
      </c>
      <c r="H94" s="5">
        <f t="shared" si="23"/>
        <v>0</v>
      </c>
      <c r="I94" s="13">
        <f t="shared" si="23"/>
        <v>11002191.390000001</v>
      </c>
      <c r="J94" s="18">
        <f t="shared" ref="J94:P94" si="24">SUM(J90:J93)</f>
        <v>941297.25</v>
      </c>
      <c r="K94" s="7">
        <f t="shared" si="24"/>
        <v>11943488.640000001</v>
      </c>
      <c r="L94" s="7">
        <f t="shared" si="24"/>
        <v>11848794.879999999</v>
      </c>
      <c r="M94" s="7">
        <f t="shared" si="24"/>
        <v>94693.760000000009</v>
      </c>
      <c r="N94" s="12">
        <f t="shared" si="24"/>
        <v>0</v>
      </c>
      <c r="O94" s="13">
        <f t="shared" si="24"/>
        <v>0</v>
      </c>
      <c r="P94" s="7">
        <f t="shared" si="24"/>
        <v>94693.760000000009</v>
      </c>
    </row>
    <row r="95" spans="1:16" x14ac:dyDescent="0.25">
      <c r="A95" s="24"/>
      <c r="B95" s="33"/>
      <c r="C95" s="34"/>
      <c r="D95" s="34"/>
      <c r="E95" s="34"/>
      <c r="F95" s="34"/>
      <c r="G95" s="34"/>
      <c r="H95" s="34"/>
      <c r="I95" s="35"/>
      <c r="J95" s="47"/>
      <c r="K95" s="36"/>
      <c r="L95" s="36"/>
      <c r="M95" s="36"/>
      <c r="N95" s="33"/>
      <c r="O95" s="35"/>
      <c r="P95" s="36"/>
    </row>
    <row r="96" spans="1:16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5"/>
      <c r="J96" s="47"/>
      <c r="K96" s="36"/>
      <c r="L96" s="36"/>
      <c r="M96" s="36"/>
      <c r="N96" s="33"/>
      <c r="O96" s="35"/>
      <c r="P96" s="36"/>
    </row>
    <row r="97" spans="1:16" x14ac:dyDescent="0.25">
      <c r="A97" s="25" t="s">
        <v>185</v>
      </c>
      <c r="B97" s="14">
        <v>5587721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15">
        <v>5587721</v>
      </c>
      <c r="J97" s="19">
        <v>0</v>
      </c>
      <c r="K97" s="8">
        <v>5587721</v>
      </c>
      <c r="L97" s="8">
        <v>6736789</v>
      </c>
      <c r="M97" s="8">
        <v>-1149068</v>
      </c>
      <c r="N97" s="14">
        <v>12337</v>
      </c>
      <c r="O97" s="15">
        <v>0</v>
      </c>
      <c r="P97" s="8">
        <v>-1136731</v>
      </c>
    </row>
    <row r="98" spans="1:16" x14ac:dyDescent="0.25">
      <c r="A98" s="25" t="s">
        <v>186</v>
      </c>
      <c r="B98" s="14">
        <v>5433973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15">
        <v>5433973</v>
      </c>
      <c r="J98" s="19">
        <v>0</v>
      </c>
      <c r="K98" s="8">
        <v>5433973</v>
      </c>
      <c r="L98" s="8">
        <v>6767705</v>
      </c>
      <c r="M98" s="8">
        <v>-1333732</v>
      </c>
      <c r="N98" s="14">
        <v>12386</v>
      </c>
      <c r="O98" s="15">
        <v>0</v>
      </c>
      <c r="P98" s="8">
        <v>-1321346</v>
      </c>
    </row>
    <row r="99" spans="1:16" x14ac:dyDescent="0.25">
      <c r="A99" s="25" t="s">
        <v>187</v>
      </c>
      <c r="B99" s="14">
        <v>4937010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15">
        <v>4937010</v>
      </c>
      <c r="J99" s="19">
        <v>0</v>
      </c>
      <c r="K99" s="8">
        <v>4937010</v>
      </c>
      <c r="L99" s="8">
        <v>6793577</v>
      </c>
      <c r="M99" s="8">
        <v>-1856567</v>
      </c>
      <c r="N99" s="14">
        <v>8856</v>
      </c>
      <c r="O99" s="15">
        <v>0</v>
      </c>
      <c r="P99" s="8">
        <v>-1847711</v>
      </c>
    </row>
    <row r="100" spans="1:16" x14ac:dyDescent="0.25">
      <c r="A100" s="25" t="s">
        <v>188</v>
      </c>
      <c r="B100" s="14">
        <v>5617733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15">
        <v>5617733</v>
      </c>
      <c r="J100" s="19">
        <v>0</v>
      </c>
      <c r="K100" s="8">
        <v>5617733</v>
      </c>
      <c r="L100" s="8">
        <v>7176243</v>
      </c>
      <c r="M100" s="8">
        <v>-1558510</v>
      </c>
      <c r="N100" s="14">
        <v>9150</v>
      </c>
      <c r="O100" s="15">
        <v>0</v>
      </c>
      <c r="P100" s="8">
        <v>-1549360</v>
      </c>
    </row>
    <row r="101" spans="1:16" x14ac:dyDescent="0.25">
      <c r="A101" s="22" t="s">
        <v>155</v>
      </c>
      <c r="B101" s="12">
        <f t="shared" ref="B101:I101" si="25">SUM(B97:B100)</f>
        <v>21576437</v>
      </c>
      <c r="C101" s="5">
        <f t="shared" si="25"/>
        <v>0</v>
      </c>
      <c r="D101" s="5">
        <f t="shared" si="25"/>
        <v>0</v>
      </c>
      <c r="E101" s="5">
        <f t="shared" si="25"/>
        <v>0</v>
      </c>
      <c r="F101" s="5">
        <f t="shared" si="25"/>
        <v>0</v>
      </c>
      <c r="G101" s="5">
        <f t="shared" si="25"/>
        <v>0</v>
      </c>
      <c r="H101" s="5">
        <f t="shared" si="25"/>
        <v>0</v>
      </c>
      <c r="I101" s="13">
        <f t="shared" si="25"/>
        <v>21576437</v>
      </c>
      <c r="J101" s="18">
        <f t="shared" ref="J101:P101" si="26">SUM(J97:J100)</f>
        <v>0</v>
      </c>
      <c r="K101" s="7">
        <f t="shared" si="26"/>
        <v>21576437</v>
      </c>
      <c r="L101" s="7">
        <f t="shared" si="26"/>
        <v>27474314</v>
      </c>
      <c r="M101" s="7">
        <f t="shared" si="26"/>
        <v>-5897877</v>
      </c>
      <c r="N101" s="12">
        <f t="shared" si="26"/>
        <v>42729</v>
      </c>
      <c r="O101" s="13">
        <f t="shared" si="26"/>
        <v>0</v>
      </c>
      <c r="P101" s="7">
        <f t="shared" si="26"/>
        <v>-5855148</v>
      </c>
    </row>
    <row r="102" spans="1:16" x14ac:dyDescent="0.25">
      <c r="A102" s="24"/>
      <c r="B102" s="33"/>
      <c r="C102" s="34"/>
      <c r="D102" s="34"/>
      <c r="E102" s="34"/>
      <c r="F102" s="34"/>
      <c r="G102" s="34"/>
      <c r="H102" s="34"/>
      <c r="I102" s="35"/>
      <c r="J102" s="47"/>
      <c r="K102" s="36"/>
      <c r="L102" s="36"/>
      <c r="M102" s="36"/>
      <c r="N102" s="33"/>
      <c r="O102" s="35"/>
      <c r="P102" s="36"/>
    </row>
    <row r="103" spans="1:16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5"/>
      <c r="J103" s="47"/>
      <c r="K103" s="36"/>
      <c r="L103" s="36"/>
      <c r="M103" s="36"/>
      <c r="N103" s="33"/>
      <c r="O103" s="35"/>
      <c r="P103" s="36"/>
    </row>
    <row r="104" spans="1:16" x14ac:dyDescent="0.25">
      <c r="A104" s="25" t="s">
        <v>185</v>
      </c>
      <c r="B104" s="14">
        <v>7275505</v>
      </c>
      <c r="C104" s="6">
        <v>181117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15">
        <v>7456622</v>
      </c>
      <c r="J104" s="19">
        <v>0</v>
      </c>
      <c r="K104" s="8">
        <v>7456622</v>
      </c>
      <c r="L104" s="8">
        <v>7441928</v>
      </c>
      <c r="M104" s="8">
        <v>14694</v>
      </c>
      <c r="N104" s="14">
        <v>9433</v>
      </c>
      <c r="O104" s="15">
        <v>0</v>
      </c>
      <c r="P104" s="8">
        <v>24127</v>
      </c>
    </row>
    <row r="105" spans="1:16" x14ac:dyDescent="0.25">
      <c r="A105" s="25" t="s">
        <v>186</v>
      </c>
      <c r="B105" s="14">
        <v>7403504</v>
      </c>
      <c r="C105" s="6">
        <v>117142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15">
        <v>7520646</v>
      </c>
      <c r="J105" s="19">
        <v>0</v>
      </c>
      <c r="K105" s="8">
        <v>7520646</v>
      </c>
      <c r="L105" s="8">
        <v>8090081</v>
      </c>
      <c r="M105" s="8">
        <v>-569435</v>
      </c>
      <c r="N105" s="14">
        <v>12090</v>
      </c>
      <c r="O105" s="15">
        <v>0</v>
      </c>
      <c r="P105" s="8">
        <v>-557345</v>
      </c>
    </row>
    <row r="106" spans="1:16" x14ac:dyDescent="0.25">
      <c r="A106" s="25" t="s">
        <v>187</v>
      </c>
      <c r="B106" s="14">
        <v>5639747</v>
      </c>
      <c r="C106" s="6">
        <v>195918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15">
        <v>5835665</v>
      </c>
      <c r="J106" s="19">
        <v>0</v>
      </c>
      <c r="K106" s="8">
        <v>5835665</v>
      </c>
      <c r="L106" s="8">
        <v>7160354</v>
      </c>
      <c r="M106" s="8">
        <v>-1324689</v>
      </c>
      <c r="N106" s="14">
        <v>19010</v>
      </c>
      <c r="O106" s="15">
        <v>0</v>
      </c>
      <c r="P106" s="8">
        <v>-1305679</v>
      </c>
    </row>
    <row r="107" spans="1:16" x14ac:dyDescent="0.25">
      <c r="A107" s="25" t="s">
        <v>188</v>
      </c>
      <c r="B107" s="14">
        <v>5897621</v>
      </c>
      <c r="C107" s="6">
        <v>185087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15">
        <v>6082708</v>
      </c>
      <c r="J107" s="19">
        <v>0</v>
      </c>
      <c r="K107" s="8">
        <v>6082708</v>
      </c>
      <c r="L107" s="8">
        <v>7189487</v>
      </c>
      <c r="M107" s="8">
        <v>-1106779</v>
      </c>
      <c r="N107" s="14">
        <v>6492</v>
      </c>
      <c r="O107" s="15">
        <v>0</v>
      </c>
      <c r="P107" s="8">
        <v>-1100287</v>
      </c>
    </row>
    <row r="108" spans="1:16" x14ac:dyDescent="0.25">
      <c r="A108" s="22" t="s">
        <v>155</v>
      </c>
      <c r="B108" s="12">
        <f t="shared" ref="B108:I108" si="27">SUM(B104:B107)</f>
        <v>26216377</v>
      </c>
      <c r="C108" s="5">
        <f t="shared" si="27"/>
        <v>679264</v>
      </c>
      <c r="D108" s="5">
        <f t="shared" si="27"/>
        <v>0</v>
      </c>
      <c r="E108" s="5">
        <f t="shared" si="27"/>
        <v>0</v>
      </c>
      <c r="F108" s="5">
        <f t="shared" si="27"/>
        <v>0</v>
      </c>
      <c r="G108" s="5">
        <f t="shared" si="27"/>
        <v>0</v>
      </c>
      <c r="H108" s="5">
        <f t="shared" si="27"/>
        <v>0</v>
      </c>
      <c r="I108" s="13">
        <f t="shared" si="27"/>
        <v>26895641</v>
      </c>
      <c r="J108" s="18">
        <f t="shared" ref="J108:P108" si="28">SUM(J104:J107)</f>
        <v>0</v>
      </c>
      <c r="K108" s="7">
        <f t="shared" si="28"/>
        <v>26895641</v>
      </c>
      <c r="L108" s="7">
        <f t="shared" si="28"/>
        <v>29881850</v>
      </c>
      <c r="M108" s="7">
        <f t="shared" si="28"/>
        <v>-2986209</v>
      </c>
      <c r="N108" s="12">
        <f t="shared" si="28"/>
        <v>47025</v>
      </c>
      <c r="O108" s="13">
        <f t="shared" si="28"/>
        <v>0</v>
      </c>
      <c r="P108" s="7">
        <f t="shared" si="28"/>
        <v>-2939184</v>
      </c>
    </row>
    <row r="109" spans="1:16" x14ac:dyDescent="0.25">
      <c r="A109" s="24"/>
      <c r="B109" s="33"/>
      <c r="C109" s="34"/>
      <c r="D109" s="34"/>
      <c r="E109" s="34"/>
      <c r="F109" s="34"/>
      <c r="G109" s="34"/>
      <c r="H109" s="34"/>
      <c r="I109" s="35"/>
      <c r="J109" s="47"/>
      <c r="K109" s="36"/>
      <c r="L109" s="36"/>
      <c r="M109" s="36"/>
      <c r="N109" s="33"/>
      <c r="O109" s="35"/>
      <c r="P109" s="36"/>
    </row>
    <row r="110" spans="1:16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5"/>
      <c r="J110" s="47"/>
      <c r="K110" s="36"/>
      <c r="L110" s="36"/>
      <c r="M110" s="36"/>
      <c r="N110" s="33"/>
      <c r="O110" s="35"/>
      <c r="P110" s="36"/>
    </row>
    <row r="111" spans="1:16" x14ac:dyDescent="0.25">
      <c r="A111" s="25" t="s">
        <v>185</v>
      </c>
      <c r="B111" s="14">
        <v>0</v>
      </c>
      <c r="C111" s="6">
        <v>0</v>
      </c>
      <c r="D111" s="6">
        <v>2025173</v>
      </c>
      <c r="E111" s="6">
        <v>0</v>
      </c>
      <c r="F111" s="6">
        <v>0</v>
      </c>
      <c r="G111" s="6">
        <v>-141176</v>
      </c>
      <c r="H111" s="6">
        <v>1883997</v>
      </c>
      <c r="I111" s="15">
        <v>1883997</v>
      </c>
      <c r="J111" s="19">
        <v>0</v>
      </c>
      <c r="K111" s="8">
        <v>1883997</v>
      </c>
      <c r="L111" s="8">
        <v>1937591</v>
      </c>
      <c r="M111" s="8">
        <v>-53594</v>
      </c>
      <c r="N111" s="14">
        <v>0</v>
      </c>
      <c r="O111" s="15">
        <v>0</v>
      </c>
      <c r="P111" s="8">
        <v>-53594</v>
      </c>
    </row>
    <row r="112" spans="1:16" x14ac:dyDescent="0.25">
      <c r="A112" s="25" t="s">
        <v>186</v>
      </c>
      <c r="B112" s="14">
        <v>0</v>
      </c>
      <c r="C112" s="6">
        <v>0</v>
      </c>
      <c r="D112" s="6">
        <v>1812490</v>
      </c>
      <c r="E112" s="6">
        <v>0</v>
      </c>
      <c r="F112" s="6">
        <v>0</v>
      </c>
      <c r="G112" s="6">
        <v>134690</v>
      </c>
      <c r="H112" s="6">
        <v>1947180</v>
      </c>
      <c r="I112" s="15">
        <v>1947180</v>
      </c>
      <c r="J112" s="19">
        <v>138</v>
      </c>
      <c r="K112" s="8">
        <v>1947318</v>
      </c>
      <c r="L112" s="8">
        <v>1990150.53</v>
      </c>
      <c r="M112" s="8">
        <v>-42832.53</v>
      </c>
      <c r="N112" s="14">
        <v>128</v>
      </c>
      <c r="O112" s="15">
        <v>0</v>
      </c>
      <c r="P112" s="8">
        <v>-42704.53</v>
      </c>
    </row>
    <row r="113" spans="1:16" x14ac:dyDescent="0.25">
      <c r="A113" s="25" t="s">
        <v>187</v>
      </c>
      <c r="B113" s="14">
        <v>0</v>
      </c>
      <c r="C113" s="6">
        <v>0</v>
      </c>
      <c r="D113" s="6">
        <v>2485159</v>
      </c>
      <c r="E113" s="6">
        <v>0</v>
      </c>
      <c r="F113" s="6">
        <v>0</v>
      </c>
      <c r="G113" s="6">
        <v>-117126</v>
      </c>
      <c r="H113" s="6">
        <v>2368033</v>
      </c>
      <c r="I113" s="15">
        <v>2368033</v>
      </c>
      <c r="J113" s="19">
        <v>0</v>
      </c>
      <c r="K113" s="8">
        <v>2368033</v>
      </c>
      <c r="L113" s="8">
        <v>2050620.64</v>
      </c>
      <c r="M113" s="8">
        <v>317412.36</v>
      </c>
      <c r="N113" s="14">
        <v>5081</v>
      </c>
      <c r="O113" s="15">
        <v>0</v>
      </c>
      <c r="P113" s="8">
        <v>322493.36</v>
      </c>
    </row>
    <row r="114" spans="1:16" x14ac:dyDescent="0.25">
      <c r="A114" s="25" t="s">
        <v>188</v>
      </c>
      <c r="B114" s="14">
        <v>0</v>
      </c>
      <c r="C114" s="6">
        <v>0</v>
      </c>
      <c r="D114" s="6">
        <v>2419398</v>
      </c>
      <c r="E114" s="6">
        <v>0</v>
      </c>
      <c r="F114" s="6">
        <v>0</v>
      </c>
      <c r="G114" s="6">
        <v>124953</v>
      </c>
      <c r="H114" s="6">
        <v>2544351</v>
      </c>
      <c r="I114" s="15">
        <v>2544351</v>
      </c>
      <c r="J114" s="19">
        <v>3190</v>
      </c>
      <c r="K114" s="8">
        <v>2547541</v>
      </c>
      <c r="L114" s="8">
        <v>1927068.44</v>
      </c>
      <c r="M114" s="8">
        <v>620472.56000000006</v>
      </c>
      <c r="N114" s="14">
        <v>-1302</v>
      </c>
      <c r="O114" s="15">
        <v>0</v>
      </c>
      <c r="P114" s="8">
        <v>619170.56000000006</v>
      </c>
    </row>
    <row r="115" spans="1:16" x14ac:dyDescent="0.25">
      <c r="A115" s="22" t="s">
        <v>155</v>
      </c>
      <c r="B115" s="12">
        <f t="shared" ref="B115:I115" si="29">SUM(B111:B114)</f>
        <v>0</v>
      </c>
      <c r="C115" s="5">
        <f t="shared" si="29"/>
        <v>0</v>
      </c>
      <c r="D115" s="5">
        <f t="shared" si="29"/>
        <v>8742220</v>
      </c>
      <c r="E115" s="5">
        <f t="shared" si="29"/>
        <v>0</v>
      </c>
      <c r="F115" s="5">
        <f t="shared" si="29"/>
        <v>0</v>
      </c>
      <c r="G115" s="5">
        <f t="shared" si="29"/>
        <v>1341</v>
      </c>
      <c r="H115" s="5">
        <f t="shared" si="29"/>
        <v>8743561</v>
      </c>
      <c r="I115" s="13">
        <f t="shared" si="29"/>
        <v>8743561</v>
      </c>
      <c r="J115" s="18">
        <f t="shared" ref="J115:P115" si="30">SUM(J111:J114)</f>
        <v>3328</v>
      </c>
      <c r="K115" s="7">
        <f t="shared" si="30"/>
        <v>8746889</v>
      </c>
      <c r="L115" s="7">
        <f t="shared" si="30"/>
        <v>7905430.6099999994</v>
      </c>
      <c r="M115" s="7">
        <f t="shared" si="30"/>
        <v>841458.39</v>
      </c>
      <c r="N115" s="12">
        <f t="shared" si="30"/>
        <v>3907</v>
      </c>
      <c r="O115" s="13">
        <f t="shared" si="30"/>
        <v>0</v>
      </c>
      <c r="P115" s="7">
        <f t="shared" si="30"/>
        <v>845365.39</v>
      </c>
    </row>
    <row r="116" spans="1:16" x14ac:dyDescent="0.25">
      <c r="A116" s="24"/>
      <c r="B116" s="33"/>
      <c r="C116" s="34"/>
      <c r="D116" s="34"/>
      <c r="E116" s="34"/>
      <c r="F116" s="34"/>
      <c r="G116" s="34"/>
      <c r="H116" s="34"/>
      <c r="I116" s="35"/>
      <c r="J116" s="47"/>
      <c r="K116" s="36"/>
      <c r="L116" s="36"/>
      <c r="M116" s="36"/>
      <c r="N116" s="33"/>
      <c r="O116" s="35"/>
      <c r="P116" s="36"/>
    </row>
    <row r="117" spans="1:16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5"/>
      <c r="J117" s="47"/>
      <c r="K117" s="36"/>
      <c r="L117" s="36"/>
      <c r="M117" s="36"/>
      <c r="N117" s="33"/>
      <c r="O117" s="35"/>
      <c r="P117" s="36"/>
    </row>
    <row r="118" spans="1:16" x14ac:dyDescent="0.25">
      <c r="A118" s="25" t="s">
        <v>185</v>
      </c>
      <c r="B118" s="14">
        <v>9037365</v>
      </c>
      <c r="C118" s="6">
        <v>193173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15">
        <v>9230538</v>
      </c>
      <c r="J118" s="19">
        <v>0</v>
      </c>
      <c r="K118" s="8">
        <v>9230538</v>
      </c>
      <c r="L118" s="8">
        <v>5755320</v>
      </c>
      <c r="M118" s="8">
        <v>3475218</v>
      </c>
      <c r="N118" s="14">
        <v>16048</v>
      </c>
      <c r="O118" s="15">
        <v>663175</v>
      </c>
      <c r="P118" s="8">
        <v>2828091</v>
      </c>
    </row>
    <row r="119" spans="1:16" x14ac:dyDescent="0.25">
      <c r="A119" s="25" t="s">
        <v>186</v>
      </c>
      <c r="B119" s="14">
        <v>8699129</v>
      </c>
      <c r="C119" s="6">
        <v>242238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15">
        <v>8941367</v>
      </c>
      <c r="J119" s="19">
        <v>0</v>
      </c>
      <c r="K119" s="8">
        <v>8941367</v>
      </c>
      <c r="L119" s="8">
        <v>5683754</v>
      </c>
      <c r="M119" s="8">
        <v>3257613</v>
      </c>
      <c r="N119" s="14">
        <v>6285</v>
      </c>
      <c r="O119" s="15">
        <v>645508</v>
      </c>
      <c r="P119" s="8">
        <v>2618390</v>
      </c>
    </row>
    <row r="120" spans="1:16" x14ac:dyDescent="0.25">
      <c r="A120" s="25" t="s">
        <v>187</v>
      </c>
      <c r="B120" s="14">
        <v>8987993</v>
      </c>
      <c r="C120" s="6">
        <v>169548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15">
        <v>9157541</v>
      </c>
      <c r="J120" s="19">
        <v>0</v>
      </c>
      <c r="K120" s="8">
        <v>9157541</v>
      </c>
      <c r="L120" s="8">
        <v>5535690</v>
      </c>
      <c r="M120" s="8">
        <v>3621851</v>
      </c>
      <c r="N120" s="14">
        <v>4523</v>
      </c>
      <c r="O120" s="15">
        <v>664795</v>
      </c>
      <c r="P120" s="8">
        <v>2961579</v>
      </c>
    </row>
    <row r="121" spans="1:16" x14ac:dyDescent="0.25">
      <c r="A121" s="25" t="s">
        <v>188</v>
      </c>
      <c r="B121" s="14">
        <v>9287508</v>
      </c>
      <c r="C121" s="6">
        <v>212771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15">
        <v>9500279</v>
      </c>
      <c r="J121" s="19">
        <v>0</v>
      </c>
      <c r="K121" s="8">
        <v>9500279</v>
      </c>
      <c r="L121" s="8">
        <v>5555630</v>
      </c>
      <c r="M121" s="8">
        <v>3944649</v>
      </c>
      <c r="N121" s="14">
        <v>11297</v>
      </c>
      <c r="O121" s="15">
        <v>664837</v>
      </c>
      <c r="P121" s="8">
        <v>3291109</v>
      </c>
    </row>
    <row r="122" spans="1:16" x14ac:dyDescent="0.25">
      <c r="A122" s="22" t="s">
        <v>155</v>
      </c>
      <c r="B122" s="12">
        <f t="shared" ref="B122:I122" si="31">SUM(B118:B121)</f>
        <v>36011995</v>
      </c>
      <c r="C122" s="5">
        <f t="shared" si="31"/>
        <v>817730</v>
      </c>
      <c r="D122" s="5">
        <f t="shared" si="31"/>
        <v>0</v>
      </c>
      <c r="E122" s="5">
        <f t="shared" si="31"/>
        <v>0</v>
      </c>
      <c r="F122" s="5">
        <f t="shared" si="31"/>
        <v>0</v>
      </c>
      <c r="G122" s="5">
        <f t="shared" si="31"/>
        <v>0</v>
      </c>
      <c r="H122" s="5">
        <f t="shared" si="31"/>
        <v>0</v>
      </c>
      <c r="I122" s="13">
        <f t="shared" si="31"/>
        <v>36829725</v>
      </c>
      <c r="J122" s="18">
        <f t="shared" ref="J122:P122" si="32">SUM(J118:J121)</f>
        <v>0</v>
      </c>
      <c r="K122" s="7">
        <f t="shared" si="32"/>
        <v>36829725</v>
      </c>
      <c r="L122" s="7">
        <f t="shared" si="32"/>
        <v>22530394</v>
      </c>
      <c r="M122" s="7">
        <f t="shared" si="32"/>
        <v>14299331</v>
      </c>
      <c r="N122" s="12">
        <f t="shared" si="32"/>
        <v>38153</v>
      </c>
      <c r="O122" s="13">
        <f t="shared" si="32"/>
        <v>2638315</v>
      </c>
      <c r="P122" s="7">
        <f t="shared" si="32"/>
        <v>11699169</v>
      </c>
    </row>
    <row r="123" spans="1:16" x14ac:dyDescent="0.25">
      <c r="A123" s="24"/>
      <c r="B123" s="33"/>
      <c r="C123" s="34"/>
      <c r="D123" s="34"/>
      <c r="E123" s="34"/>
      <c r="F123" s="34"/>
      <c r="G123" s="34"/>
      <c r="H123" s="34"/>
      <c r="I123" s="35"/>
      <c r="J123" s="47"/>
      <c r="K123" s="36"/>
      <c r="L123" s="36"/>
      <c r="M123" s="36"/>
      <c r="N123" s="33"/>
      <c r="O123" s="35"/>
      <c r="P123" s="36"/>
    </row>
    <row r="124" spans="1:16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5"/>
      <c r="J124" s="47"/>
      <c r="K124" s="36"/>
      <c r="L124" s="36"/>
      <c r="M124" s="36"/>
      <c r="N124" s="33"/>
      <c r="O124" s="35"/>
      <c r="P124" s="36"/>
    </row>
    <row r="125" spans="1:16" x14ac:dyDescent="0.25">
      <c r="A125" s="25" t="s">
        <v>185</v>
      </c>
      <c r="B125" s="14">
        <v>0</v>
      </c>
      <c r="C125" s="6">
        <v>0</v>
      </c>
      <c r="D125" s="6">
        <v>10554820</v>
      </c>
      <c r="E125" s="6">
        <v>0</v>
      </c>
      <c r="F125" s="6">
        <v>0</v>
      </c>
      <c r="G125" s="6">
        <v>0</v>
      </c>
      <c r="H125" s="6">
        <v>10554820</v>
      </c>
      <c r="I125" s="15">
        <v>10554820</v>
      </c>
      <c r="J125" s="19">
        <v>0</v>
      </c>
      <c r="K125" s="8">
        <v>10554820</v>
      </c>
      <c r="L125" s="8">
        <v>8496365</v>
      </c>
      <c r="M125" s="8">
        <v>2058455</v>
      </c>
      <c r="N125" s="14">
        <v>16940</v>
      </c>
      <c r="O125" s="15">
        <v>722930</v>
      </c>
      <c r="P125" s="8">
        <v>1352465</v>
      </c>
    </row>
    <row r="126" spans="1:16" x14ac:dyDescent="0.25">
      <c r="A126" s="25" t="s">
        <v>186</v>
      </c>
      <c r="B126" s="14">
        <v>0</v>
      </c>
      <c r="C126" s="6">
        <v>0</v>
      </c>
      <c r="D126" s="6">
        <v>7997650</v>
      </c>
      <c r="E126" s="6">
        <v>0</v>
      </c>
      <c r="F126" s="6">
        <v>0</v>
      </c>
      <c r="G126" s="6">
        <v>0</v>
      </c>
      <c r="H126" s="6">
        <v>7997650</v>
      </c>
      <c r="I126" s="15">
        <v>7997650</v>
      </c>
      <c r="J126" s="19">
        <v>0</v>
      </c>
      <c r="K126" s="8">
        <v>7997650</v>
      </c>
      <c r="L126" s="8">
        <v>6775470</v>
      </c>
      <c r="M126" s="8">
        <v>1222180</v>
      </c>
      <c r="N126" s="14">
        <v>13857</v>
      </c>
      <c r="O126" s="15">
        <v>699458</v>
      </c>
      <c r="P126" s="8">
        <v>536579</v>
      </c>
    </row>
    <row r="127" spans="1:16" x14ac:dyDescent="0.25">
      <c r="A127" s="25" t="s">
        <v>187</v>
      </c>
      <c r="B127" s="14">
        <v>0</v>
      </c>
      <c r="C127" s="6">
        <v>0</v>
      </c>
      <c r="D127" s="6">
        <v>8042803</v>
      </c>
      <c r="E127" s="6">
        <v>0</v>
      </c>
      <c r="F127" s="6">
        <v>0</v>
      </c>
      <c r="G127" s="6">
        <v>0</v>
      </c>
      <c r="H127" s="6">
        <v>8042803</v>
      </c>
      <c r="I127" s="15">
        <v>8042803</v>
      </c>
      <c r="J127" s="19">
        <v>0</v>
      </c>
      <c r="K127" s="8">
        <v>8042803</v>
      </c>
      <c r="L127" s="8">
        <v>7032717</v>
      </c>
      <c r="M127" s="8">
        <v>1010086</v>
      </c>
      <c r="N127" s="14">
        <v>21265</v>
      </c>
      <c r="O127" s="15">
        <v>728810</v>
      </c>
      <c r="P127" s="8">
        <v>302541</v>
      </c>
    </row>
    <row r="128" spans="1:16" x14ac:dyDescent="0.25">
      <c r="A128" s="25" t="s">
        <v>188</v>
      </c>
      <c r="B128" s="14">
        <v>0</v>
      </c>
      <c r="C128" s="6">
        <v>0</v>
      </c>
      <c r="D128" s="6">
        <v>7383075</v>
      </c>
      <c r="E128" s="6">
        <v>0</v>
      </c>
      <c r="F128" s="6">
        <v>0</v>
      </c>
      <c r="G128" s="6">
        <v>0</v>
      </c>
      <c r="H128" s="6">
        <v>7383075</v>
      </c>
      <c r="I128" s="15">
        <v>7383075</v>
      </c>
      <c r="J128" s="19">
        <v>0</v>
      </c>
      <c r="K128" s="8">
        <v>7383075</v>
      </c>
      <c r="L128" s="8">
        <v>6915968</v>
      </c>
      <c r="M128" s="8">
        <v>467107</v>
      </c>
      <c r="N128" s="14">
        <v>20184</v>
      </c>
      <c r="O128" s="15">
        <v>730489</v>
      </c>
      <c r="P128" s="8">
        <v>-243198</v>
      </c>
    </row>
    <row r="129" spans="1:16" x14ac:dyDescent="0.25">
      <c r="A129" s="22" t="s">
        <v>155</v>
      </c>
      <c r="B129" s="12">
        <f t="shared" ref="B129:I129" si="33">SUM(B125:B128)</f>
        <v>0</v>
      </c>
      <c r="C129" s="5">
        <f t="shared" si="33"/>
        <v>0</v>
      </c>
      <c r="D129" s="5">
        <f t="shared" si="33"/>
        <v>33978348</v>
      </c>
      <c r="E129" s="5">
        <f t="shared" si="33"/>
        <v>0</v>
      </c>
      <c r="F129" s="5">
        <f t="shared" si="33"/>
        <v>0</v>
      </c>
      <c r="G129" s="5">
        <f t="shared" si="33"/>
        <v>0</v>
      </c>
      <c r="H129" s="5">
        <f t="shared" si="33"/>
        <v>33978348</v>
      </c>
      <c r="I129" s="13">
        <f t="shared" si="33"/>
        <v>33978348</v>
      </c>
      <c r="J129" s="18">
        <f t="shared" ref="J129:P129" si="34">SUM(J125:J128)</f>
        <v>0</v>
      </c>
      <c r="K129" s="7">
        <f t="shared" si="34"/>
        <v>33978348</v>
      </c>
      <c r="L129" s="7">
        <f t="shared" si="34"/>
        <v>29220520</v>
      </c>
      <c r="M129" s="7">
        <f t="shared" si="34"/>
        <v>4757828</v>
      </c>
      <c r="N129" s="12">
        <f t="shared" si="34"/>
        <v>72246</v>
      </c>
      <c r="O129" s="13">
        <f t="shared" si="34"/>
        <v>2881687</v>
      </c>
      <c r="P129" s="7">
        <f t="shared" si="34"/>
        <v>1948387</v>
      </c>
    </row>
    <row r="130" spans="1:16" x14ac:dyDescent="0.25">
      <c r="A130" s="24"/>
      <c r="B130" s="33"/>
      <c r="C130" s="34"/>
      <c r="D130" s="34"/>
      <c r="E130" s="34"/>
      <c r="F130" s="34"/>
      <c r="G130" s="34"/>
      <c r="H130" s="34"/>
      <c r="I130" s="35"/>
      <c r="J130" s="47"/>
      <c r="K130" s="36"/>
      <c r="L130" s="36"/>
      <c r="M130" s="36"/>
      <c r="N130" s="33"/>
      <c r="O130" s="35"/>
      <c r="P130" s="36"/>
    </row>
    <row r="131" spans="1:16" x14ac:dyDescent="0.25">
      <c r="A131" s="22" t="s">
        <v>190</v>
      </c>
      <c r="B131" s="33"/>
      <c r="C131" s="34"/>
      <c r="D131" s="34"/>
      <c r="E131" s="34"/>
      <c r="F131" s="34"/>
      <c r="G131" s="34"/>
      <c r="H131" s="34"/>
      <c r="I131" s="35"/>
      <c r="J131" s="47"/>
      <c r="K131" s="36"/>
      <c r="L131" s="36"/>
      <c r="M131" s="36"/>
      <c r="N131" s="33"/>
      <c r="O131" s="35"/>
      <c r="P131" s="36"/>
    </row>
    <row r="132" spans="1:16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15" t="s">
        <v>194</v>
      </c>
      <c r="J132" s="19" t="s">
        <v>194</v>
      </c>
      <c r="K132" s="8" t="s">
        <v>194</v>
      </c>
      <c r="L132" s="8" t="s">
        <v>194</v>
      </c>
      <c r="M132" s="8" t="s">
        <v>194</v>
      </c>
      <c r="N132" s="14" t="s">
        <v>194</v>
      </c>
      <c r="O132" s="15" t="s">
        <v>194</v>
      </c>
      <c r="P132" s="8" t="s">
        <v>194</v>
      </c>
    </row>
    <row r="133" spans="1:16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15" t="s">
        <v>194</v>
      </c>
      <c r="J133" s="19" t="s">
        <v>194</v>
      </c>
      <c r="K133" s="8" t="s">
        <v>194</v>
      </c>
      <c r="L133" s="8" t="s">
        <v>194</v>
      </c>
      <c r="M133" s="8" t="s">
        <v>194</v>
      </c>
      <c r="N133" s="14" t="s">
        <v>194</v>
      </c>
      <c r="O133" s="15" t="s">
        <v>194</v>
      </c>
      <c r="P133" s="8" t="s">
        <v>194</v>
      </c>
    </row>
    <row r="134" spans="1:16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15" t="s">
        <v>194</v>
      </c>
      <c r="J134" s="19" t="s">
        <v>194</v>
      </c>
      <c r="K134" s="8" t="s">
        <v>194</v>
      </c>
      <c r="L134" s="8" t="s">
        <v>194</v>
      </c>
      <c r="M134" s="8" t="s">
        <v>194</v>
      </c>
      <c r="N134" s="14" t="s">
        <v>194</v>
      </c>
      <c r="O134" s="15" t="s">
        <v>194</v>
      </c>
      <c r="P134" s="8" t="s">
        <v>194</v>
      </c>
    </row>
    <row r="135" spans="1:16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15" t="s">
        <v>194</v>
      </c>
      <c r="J135" s="19" t="s">
        <v>194</v>
      </c>
      <c r="K135" s="8" t="s">
        <v>194</v>
      </c>
      <c r="L135" s="8" t="s">
        <v>194</v>
      </c>
      <c r="M135" s="8" t="s">
        <v>194</v>
      </c>
      <c r="N135" s="14" t="s">
        <v>194</v>
      </c>
      <c r="O135" s="15" t="s">
        <v>194</v>
      </c>
      <c r="P135" s="8" t="s">
        <v>194</v>
      </c>
    </row>
    <row r="136" spans="1:16" x14ac:dyDescent="0.25">
      <c r="A136" s="22" t="s">
        <v>155</v>
      </c>
      <c r="B136" s="12">
        <f t="shared" ref="B136:I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5">
        <f t="shared" si="35"/>
        <v>0</v>
      </c>
      <c r="H136" s="5">
        <f t="shared" si="35"/>
        <v>0</v>
      </c>
      <c r="I136" s="13">
        <f t="shared" si="35"/>
        <v>0</v>
      </c>
      <c r="J136" s="18">
        <f t="shared" ref="J136:P136" si="36">SUM(J132:J135)</f>
        <v>0</v>
      </c>
      <c r="K136" s="7">
        <f t="shared" si="36"/>
        <v>0</v>
      </c>
      <c r="L136" s="7">
        <f t="shared" si="36"/>
        <v>0</v>
      </c>
      <c r="M136" s="7">
        <f t="shared" si="36"/>
        <v>0</v>
      </c>
      <c r="N136" s="12">
        <f t="shared" si="36"/>
        <v>0</v>
      </c>
      <c r="O136" s="13">
        <f t="shared" si="36"/>
        <v>0</v>
      </c>
      <c r="P136" s="7">
        <f t="shared" si="36"/>
        <v>0</v>
      </c>
    </row>
    <row r="137" spans="1:16" x14ac:dyDescent="0.25">
      <c r="A137" s="24"/>
      <c r="B137" s="33"/>
      <c r="C137" s="34"/>
      <c r="D137" s="34"/>
      <c r="E137" s="34"/>
      <c r="F137" s="34"/>
      <c r="G137" s="34"/>
      <c r="H137" s="34"/>
      <c r="I137" s="35"/>
      <c r="J137" s="47"/>
      <c r="K137" s="36"/>
      <c r="L137" s="36"/>
      <c r="M137" s="36"/>
      <c r="N137" s="33"/>
      <c r="O137" s="35"/>
      <c r="P137" s="36"/>
    </row>
    <row r="138" spans="1:16" x14ac:dyDescent="0.25">
      <c r="A138" s="22" t="s">
        <v>175</v>
      </c>
      <c r="B138" s="33"/>
      <c r="C138" s="34"/>
      <c r="D138" s="34"/>
      <c r="E138" s="34"/>
      <c r="F138" s="34"/>
      <c r="G138" s="34"/>
      <c r="H138" s="34"/>
      <c r="I138" s="35"/>
      <c r="J138" s="47"/>
      <c r="K138" s="36"/>
      <c r="L138" s="36"/>
      <c r="M138" s="36"/>
      <c r="N138" s="33"/>
      <c r="O138" s="35"/>
      <c r="P138" s="36"/>
    </row>
    <row r="139" spans="1:16" x14ac:dyDescent="0.25">
      <c r="A139" s="25" t="s">
        <v>185</v>
      </c>
      <c r="B139" s="14">
        <v>4815177</v>
      </c>
      <c r="C139" s="6">
        <v>440059.9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15">
        <v>5255236.9000000004</v>
      </c>
      <c r="J139" s="19">
        <v>893</v>
      </c>
      <c r="K139" s="8">
        <v>5256129.9000000004</v>
      </c>
      <c r="L139" s="8">
        <v>4930960</v>
      </c>
      <c r="M139" s="8">
        <v>325169.90000000002</v>
      </c>
      <c r="N139" s="14">
        <v>0</v>
      </c>
      <c r="O139" s="15">
        <v>0</v>
      </c>
      <c r="P139" s="8">
        <v>325169.90000000002</v>
      </c>
    </row>
    <row r="140" spans="1:16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6" t="s">
        <v>194</v>
      </c>
      <c r="F140" s="6" t="s">
        <v>194</v>
      </c>
      <c r="G140" s="6" t="s">
        <v>194</v>
      </c>
      <c r="H140" s="6" t="s">
        <v>194</v>
      </c>
      <c r="I140" s="15" t="s">
        <v>194</v>
      </c>
      <c r="J140" s="19" t="s">
        <v>194</v>
      </c>
      <c r="K140" s="8" t="s">
        <v>194</v>
      </c>
      <c r="L140" s="8" t="s">
        <v>194</v>
      </c>
      <c r="M140" s="8" t="s">
        <v>194</v>
      </c>
      <c r="N140" s="14" t="s">
        <v>194</v>
      </c>
      <c r="O140" s="15" t="s">
        <v>194</v>
      </c>
      <c r="P140" s="8" t="s">
        <v>194</v>
      </c>
    </row>
    <row r="141" spans="1:16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15" t="s">
        <v>194</v>
      </c>
      <c r="J141" s="19" t="s">
        <v>194</v>
      </c>
      <c r="K141" s="8" t="s">
        <v>194</v>
      </c>
      <c r="L141" s="8" t="s">
        <v>194</v>
      </c>
      <c r="M141" s="8" t="s">
        <v>194</v>
      </c>
      <c r="N141" s="14" t="s">
        <v>194</v>
      </c>
      <c r="O141" s="15" t="s">
        <v>194</v>
      </c>
      <c r="P141" s="8" t="s">
        <v>194</v>
      </c>
    </row>
    <row r="142" spans="1:16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15" t="s">
        <v>194</v>
      </c>
      <c r="J142" s="19" t="s">
        <v>194</v>
      </c>
      <c r="K142" s="8" t="s">
        <v>194</v>
      </c>
      <c r="L142" s="8" t="s">
        <v>194</v>
      </c>
      <c r="M142" s="8" t="s">
        <v>194</v>
      </c>
      <c r="N142" s="14" t="s">
        <v>194</v>
      </c>
      <c r="O142" s="15" t="s">
        <v>194</v>
      </c>
      <c r="P142" s="8" t="s">
        <v>194</v>
      </c>
    </row>
    <row r="143" spans="1:16" x14ac:dyDescent="0.25">
      <c r="A143" s="22" t="s">
        <v>155</v>
      </c>
      <c r="B143" s="12">
        <f t="shared" ref="B143:I143" si="37">SUM(B139:B142)</f>
        <v>4815177</v>
      </c>
      <c r="C143" s="5">
        <f t="shared" si="37"/>
        <v>440059.9</v>
      </c>
      <c r="D143" s="5">
        <f t="shared" si="37"/>
        <v>0</v>
      </c>
      <c r="E143" s="5">
        <f t="shared" si="37"/>
        <v>0</v>
      </c>
      <c r="F143" s="5">
        <f t="shared" si="37"/>
        <v>0</v>
      </c>
      <c r="G143" s="5">
        <f t="shared" si="37"/>
        <v>0</v>
      </c>
      <c r="H143" s="5">
        <f t="shared" si="37"/>
        <v>0</v>
      </c>
      <c r="I143" s="13">
        <f t="shared" si="37"/>
        <v>5255236.9000000004</v>
      </c>
      <c r="J143" s="18">
        <f t="shared" ref="J143:P143" si="38">SUM(J139:J142)</f>
        <v>893</v>
      </c>
      <c r="K143" s="7">
        <f t="shared" si="38"/>
        <v>5256129.9000000004</v>
      </c>
      <c r="L143" s="7">
        <f t="shared" si="38"/>
        <v>4930960</v>
      </c>
      <c r="M143" s="7">
        <f t="shared" si="38"/>
        <v>325169.90000000002</v>
      </c>
      <c r="N143" s="12">
        <f t="shared" si="38"/>
        <v>0</v>
      </c>
      <c r="O143" s="13">
        <f t="shared" si="38"/>
        <v>0</v>
      </c>
      <c r="P143" s="7">
        <f t="shared" si="38"/>
        <v>325169.90000000002</v>
      </c>
    </row>
    <row r="144" spans="1:16" x14ac:dyDescent="0.25">
      <c r="A144" s="24"/>
      <c r="B144" s="33"/>
      <c r="C144" s="34"/>
      <c r="D144" s="34"/>
      <c r="E144" s="34"/>
      <c r="F144" s="34"/>
      <c r="G144" s="34"/>
      <c r="H144" s="34"/>
      <c r="I144" s="35"/>
      <c r="J144" s="47"/>
      <c r="K144" s="36"/>
      <c r="L144" s="36"/>
      <c r="M144" s="36"/>
      <c r="N144" s="33"/>
      <c r="O144" s="35"/>
      <c r="P144" s="36"/>
    </row>
    <row r="145" spans="1:16" x14ac:dyDescent="0.25">
      <c r="A145" s="22" t="s">
        <v>176</v>
      </c>
      <c r="B145" s="33"/>
      <c r="C145" s="34"/>
      <c r="D145" s="34"/>
      <c r="E145" s="34"/>
      <c r="F145" s="34"/>
      <c r="G145" s="34"/>
      <c r="H145" s="34"/>
      <c r="I145" s="35"/>
      <c r="J145" s="47"/>
      <c r="K145" s="36"/>
      <c r="L145" s="36"/>
      <c r="M145" s="36"/>
      <c r="N145" s="33"/>
      <c r="O145" s="35"/>
      <c r="P145" s="36"/>
    </row>
    <row r="146" spans="1:16" x14ac:dyDescent="0.25">
      <c r="A146" s="25" t="s">
        <v>185</v>
      </c>
      <c r="B146" s="14">
        <v>4062335.81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15">
        <v>4062335.81</v>
      </c>
      <c r="J146" s="19">
        <v>39057.629999999997</v>
      </c>
      <c r="K146" s="8">
        <v>4101393.44</v>
      </c>
      <c r="L146" s="8">
        <v>21373249.09</v>
      </c>
      <c r="M146" s="8">
        <v>-17271855.649999999</v>
      </c>
      <c r="N146" s="14">
        <v>0</v>
      </c>
      <c r="O146" s="15">
        <v>0</v>
      </c>
      <c r="P146" s="8">
        <v>-17271855.649999999</v>
      </c>
    </row>
    <row r="147" spans="1:16" x14ac:dyDescent="0.25">
      <c r="A147" s="25" t="s">
        <v>186</v>
      </c>
      <c r="B147" s="14">
        <v>4034161.04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15">
        <v>4034161.04</v>
      </c>
      <c r="J147" s="19">
        <v>27368.45</v>
      </c>
      <c r="K147" s="8">
        <v>4061529.49</v>
      </c>
      <c r="L147" s="8">
        <v>16889068.489999998</v>
      </c>
      <c r="M147" s="8">
        <v>-12827539</v>
      </c>
      <c r="N147" s="14">
        <v>0</v>
      </c>
      <c r="O147" s="15">
        <v>0</v>
      </c>
      <c r="P147" s="8">
        <v>-12827539</v>
      </c>
    </row>
    <row r="148" spans="1:16" x14ac:dyDescent="0.25">
      <c r="A148" s="25" t="s">
        <v>187</v>
      </c>
      <c r="B148" s="14">
        <v>4867321.03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15">
        <v>4867321.03</v>
      </c>
      <c r="J148" s="19">
        <v>49226.22</v>
      </c>
      <c r="K148" s="8">
        <v>4916547.25</v>
      </c>
      <c r="L148" s="8">
        <v>30724412.370000001</v>
      </c>
      <c r="M148" s="8">
        <v>-25807865.120000001</v>
      </c>
      <c r="N148" s="14">
        <v>0</v>
      </c>
      <c r="O148" s="15">
        <v>0</v>
      </c>
      <c r="P148" s="8">
        <v>-25807865.120000001</v>
      </c>
    </row>
    <row r="149" spans="1:16" x14ac:dyDescent="0.25">
      <c r="A149" s="25" t="s">
        <v>188</v>
      </c>
      <c r="B149" s="14">
        <v>4731456.49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15">
        <v>4731456.49</v>
      </c>
      <c r="J149" s="19">
        <v>37898.400000000001</v>
      </c>
      <c r="K149" s="8">
        <v>4769354.8899999997</v>
      </c>
      <c r="L149" s="8">
        <v>24364169.370000001</v>
      </c>
      <c r="M149" s="8">
        <v>-19594814.48</v>
      </c>
      <c r="N149" s="14">
        <v>0</v>
      </c>
      <c r="O149" s="15">
        <v>0</v>
      </c>
      <c r="P149" s="8">
        <v>-19594814.48</v>
      </c>
    </row>
    <row r="150" spans="1:16" x14ac:dyDescent="0.25">
      <c r="A150" s="22" t="s">
        <v>155</v>
      </c>
      <c r="B150" s="12">
        <f t="shared" ref="B150:I150" si="39">SUM(B146:B149)</f>
        <v>17695274.369999997</v>
      </c>
      <c r="C150" s="27">
        <f t="shared" si="39"/>
        <v>0</v>
      </c>
      <c r="D150" s="5">
        <f t="shared" si="39"/>
        <v>0</v>
      </c>
      <c r="E150" s="5">
        <f t="shared" si="39"/>
        <v>0</v>
      </c>
      <c r="F150" s="5">
        <f t="shared" si="39"/>
        <v>0</v>
      </c>
      <c r="G150" s="5">
        <f t="shared" si="39"/>
        <v>0</v>
      </c>
      <c r="H150" s="5">
        <f t="shared" si="39"/>
        <v>0</v>
      </c>
      <c r="I150" s="13">
        <f t="shared" si="39"/>
        <v>17695274.369999997</v>
      </c>
      <c r="J150" s="18">
        <f t="shared" ref="J150:P150" si="40">SUM(J146:J149)</f>
        <v>153550.70000000001</v>
      </c>
      <c r="K150" s="7">
        <f t="shared" si="40"/>
        <v>17848825.07</v>
      </c>
      <c r="L150" s="7">
        <f t="shared" si="40"/>
        <v>93350899.320000008</v>
      </c>
      <c r="M150" s="7">
        <f t="shared" si="40"/>
        <v>-75502074.25</v>
      </c>
      <c r="N150" s="12">
        <f t="shared" si="40"/>
        <v>0</v>
      </c>
      <c r="O150" s="13">
        <f t="shared" si="40"/>
        <v>0</v>
      </c>
      <c r="P150" s="7">
        <f t="shared" si="40"/>
        <v>-75502074.25</v>
      </c>
    </row>
    <row r="151" spans="1:16" x14ac:dyDescent="0.25">
      <c r="A151" s="24"/>
      <c r="B151" s="33"/>
      <c r="C151" s="34"/>
      <c r="D151" s="34"/>
      <c r="E151" s="34"/>
      <c r="F151" s="34"/>
      <c r="G151" s="34"/>
      <c r="H151" s="34"/>
      <c r="I151" s="35"/>
      <c r="J151" s="47"/>
      <c r="K151" s="36"/>
      <c r="L151" s="36"/>
      <c r="M151" s="36"/>
      <c r="N151" s="33"/>
      <c r="O151" s="35"/>
      <c r="P151" s="36"/>
    </row>
    <row r="152" spans="1:16" x14ac:dyDescent="0.25">
      <c r="A152" s="22" t="s">
        <v>177</v>
      </c>
      <c r="B152" s="33"/>
      <c r="C152" s="34"/>
      <c r="D152" s="34"/>
      <c r="E152" s="34"/>
      <c r="F152" s="34"/>
      <c r="G152" s="34"/>
      <c r="H152" s="34"/>
      <c r="I152" s="35"/>
      <c r="J152" s="47"/>
      <c r="K152" s="36"/>
      <c r="L152" s="36"/>
      <c r="M152" s="36"/>
      <c r="N152" s="33"/>
      <c r="O152" s="35"/>
      <c r="P152" s="36"/>
    </row>
    <row r="153" spans="1:16" x14ac:dyDescent="0.25">
      <c r="A153" s="25" t="s">
        <v>185</v>
      </c>
      <c r="B153" s="14">
        <v>37470</v>
      </c>
      <c r="C153" s="6">
        <v>127434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15">
        <v>164904</v>
      </c>
      <c r="J153" s="19">
        <v>48.19</v>
      </c>
      <c r="K153" s="8">
        <v>164952.19</v>
      </c>
      <c r="L153" s="8">
        <v>341796.97</v>
      </c>
      <c r="M153" s="8">
        <v>-176844.78</v>
      </c>
      <c r="N153" s="14">
        <v>0</v>
      </c>
      <c r="O153" s="15">
        <v>0</v>
      </c>
      <c r="P153" s="8">
        <v>-176844.78</v>
      </c>
    </row>
    <row r="154" spans="1:16" x14ac:dyDescent="0.25">
      <c r="A154" s="25" t="s">
        <v>186</v>
      </c>
      <c r="B154" s="14">
        <v>1284086</v>
      </c>
      <c r="C154" s="6">
        <v>82238.3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15">
        <v>1366324.3</v>
      </c>
      <c r="J154" s="19">
        <v>54.43</v>
      </c>
      <c r="K154" s="8">
        <v>1366378.73</v>
      </c>
      <c r="L154" s="8">
        <v>969427.21</v>
      </c>
      <c r="M154" s="8">
        <v>396951.52</v>
      </c>
      <c r="N154" s="14">
        <v>0</v>
      </c>
      <c r="O154" s="15">
        <v>0</v>
      </c>
      <c r="P154" s="8">
        <v>396951.52</v>
      </c>
    </row>
    <row r="155" spans="1:16" x14ac:dyDescent="0.25">
      <c r="A155" s="25" t="s">
        <v>187</v>
      </c>
      <c r="B155" s="14">
        <v>1471424</v>
      </c>
      <c r="C155" s="6">
        <v>187337.41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15">
        <v>1658761.41</v>
      </c>
      <c r="J155" s="19">
        <v>60.82</v>
      </c>
      <c r="K155" s="8">
        <v>1658822.23</v>
      </c>
      <c r="L155" s="8">
        <v>1047305.29</v>
      </c>
      <c r="M155" s="8">
        <v>611516.93999999994</v>
      </c>
      <c r="N155" s="14">
        <v>0</v>
      </c>
      <c r="O155" s="15">
        <v>0</v>
      </c>
      <c r="P155" s="8">
        <v>611516.93999999994</v>
      </c>
    </row>
    <row r="156" spans="1:16" x14ac:dyDescent="0.25">
      <c r="A156" s="25" t="s">
        <v>188</v>
      </c>
      <c r="B156" s="14">
        <v>1231735</v>
      </c>
      <c r="C156" s="6">
        <v>292087.46999999997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15">
        <v>1523822.47</v>
      </c>
      <c r="J156" s="19">
        <v>1020.62</v>
      </c>
      <c r="K156" s="8">
        <v>1524843.09</v>
      </c>
      <c r="L156" s="8">
        <v>1182844.8899999999</v>
      </c>
      <c r="M156" s="8">
        <v>341998.2</v>
      </c>
      <c r="N156" s="14">
        <v>0</v>
      </c>
      <c r="O156" s="15">
        <v>0</v>
      </c>
      <c r="P156" s="8">
        <v>341998.2</v>
      </c>
    </row>
    <row r="157" spans="1:16" x14ac:dyDescent="0.25">
      <c r="A157" s="22" t="s">
        <v>155</v>
      </c>
      <c r="B157" s="12">
        <f t="shared" ref="B157:I157" si="41">SUM(B153:B156)</f>
        <v>4024715</v>
      </c>
      <c r="C157" s="5">
        <f t="shared" si="41"/>
        <v>689097.17999999993</v>
      </c>
      <c r="D157" s="5">
        <f t="shared" si="41"/>
        <v>0</v>
      </c>
      <c r="E157" s="5">
        <f t="shared" si="41"/>
        <v>0</v>
      </c>
      <c r="F157" s="5">
        <f t="shared" si="41"/>
        <v>0</v>
      </c>
      <c r="G157" s="5">
        <f t="shared" si="41"/>
        <v>0</v>
      </c>
      <c r="H157" s="5">
        <f t="shared" si="41"/>
        <v>0</v>
      </c>
      <c r="I157" s="13">
        <f t="shared" si="41"/>
        <v>4713812.18</v>
      </c>
      <c r="J157" s="18">
        <f t="shared" ref="J157:P157" si="42">SUM(J153:J156)</f>
        <v>1184.06</v>
      </c>
      <c r="K157" s="7">
        <f t="shared" si="42"/>
        <v>4714996.24</v>
      </c>
      <c r="L157" s="7">
        <f t="shared" si="42"/>
        <v>3541374.3599999994</v>
      </c>
      <c r="M157" s="7">
        <f t="shared" si="42"/>
        <v>1173621.8799999999</v>
      </c>
      <c r="N157" s="12">
        <f t="shared" si="42"/>
        <v>0</v>
      </c>
      <c r="O157" s="13">
        <f t="shared" si="42"/>
        <v>0</v>
      </c>
      <c r="P157" s="7">
        <f t="shared" si="42"/>
        <v>1173621.8799999999</v>
      </c>
    </row>
    <row r="158" spans="1:16" x14ac:dyDescent="0.25">
      <c r="A158" s="24"/>
      <c r="B158" s="33"/>
      <c r="C158" s="34"/>
      <c r="D158" s="34"/>
      <c r="E158" s="34"/>
      <c r="F158" s="34"/>
      <c r="G158" s="34"/>
      <c r="H158" s="34"/>
      <c r="I158" s="35"/>
      <c r="J158" s="47"/>
      <c r="K158" s="36"/>
      <c r="L158" s="36"/>
      <c r="M158" s="36"/>
      <c r="N158" s="33"/>
      <c r="O158" s="35"/>
      <c r="P158" s="36"/>
    </row>
    <row r="159" spans="1:16" x14ac:dyDescent="0.25">
      <c r="A159" s="22" t="s">
        <v>178</v>
      </c>
      <c r="B159" s="33"/>
      <c r="C159" s="34"/>
      <c r="D159" s="34"/>
      <c r="E159" s="34"/>
      <c r="F159" s="34"/>
      <c r="G159" s="34"/>
      <c r="H159" s="34"/>
      <c r="I159" s="35"/>
      <c r="J159" s="47"/>
      <c r="K159" s="36"/>
      <c r="L159" s="36"/>
      <c r="M159" s="36"/>
      <c r="N159" s="33"/>
      <c r="O159" s="35"/>
      <c r="P159" s="36"/>
    </row>
    <row r="160" spans="1:16" x14ac:dyDescent="0.25">
      <c r="A160" s="25" t="s">
        <v>185</v>
      </c>
      <c r="B160" s="14">
        <v>4818352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15">
        <v>4818352</v>
      </c>
      <c r="J160" s="19">
        <v>2643.9</v>
      </c>
      <c r="K160" s="8">
        <v>4820995.9000000004</v>
      </c>
      <c r="L160" s="8">
        <v>5705032.3200000003</v>
      </c>
      <c r="M160" s="8">
        <v>-884036.42</v>
      </c>
      <c r="N160" s="14">
        <v>0</v>
      </c>
      <c r="O160" s="15">
        <v>0</v>
      </c>
      <c r="P160" s="8">
        <v>-884036.42</v>
      </c>
    </row>
    <row r="161" spans="1:16" x14ac:dyDescent="0.25">
      <c r="A161" s="25" t="s">
        <v>186</v>
      </c>
      <c r="B161" s="14">
        <v>4343181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15">
        <v>4343181</v>
      </c>
      <c r="J161" s="19">
        <v>8298.7900000000009</v>
      </c>
      <c r="K161" s="8">
        <v>4351479.79</v>
      </c>
      <c r="L161" s="8">
        <v>5623477.5300000003</v>
      </c>
      <c r="M161" s="8">
        <v>-1271997.74</v>
      </c>
      <c r="N161" s="14">
        <v>0</v>
      </c>
      <c r="O161" s="15">
        <v>0</v>
      </c>
      <c r="P161" s="8">
        <v>-1271997.74</v>
      </c>
    </row>
    <row r="162" spans="1:16" x14ac:dyDescent="0.25">
      <c r="A162" s="25" t="s">
        <v>187</v>
      </c>
      <c r="B162" s="14">
        <v>4937517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15">
        <v>4937517</v>
      </c>
      <c r="J162" s="19">
        <v>4002.89</v>
      </c>
      <c r="K162" s="8">
        <v>4941519.8899999997</v>
      </c>
      <c r="L162" s="8">
        <v>6114889.3600000003</v>
      </c>
      <c r="M162" s="8">
        <v>-1173369.47</v>
      </c>
      <c r="N162" s="14">
        <v>0</v>
      </c>
      <c r="O162" s="15">
        <v>0</v>
      </c>
      <c r="P162" s="8">
        <v>-1173369.47</v>
      </c>
    </row>
    <row r="163" spans="1:16" x14ac:dyDescent="0.25">
      <c r="A163" s="25" t="s">
        <v>188</v>
      </c>
      <c r="B163" s="14">
        <v>5510076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15">
        <v>5510076</v>
      </c>
      <c r="J163" s="19">
        <v>3097.35</v>
      </c>
      <c r="K163" s="8">
        <v>5513173.3499999996</v>
      </c>
      <c r="L163" s="8">
        <v>5847636.1600000001</v>
      </c>
      <c r="M163" s="8">
        <v>-334462.81</v>
      </c>
      <c r="N163" s="14">
        <v>0</v>
      </c>
      <c r="O163" s="15">
        <v>0</v>
      </c>
      <c r="P163" s="8">
        <v>-334462.81</v>
      </c>
    </row>
    <row r="164" spans="1:16" x14ac:dyDescent="0.25">
      <c r="A164" s="22" t="s">
        <v>155</v>
      </c>
      <c r="B164" s="12">
        <f t="shared" ref="B164:I164" si="43">SUM(B160:B163)</f>
        <v>19609126</v>
      </c>
      <c r="C164" s="5">
        <f t="shared" si="43"/>
        <v>0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5">
        <f t="shared" si="43"/>
        <v>0</v>
      </c>
      <c r="H164" s="5">
        <f t="shared" si="43"/>
        <v>0</v>
      </c>
      <c r="I164" s="13">
        <f t="shared" si="43"/>
        <v>19609126</v>
      </c>
      <c r="J164" s="18">
        <f t="shared" ref="J164:P164" si="44">SUM(J160:J163)</f>
        <v>18042.93</v>
      </c>
      <c r="K164" s="7">
        <f t="shared" si="44"/>
        <v>19627168.93</v>
      </c>
      <c r="L164" s="7">
        <f t="shared" si="44"/>
        <v>23291035.370000001</v>
      </c>
      <c r="M164" s="7">
        <f t="shared" si="44"/>
        <v>-3663866.44</v>
      </c>
      <c r="N164" s="12">
        <f t="shared" si="44"/>
        <v>0</v>
      </c>
      <c r="O164" s="13">
        <f t="shared" si="44"/>
        <v>0</v>
      </c>
      <c r="P164" s="7">
        <f t="shared" si="44"/>
        <v>-3663866.44</v>
      </c>
    </row>
    <row r="165" spans="1:16" x14ac:dyDescent="0.25">
      <c r="A165" s="24"/>
      <c r="B165" s="33"/>
      <c r="C165" s="34"/>
      <c r="D165" s="34"/>
      <c r="E165" s="34"/>
      <c r="F165" s="34"/>
      <c r="G165" s="34"/>
      <c r="H165" s="34"/>
      <c r="I165" s="35"/>
      <c r="J165" s="47"/>
      <c r="K165" s="36"/>
      <c r="L165" s="36"/>
      <c r="M165" s="36"/>
      <c r="N165" s="33"/>
      <c r="O165" s="35"/>
      <c r="P165" s="36"/>
    </row>
    <row r="166" spans="1:16" x14ac:dyDescent="0.25">
      <c r="A166" s="22" t="s">
        <v>191</v>
      </c>
      <c r="B166" s="33"/>
      <c r="C166" s="34"/>
      <c r="D166" s="34"/>
      <c r="E166" s="34"/>
      <c r="F166" s="34"/>
      <c r="G166" s="34"/>
      <c r="H166" s="34"/>
      <c r="I166" s="35"/>
      <c r="J166" s="47"/>
      <c r="K166" s="36"/>
      <c r="L166" s="36"/>
      <c r="M166" s="36"/>
      <c r="N166" s="33"/>
      <c r="O166" s="35"/>
      <c r="P166" s="36"/>
    </row>
    <row r="167" spans="1:16" x14ac:dyDescent="0.25">
      <c r="A167" s="25" t="s">
        <v>185</v>
      </c>
      <c r="B167" s="14">
        <v>1747318.69</v>
      </c>
      <c r="C167" s="6">
        <v>-1110.29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15">
        <v>1746208.4</v>
      </c>
      <c r="J167" s="19">
        <v>200.24</v>
      </c>
      <c r="K167" s="8">
        <v>1746408.64</v>
      </c>
      <c r="L167" s="8">
        <v>2209369.4700000002</v>
      </c>
      <c r="M167" s="8">
        <v>-462960.83</v>
      </c>
      <c r="N167" s="14">
        <v>0</v>
      </c>
      <c r="O167" s="15">
        <v>0</v>
      </c>
      <c r="P167" s="8">
        <v>-462960.83</v>
      </c>
    </row>
    <row r="168" spans="1:16" x14ac:dyDescent="0.25">
      <c r="A168" s="25" t="s">
        <v>186</v>
      </c>
      <c r="B168" s="14">
        <v>1107943</v>
      </c>
      <c r="C168" s="6">
        <v>-269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15">
        <v>1107674</v>
      </c>
      <c r="J168" s="19">
        <v>225</v>
      </c>
      <c r="K168" s="8">
        <v>1107899</v>
      </c>
      <c r="L168" s="8">
        <v>1763812</v>
      </c>
      <c r="M168" s="8">
        <v>-655913</v>
      </c>
      <c r="N168" s="14">
        <v>0</v>
      </c>
      <c r="O168" s="15">
        <v>0</v>
      </c>
      <c r="P168" s="8">
        <v>-655913</v>
      </c>
    </row>
    <row r="169" spans="1:16" x14ac:dyDescent="0.25">
      <c r="A169" s="25" t="s">
        <v>187</v>
      </c>
      <c r="B169" s="14">
        <v>397645</v>
      </c>
      <c r="C169" s="6">
        <v>392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15">
        <v>398037</v>
      </c>
      <c r="J169" s="19">
        <v>169</v>
      </c>
      <c r="K169" s="8">
        <v>398206</v>
      </c>
      <c r="L169" s="8">
        <v>361072</v>
      </c>
      <c r="M169" s="8">
        <v>37134</v>
      </c>
      <c r="N169" s="14">
        <v>0</v>
      </c>
      <c r="O169" s="15">
        <v>0</v>
      </c>
      <c r="P169" s="8">
        <v>37134</v>
      </c>
    </row>
    <row r="170" spans="1:16" x14ac:dyDescent="0.25">
      <c r="A170" s="25" t="s">
        <v>188</v>
      </c>
      <c r="B170" s="14">
        <v>58298</v>
      </c>
      <c r="C170" s="6">
        <v>-138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15">
        <v>58160</v>
      </c>
      <c r="J170" s="19">
        <v>-155</v>
      </c>
      <c r="K170" s="8">
        <v>58005</v>
      </c>
      <c r="L170" s="8">
        <v>405868</v>
      </c>
      <c r="M170" s="8">
        <v>-347863</v>
      </c>
      <c r="N170" s="14">
        <v>-44294</v>
      </c>
      <c r="O170" s="15">
        <v>0</v>
      </c>
      <c r="P170" s="8">
        <v>-392157</v>
      </c>
    </row>
    <row r="171" spans="1:16" x14ac:dyDescent="0.25">
      <c r="A171" s="22" t="s">
        <v>155</v>
      </c>
      <c r="B171" s="12">
        <f t="shared" ref="B171:P171" si="45">SUM(B167:B170)</f>
        <v>3311204.69</v>
      </c>
      <c r="C171" s="5">
        <f t="shared" si="45"/>
        <v>-1125.29</v>
      </c>
      <c r="D171" s="5">
        <f t="shared" si="45"/>
        <v>0</v>
      </c>
      <c r="E171" s="5">
        <f t="shared" si="45"/>
        <v>0</v>
      </c>
      <c r="F171" s="5">
        <f t="shared" si="45"/>
        <v>0</v>
      </c>
      <c r="G171" s="5">
        <f t="shared" si="45"/>
        <v>0</v>
      </c>
      <c r="H171" s="5">
        <f t="shared" si="45"/>
        <v>0</v>
      </c>
      <c r="I171" s="13">
        <f t="shared" si="45"/>
        <v>3310079.4</v>
      </c>
      <c r="J171" s="18">
        <f t="shared" si="45"/>
        <v>439.24</v>
      </c>
      <c r="K171" s="7">
        <f t="shared" si="45"/>
        <v>3310518.6399999997</v>
      </c>
      <c r="L171" s="7">
        <f t="shared" si="45"/>
        <v>4740121.4700000007</v>
      </c>
      <c r="M171" s="7">
        <f t="shared" si="45"/>
        <v>-1429602.83</v>
      </c>
      <c r="N171" s="12">
        <f t="shared" si="45"/>
        <v>-44294</v>
      </c>
      <c r="O171" s="13">
        <f t="shared" si="45"/>
        <v>0</v>
      </c>
      <c r="P171" s="7">
        <f t="shared" si="45"/>
        <v>-1473896.83</v>
      </c>
    </row>
    <row r="172" spans="1:16" x14ac:dyDescent="0.25">
      <c r="A172" s="24"/>
      <c r="B172" s="33"/>
      <c r="C172" s="34"/>
      <c r="D172" s="34"/>
      <c r="E172" s="34"/>
      <c r="F172" s="34"/>
      <c r="G172" s="34"/>
      <c r="H172" s="34"/>
      <c r="I172" s="35"/>
      <c r="J172" s="47"/>
      <c r="K172" s="36"/>
      <c r="L172" s="36"/>
      <c r="M172" s="36"/>
      <c r="N172" s="33"/>
      <c r="O172" s="35"/>
      <c r="P172" s="36"/>
    </row>
    <row r="173" spans="1:16" x14ac:dyDescent="0.25">
      <c r="A173" s="22" t="s">
        <v>179</v>
      </c>
      <c r="B173" s="33"/>
      <c r="C173" s="34"/>
      <c r="D173" s="34"/>
      <c r="E173" s="34"/>
      <c r="F173" s="34"/>
      <c r="G173" s="34"/>
      <c r="H173" s="34"/>
      <c r="I173" s="35"/>
      <c r="J173" s="47"/>
      <c r="K173" s="36"/>
      <c r="L173" s="36"/>
      <c r="M173" s="36"/>
      <c r="N173" s="33"/>
      <c r="O173" s="35"/>
      <c r="P173" s="36"/>
    </row>
    <row r="174" spans="1:16" x14ac:dyDescent="0.25">
      <c r="A174" s="25" t="s">
        <v>185</v>
      </c>
      <c r="B174" s="14">
        <v>1091242.7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15">
        <v>1091242.7</v>
      </c>
      <c r="J174" s="19">
        <v>0</v>
      </c>
      <c r="K174" s="8">
        <v>1091242.7</v>
      </c>
      <c r="L174" s="8">
        <v>0</v>
      </c>
      <c r="M174" s="8">
        <v>1091242.7</v>
      </c>
      <c r="N174" s="14">
        <v>0</v>
      </c>
      <c r="O174" s="15">
        <v>0</v>
      </c>
      <c r="P174" s="8">
        <v>1091242.7</v>
      </c>
    </row>
    <row r="175" spans="1:16" x14ac:dyDescent="0.25">
      <c r="A175" s="25" t="s">
        <v>186</v>
      </c>
      <c r="B175" s="14">
        <v>1036323.15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15">
        <v>1036323.15</v>
      </c>
      <c r="J175" s="19">
        <v>0</v>
      </c>
      <c r="K175" s="8">
        <v>1036323.15</v>
      </c>
      <c r="L175" s="8">
        <v>0</v>
      </c>
      <c r="M175" s="8">
        <v>1036323.15</v>
      </c>
      <c r="N175" s="14">
        <v>0</v>
      </c>
      <c r="O175" s="15">
        <v>0</v>
      </c>
      <c r="P175" s="8">
        <v>1036323.15</v>
      </c>
    </row>
    <row r="176" spans="1:16" x14ac:dyDescent="0.25">
      <c r="A176" s="25" t="s">
        <v>187</v>
      </c>
      <c r="B176" s="14">
        <v>-1318876.75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15">
        <v>-1318876.75</v>
      </c>
      <c r="J176" s="19">
        <v>0</v>
      </c>
      <c r="K176" s="8">
        <v>-1318876.75</v>
      </c>
      <c r="L176" s="8">
        <v>0</v>
      </c>
      <c r="M176" s="8">
        <v>-1318876.75</v>
      </c>
      <c r="N176" s="14">
        <v>0</v>
      </c>
      <c r="O176" s="15">
        <v>0</v>
      </c>
      <c r="P176" s="8">
        <v>-1318876.75</v>
      </c>
    </row>
    <row r="177" spans="1:16" x14ac:dyDescent="0.25">
      <c r="A177" s="25" t="s">
        <v>188</v>
      </c>
      <c r="B177" s="14">
        <v>-452857.27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15">
        <v>-452857.27</v>
      </c>
      <c r="J177" s="19">
        <v>0</v>
      </c>
      <c r="K177" s="8">
        <v>-452857.27</v>
      </c>
      <c r="L177" s="8">
        <v>0</v>
      </c>
      <c r="M177" s="8">
        <v>-452857.27</v>
      </c>
      <c r="N177" s="14">
        <v>0</v>
      </c>
      <c r="O177" s="15">
        <v>0</v>
      </c>
      <c r="P177" s="8">
        <v>-452857.27</v>
      </c>
    </row>
    <row r="178" spans="1:16" x14ac:dyDescent="0.25">
      <c r="A178" s="22" t="s">
        <v>155</v>
      </c>
      <c r="B178" s="12">
        <f t="shared" ref="B178:I178" si="46">SUM(B174:B177)</f>
        <v>355831.83000000007</v>
      </c>
      <c r="C178" s="5">
        <f t="shared" si="46"/>
        <v>0</v>
      </c>
      <c r="D178" s="5">
        <f t="shared" si="46"/>
        <v>0</v>
      </c>
      <c r="E178" s="5">
        <f t="shared" si="46"/>
        <v>0</v>
      </c>
      <c r="F178" s="5">
        <f t="shared" si="46"/>
        <v>0</v>
      </c>
      <c r="G178" s="5">
        <f t="shared" si="46"/>
        <v>0</v>
      </c>
      <c r="H178" s="5">
        <f t="shared" si="46"/>
        <v>0</v>
      </c>
      <c r="I178" s="13">
        <f t="shared" si="46"/>
        <v>355831.83000000007</v>
      </c>
      <c r="J178" s="18">
        <f t="shared" ref="J178:P178" si="47">SUM(J174:J177)</f>
        <v>0</v>
      </c>
      <c r="K178" s="7">
        <f t="shared" si="47"/>
        <v>355831.83000000007</v>
      </c>
      <c r="L178" s="7">
        <f t="shared" si="47"/>
        <v>0</v>
      </c>
      <c r="M178" s="7">
        <f t="shared" si="47"/>
        <v>355831.83000000007</v>
      </c>
      <c r="N178" s="12">
        <f t="shared" si="47"/>
        <v>0</v>
      </c>
      <c r="O178" s="13">
        <f t="shared" si="47"/>
        <v>0</v>
      </c>
      <c r="P178" s="7">
        <f t="shared" si="47"/>
        <v>355831.83000000007</v>
      </c>
    </row>
    <row r="179" spans="1:16" x14ac:dyDescent="0.25">
      <c r="A179" s="24"/>
      <c r="B179" s="33"/>
      <c r="C179" s="34"/>
      <c r="D179" s="34"/>
      <c r="E179" s="34"/>
      <c r="F179" s="34"/>
      <c r="G179" s="34"/>
      <c r="H179" s="34"/>
      <c r="I179" s="35"/>
      <c r="J179" s="47"/>
      <c r="K179" s="36"/>
      <c r="L179" s="36"/>
      <c r="M179" s="36"/>
      <c r="N179" s="33"/>
      <c r="O179" s="35"/>
      <c r="P179" s="36"/>
    </row>
    <row r="180" spans="1:16" x14ac:dyDescent="0.25">
      <c r="A180" s="22" t="s">
        <v>180</v>
      </c>
      <c r="B180" s="33"/>
      <c r="C180" s="34"/>
      <c r="D180" s="34"/>
      <c r="E180" s="34"/>
      <c r="F180" s="34"/>
      <c r="G180" s="34"/>
      <c r="H180" s="34"/>
      <c r="I180" s="35"/>
      <c r="J180" s="47"/>
      <c r="K180" s="36"/>
      <c r="L180" s="36"/>
      <c r="M180" s="36"/>
      <c r="N180" s="33"/>
      <c r="O180" s="35"/>
      <c r="P180" s="36"/>
    </row>
    <row r="181" spans="1:16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15" t="s">
        <v>194</v>
      </c>
      <c r="J181" s="19" t="s">
        <v>194</v>
      </c>
      <c r="K181" s="8" t="s">
        <v>194</v>
      </c>
      <c r="L181" s="8" t="s">
        <v>194</v>
      </c>
      <c r="M181" s="8" t="s">
        <v>194</v>
      </c>
      <c r="N181" s="14" t="s">
        <v>194</v>
      </c>
      <c r="O181" s="15" t="s">
        <v>194</v>
      </c>
      <c r="P181" s="8" t="s">
        <v>194</v>
      </c>
    </row>
    <row r="182" spans="1:16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15" t="s">
        <v>194</v>
      </c>
      <c r="J182" s="19" t="s">
        <v>194</v>
      </c>
      <c r="K182" s="8" t="s">
        <v>194</v>
      </c>
      <c r="L182" s="8" t="s">
        <v>194</v>
      </c>
      <c r="M182" s="8" t="s">
        <v>194</v>
      </c>
      <c r="N182" s="14" t="s">
        <v>194</v>
      </c>
      <c r="O182" s="15" t="s">
        <v>194</v>
      </c>
      <c r="P182" s="8" t="s">
        <v>194</v>
      </c>
    </row>
    <row r="183" spans="1:16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15" t="s">
        <v>194</v>
      </c>
      <c r="J183" s="19" t="s">
        <v>194</v>
      </c>
      <c r="K183" s="8" t="s">
        <v>194</v>
      </c>
      <c r="L183" s="8" t="s">
        <v>194</v>
      </c>
      <c r="M183" s="8" t="s">
        <v>194</v>
      </c>
      <c r="N183" s="14" t="s">
        <v>194</v>
      </c>
      <c r="O183" s="15" t="s">
        <v>194</v>
      </c>
      <c r="P183" s="8" t="s">
        <v>194</v>
      </c>
    </row>
    <row r="184" spans="1:16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15" t="s">
        <v>194</v>
      </c>
      <c r="J184" s="19" t="s">
        <v>194</v>
      </c>
      <c r="K184" s="8" t="s">
        <v>194</v>
      </c>
      <c r="L184" s="8" t="s">
        <v>194</v>
      </c>
      <c r="M184" s="8" t="s">
        <v>194</v>
      </c>
      <c r="N184" s="14" t="s">
        <v>194</v>
      </c>
      <c r="O184" s="15" t="s">
        <v>194</v>
      </c>
      <c r="P184" s="8" t="s">
        <v>194</v>
      </c>
    </row>
    <row r="185" spans="1:16" x14ac:dyDescent="0.25">
      <c r="A185" s="22" t="s">
        <v>155</v>
      </c>
      <c r="B185" s="12">
        <f t="shared" ref="B185:I185" si="48">SUM(B181:B184)</f>
        <v>0</v>
      </c>
      <c r="C185" s="5">
        <f t="shared" si="48"/>
        <v>0</v>
      </c>
      <c r="D185" s="5">
        <f t="shared" si="48"/>
        <v>0</v>
      </c>
      <c r="E185" s="5">
        <f t="shared" si="48"/>
        <v>0</v>
      </c>
      <c r="F185" s="5">
        <f t="shared" si="48"/>
        <v>0</v>
      </c>
      <c r="G185" s="5">
        <f t="shared" si="48"/>
        <v>0</v>
      </c>
      <c r="H185" s="5">
        <f t="shared" si="48"/>
        <v>0</v>
      </c>
      <c r="I185" s="13">
        <f t="shared" si="48"/>
        <v>0</v>
      </c>
      <c r="J185" s="18">
        <f t="shared" ref="J185:P185" si="49">SUM(J181:J184)</f>
        <v>0</v>
      </c>
      <c r="K185" s="7">
        <f t="shared" si="49"/>
        <v>0</v>
      </c>
      <c r="L185" s="7">
        <f t="shared" si="49"/>
        <v>0</v>
      </c>
      <c r="M185" s="7">
        <f t="shared" si="49"/>
        <v>0</v>
      </c>
      <c r="N185" s="12">
        <f t="shared" si="49"/>
        <v>0</v>
      </c>
      <c r="O185" s="13">
        <f t="shared" si="49"/>
        <v>0</v>
      </c>
      <c r="P185" s="7">
        <f t="shared" si="49"/>
        <v>0</v>
      </c>
    </row>
    <row r="186" spans="1:16" x14ac:dyDescent="0.25">
      <c r="A186" s="24"/>
      <c r="B186" s="33"/>
      <c r="C186" s="34"/>
      <c r="D186" s="34"/>
      <c r="E186" s="34"/>
      <c r="F186" s="34"/>
      <c r="G186" s="34"/>
      <c r="H186" s="34"/>
      <c r="I186" s="35"/>
      <c r="J186" s="47"/>
      <c r="K186" s="36"/>
      <c r="L186" s="36"/>
      <c r="M186" s="36"/>
      <c r="N186" s="33"/>
      <c r="O186" s="35"/>
      <c r="P186" s="36"/>
    </row>
    <row r="187" spans="1:16" x14ac:dyDescent="0.25">
      <c r="A187" s="22" t="s">
        <v>181</v>
      </c>
      <c r="B187" s="33"/>
      <c r="C187" s="34"/>
      <c r="D187" s="34"/>
      <c r="E187" s="34"/>
      <c r="F187" s="34"/>
      <c r="G187" s="34"/>
      <c r="H187" s="34"/>
      <c r="I187" s="35"/>
      <c r="J187" s="47"/>
      <c r="K187" s="36"/>
      <c r="L187" s="36"/>
      <c r="M187" s="36"/>
      <c r="N187" s="33"/>
      <c r="O187" s="35"/>
      <c r="P187" s="36"/>
    </row>
    <row r="188" spans="1:16" x14ac:dyDescent="0.25">
      <c r="A188" s="25" t="s">
        <v>185</v>
      </c>
      <c r="B188" s="14">
        <v>0</v>
      </c>
      <c r="C188" s="6">
        <v>0</v>
      </c>
      <c r="D188" s="6">
        <v>4110539</v>
      </c>
      <c r="E188" s="6">
        <v>0</v>
      </c>
      <c r="F188" s="6">
        <v>0</v>
      </c>
      <c r="G188" s="6">
        <v>0</v>
      </c>
      <c r="H188" s="6">
        <v>4110539</v>
      </c>
      <c r="I188" s="15">
        <v>4110539</v>
      </c>
      <c r="J188" s="19">
        <v>0</v>
      </c>
      <c r="K188" s="8">
        <v>4110539</v>
      </c>
      <c r="L188" s="8">
        <v>3287006</v>
      </c>
      <c r="M188" s="8">
        <v>823533</v>
      </c>
      <c r="N188" s="14">
        <v>791</v>
      </c>
      <c r="O188" s="15">
        <v>199942</v>
      </c>
      <c r="P188" s="8">
        <v>624382</v>
      </c>
    </row>
    <row r="189" spans="1:16" x14ac:dyDescent="0.25">
      <c r="A189" s="25" t="s">
        <v>186</v>
      </c>
      <c r="B189" s="14">
        <v>0</v>
      </c>
      <c r="C189" s="6">
        <v>0</v>
      </c>
      <c r="D189" s="6">
        <v>3844642</v>
      </c>
      <c r="E189" s="6">
        <v>0</v>
      </c>
      <c r="F189" s="6">
        <v>0</v>
      </c>
      <c r="G189" s="6">
        <v>0</v>
      </c>
      <c r="H189" s="6">
        <v>3844642</v>
      </c>
      <c r="I189" s="15">
        <v>3844642</v>
      </c>
      <c r="J189" s="19">
        <v>0</v>
      </c>
      <c r="K189" s="8">
        <v>3844642</v>
      </c>
      <c r="L189" s="8">
        <v>3138986</v>
      </c>
      <c r="M189" s="8">
        <v>705656</v>
      </c>
      <c r="N189" s="14">
        <v>2113</v>
      </c>
      <c r="O189" s="15">
        <v>205037</v>
      </c>
      <c r="P189" s="8">
        <v>502732</v>
      </c>
    </row>
    <row r="190" spans="1:16" x14ac:dyDescent="0.25">
      <c r="A190" s="25" t="s">
        <v>187</v>
      </c>
      <c r="B190" s="14">
        <v>0</v>
      </c>
      <c r="C190" s="6">
        <v>0</v>
      </c>
      <c r="D190" s="6">
        <v>4148377</v>
      </c>
      <c r="E190" s="6">
        <v>0</v>
      </c>
      <c r="F190" s="6">
        <v>0</v>
      </c>
      <c r="G190" s="6">
        <v>0</v>
      </c>
      <c r="H190" s="6">
        <v>4148377</v>
      </c>
      <c r="I190" s="15">
        <v>4148377</v>
      </c>
      <c r="J190" s="19">
        <v>0</v>
      </c>
      <c r="K190" s="8">
        <v>4148377</v>
      </c>
      <c r="L190" s="8">
        <v>3194159</v>
      </c>
      <c r="M190" s="8">
        <v>954218</v>
      </c>
      <c r="N190" s="14">
        <v>3802</v>
      </c>
      <c r="O190" s="15">
        <v>208742</v>
      </c>
      <c r="P190" s="8">
        <v>749278</v>
      </c>
    </row>
    <row r="191" spans="1:16" x14ac:dyDescent="0.25">
      <c r="A191" s="25" t="s">
        <v>188</v>
      </c>
      <c r="B191" s="14">
        <v>0</v>
      </c>
      <c r="C191" s="6">
        <v>0</v>
      </c>
      <c r="D191" s="6">
        <v>3968120</v>
      </c>
      <c r="E191" s="6">
        <v>0</v>
      </c>
      <c r="F191" s="6">
        <v>0</v>
      </c>
      <c r="G191" s="6">
        <v>0</v>
      </c>
      <c r="H191" s="6">
        <v>3968120</v>
      </c>
      <c r="I191" s="15">
        <v>3968120</v>
      </c>
      <c r="J191" s="19">
        <v>0</v>
      </c>
      <c r="K191" s="8">
        <v>3968120</v>
      </c>
      <c r="L191" s="8">
        <v>2906508</v>
      </c>
      <c r="M191" s="8">
        <v>1061612</v>
      </c>
      <c r="N191" s="14">
        <v>18861</v>
      </c>
      <c r="O191" s="15">
        <v>580951</v>
      </c>
      <c r="P191" s="8">
        <v>499522</v>
      </c>
    </row>
    <row r="192" spans="1:16" x14ac:dyDescent="0.25">
      <c r="A192" s="22" t="s">
        <v>155</v>
      </c>
      <c r="B192" s="12">
        <f t="shared" ref="B192:I192" si="50">SUM(B188:B191)</f>
        <v>0</v>
      </c>
      <c r="C192" s="5">
        <f t="shared" si="50"/>
        <v>0</v>
      </c>
      <c r="D192" s="5">
        <f t="shared" si="50"/>
        <v>16071678</v>
      </c>
      <c r="E192" s="5">
        <f t="shared" si="50"/>
        <v>0</v>
      </c>
      <c r="F192" s="5">
        <f t="shared" si="50"/>
        <v>0</v>
      </c>
      <c r="G192" s="5">
        <f t="shared" si="50"/>
        <v>0</v>
      </c>
      <c r="H192" s="5">
        <f t="shared" si="50"/>
        <v>16071678</v>
      </c>
      <c r="I192" s="13">
        <f t="shared" si="50"/>
        <v>16071678</v>
      </c>
      <c r="J192" s="18">
        <f t="shared" ref="J192:P192" si="51">SUM(J188:J191)</f>
        <v>0</v>
      </c>
      <c r="K192" s="7">
        <f t="shared" si="51"/>
        <v>16071678</v>
      </c>
      <c r="L192" s="7">
        <f t="shared" si="51"/>
        <v>12526659</v>
      </c>
      <c r="M192" s="7">
        <f t="shared" si="51"/>
        <v>3545019</v>
      </c>
      <c r="N192" s="12">
        <f t="shared" si="51"/>
        <v>25567</v>
      </c>
      <c r="O192" s="13">
        <f t="shared" si="51"/>
        <v>1194672</v>
      </c>
      <c r="P192" s="7">
        <f t="shared" si="51"/>
        <v>2375914</v>
      </c>
    </row>
    <row r="193" spans="1:16" x14ac:dyDescent="0.25">
      <c r="A193" s="24"/>
      <c r="B193" s="33"/>
      <c r="C193" s="34"/>
      <c r="D193" s="34"/>
      <c r="E193" s="34"/>
      <c r="F193" s="34"/>
      <c r="G193" s="34"/>
      <c r="H193" s="34"/>
      <c r="I193" s="35"/>
      <c r="J193" s="47"/>
      <c r="K193" s="36"/>
      <c r="L193" s="36"/>
      <c r="M193" s="36"/>
      <c r="N193" s="33"/>
      <c r="O193" s="35"/>
      <c r="P193" s="36"/>
    </row>
    <row r="194" spans="1:16" x14ac:dyDescent="0.25">
      <c r="A194" s="22" t="s">
        <v>182</v>
      </c>
      <c r="B194" s="33"/>
      <c r="C194" s="34"/>
      <c r="D194" s="34"/>
      <c r="E194" s="34"/>
      <c r="F194" s="34"/>
      <c r="G194" s="34"/>
      <c r="H194" s="34"/>
      <c r="I194" s="35"/>
      <c r="J194" s="47"/>
      <c r="K194" s="36"/>
      <c r="L194" s="36"/>
      <c r="M194" s="36"/>
      <c r="N194" s="33"/>
      <c r="O194" s="35"/>
      <c r="P194" s="36"/>
    </row>
    <row r="195" spans="1:16" x14ac:dyDescent="0.25">
      <c r="A195" s="25" t="s">
        <v>185</v>
      </c>
      <c r="B195" s="14">
        <v>5357929</v>
      </c>
      <c r="C195" s="6">
        <v>559230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15">
        <v>5917159</v>
      </c>
      <c r="J195" s="19">
        <v>12902</v>
      </c>
      <c r="K195" s="8">
        <v>5930061</v>
      </c>
      <c r="L195" s="8">
        <v>5920214</v>
      </c>
      <c r="M195" s="8">
        <v>9847</v>
      </c>
      <c r="N195" s="14">
        <v>0</v>
      </c>
      <c r="O195" s="15">
        <v>0</v>
      </c>
      <c r="P195" s="8">
        <v>9847</v>
      </c>
    </row>
    <row r="196" spans="1:16" x14ac:dyDescent="0.25">
      <c r="A196" s="25" t="s">
        <v>186</v>
      </c>
      <c r="B196" s="14">
        <v>5273279</v>
      </c>
      <c r="C196" s="6">
        <v>467764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15">
        <v>5741043</v>
      </c>
      <c r="J196" s="19">
        <v>17109</v>
      </c>
      <c r="K196" s="8">
        <v>5758152</v>
      </c>
      <c r="L196" s="8">
        <v>5973482</v>
      </c>
      <c r="M196" s="8">
        <v>-215330</v>
      </c>
      <c r="N196" s="14">
        <v>0</v>
      </c>
      <c r="O196" s="15">
        <v>0</v>
      </c>
      <c r="P196" s="8">
        <v>-215330</v>
      </c>
    </row>
    <row r="197" spans="1:16" x14ac:dyDescent="0.25">
      <c r="A197" s="25" t="s">
        <v>187</v>
      </c>
      <c r="B197" s="14">
        <v>5979789</v>
      </c>
      <c r="C197" s="6">
        <v>373049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15">
        <v>6352838</v>
      </c>
      <c r="J197" s="19">
        <v>7725</v>
      </c>
      <c r="K197" s="8">
        <v>6360563</v>
      </c>
      <c r="L197" s="8">
        <v>6131072</v>
      </c>
      <c r="M197" s="8">
        <v>229491</v>
      </c>
      <c r="N197" s="14">
        <v>0</v>
      </c>
      <c r="O197" s="15">
        <v>0</v>
      </c>
      <c r="P197" s="8">
        <v>229491</v>
      </c>
    </row>
    <row r="198" spans="1:16" x14ac:dyDescent="0.25">
      <c r="A198" s="25" t="s">
        <v>188</v>
      </c>
      <c r="B198" s="14">
        <v>5034720</v>
      </c>
      <c r="C198" s="6">
        <v>431920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15">
        <v>5466640</v>
      </c>
      <c r="J198" s="19">
        <v>504994</v>
      </c>
      <c r="K198" s="8">
        <v>5971634</v>
      </c>
      <c r="L198" s="8">
        <v>5991722</v>
      </c>
      <c r="M198" s="8">
        <v>-20088</v>
      </c>
      <c r="N198" s="14">
        <v>0</v>
      </c>
      <c r="O198" s="15">
        <v>0</v>
      </c>
      <c r="P198" s="8">
        <v>-20088</v>
      </c>
    </row>
    <row r="199" spans="1:16" x14ac:dyDescent="0.25">
      <c r="A199" s="22" t="s">
        <v>155</v>
      </c>
      <c r="B199" s="12">
        <f t="shared" ref="B199:I199" si="52">SUM(B195:B198)</f>
        <v>21645717</v>
      </c>
      <c r="C199" s="5">
        <f t="shared" si="52"/>
        <v>1831963</v>
      </c>
      <c r="D199" s="5">
        <f t="shared" si="52"/>
        <v>0</v>
      </c>
      <c r="E199" s="5">
        <f t="shared" si="52"/>
        <v>0</v>
      </c>
      <c r="F199" s="5">
        <f t="shared" si="52"/>
        <v>0</v>
      </c>
      <c r="G199" s="5">
        <f t="shared" si="52"/>
        <v>0</v>
      </c>
      <c r="H199" s="5">
        <f t="shared" si="52"/>
        <v>0</v>
      </c>
      <c r="I199" s="13">
        <f t="shared" si="52"/>
        <v>23477680</v>
      </c>
      <c r="J199" s="18">
        <f t="shared" ref="J199:P199" si="53">SUM(J195:J198)</f>
        <v>542730</v>
      </c>
      <c r="K199" s="7">
        <f t="shared" si="53"/>
        <v>24020410</v>
      </c>
      <c r="L199" s="7">
        <f t="shared" si="53"/>
        <v>24016490</v>
      </c>
      <c r="M199" s="7">
        <f t="shared" si="53"/>
        <v>3920</v>
      </c>
      <c r="N199" s="12">
        <f t="shared" si="53"/>
        <v>0</v>
      </c>
      <c r="O199" s="13">
        <f t="shared" si="53"/>
        <v>0</v>
      </c>
      <c r="P199" s="7">
        <f t="shared" si="53"/>
        <v>3920</v>
      </c>
    </row>
    <row r="200" spans="1:16" x14ac:dyDescent="0.25">
      <c r="A200" s="24"/>
      <c r="B200" s="33"/>
      <c r="C200" s="34"/>
      <c r="D200" s="34"/>
      <c r="E200" s="34"/>
      <c r="F200" s="34"/>
      <c r="G200" s="34"/>
      <c r="H200" s="34"/>
      <c r="I200" s="35"/>
      <c r="J200" s="47"/>
      <c r="K200" s="36"/>
      <c r="L200" s="36"/>
      <c r="M200" s="36"/>
      <c r="N200" s="33"/>
      <c r="O200" s="35"/>
      <c r="P200" s="36"/>
    </row>
    <row r="201" spans="1:16" x14ac:dyDescent="0.25">
      <c r="A201" s="22" t="s">
        <v>183</v>
      </c>
      <c r="B201" s="33"/>
      <c r="C201" s="34"/>
      <c r="D201" s="34"/>
      <c r="E201" s="34"/>
      <c r="F201" s="34"/>
      <c r="G201" s="34"/>
      <c r="H201" s="34"/>
      <c r="I201" s="35"/>
      <c r="J201" s="47"/>
      <c r="K201" s="36"/>
      <c r="L201" s="36"/>
      <c r="M201" s="36"/>
      <c r="N201" s="33"/>
      <c r="O201" s="35"/>
      <c r="P201" s="36"/>
    </row>
    <row r="202" spans="1:16" x14ac:dyDescent="0.25">
      <c r="A202" s="25" t="s">
        <v>185</v>
      </c>
      <c r="B202" s="14">
        <v>5760389</v>
      </c>
      <c r="C202" s="6">
        <v>2501830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15">
        <v>8262219</v>
      </c>
      <c r="J202" s="19">
        <v>14735</v>
      </c>
      <c r="K202" s="8">
        <v>8276954</v>
      </c>
      <c r="L202" s="8">
        <v>7847466</v>
      </c>
      <c r="M202" s="8">
        <v>429488</v>
      </c>
      <c r="N202" s="14">
        <v>0</v>
      </c>
      <c r="O202" s="15">
        <v>0</v>
      </c>
      <c r="P202" s="8">
        <v>429488</v>
      </c>
    </row>
    <row r="203" spans="1:16" x14ac:dyDescent="0.25">
      <c r="A203" s="25" t="s">
        <v>186</v>
      </c>
      <c r="B203" s="14">
        <v>5212695</v>
      </c>
      <c r="C203" s="6">
        <v>2753904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15">
        <v>7966599</v>
      </c>
      <c r="J203" s="19">
        <v>35685</v>
      </c>
      <c r="K203" s="8">
        <v>8002284</v>
      </c>
      <c r="L203" s="8">
        <v>8022697</v>
      </c>
      <c r="M203" s="8">
        <v>-20413</v>
      </c>
      <c r="N203" s="14">
        <v>0</v>
      </c>
      <c r="O203" s="15">
        <v>0</v>
      </c>
      <c r="P203" s="8">
        <v>-20413</v>
      </c>
    </row>
    <row r="204" spans="1:16" x14ac:dyDescent="0.25">
      <c r="A204" s="25" t="s">
        <v>187</v>
      </c>
      <c r="B204" s="14">
        <v>5678134</v>
      </c>
      <c r="C204" s="6">
        <v>2656502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15">
        <v>8334636</v>
      </c>
      <c r="J204" s="19">
        <v>43585</v>
      </c>
      <c r="K204" s="8">
        <v>8378221</v>
      </c>
      <c r="L204" s="8">
        <v>8058988</v>
      </c>
      <c r="M204" s="8">
        <v>319233</v>
      </c>
      <c r="N204" s="14">
        <v>0</v>
      </c>
      <c r="O204" s="15">
        <v>0</v>
      </c>
      <c r="P204" s="8">
        <v>319233</v>
      </c>
    </row>
    <row r="205" spans="1:16" x14ac:dyDescent="0.25">
      <c r="A205" s="25" t="s">
        <v>188</v>
      </c>
      <c r="B205" s="14">
        <v>5750984</v>
      </c>
      <c r="C205" s="6">
        <v>2738807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15">
        <v>8489791</v>
      </c>
      <c r="J205" s="19">
        <v>200</v>
      </c>
      <c r="K205" s="8">
        <v>8489991</v>
      </c>
      <c r="L205" s="8">
        <v>7848855</v>
      </c>
      <c r="M205" s="8">
        <v>641136</v>
      </c>
      <c r="N205" s="14">
        <v>0</v>
      </c>
      <c r="O205" s="15">
        <v>0</v>
      </c>
      <c r="P205" s="8">
        <v>641136</v>
      </c>
    </row>
    <row r="206" spans="1:16" x14ac:dyDescent="0.25">
      <c r="A206" s="22" t="s">
        <v>155</v>
      </c>
      <c r="B206" s="12">
        <f t="shared" ref="B206:I206" si="54">SUM(B202:B205)</f>
        <v>22402202</v>
      </c>
      <c r="C206" s="5">
        <f t="shared" si="54"/>
        <v>10651043</v>
      </c>
      <c r="D206" s="5">
        <f t="shared" si="54"/>
        <v>0</v>
      </c>
      <c r="E206" s="5">
        <f t="shared" si="54"/>
        <v>0</v>
      </c>
      <c r="F206" s="5">
        <f t="shared" si="54"/>
        <v>0</v>
      </c>
      <c r="G206" s="5">
        <f t="shared" si="54"/>
        <v>0</v>
      </c>
      <c r="H206" s="5">
        <f t="shared" si="54"/>
        <v>0</v>
      </c>
      <c r="I206" s="13">
        <f t="shared" si="54"/>
        <v>33053245</v>
      </c>
      <c r="J206" s="18">
        <f t="shared" ref="J206:P206" si="55">SUM(J202:J205)</f>
        <v>94205</v>
      </c>
      <c r="K206" s="7">
        <f t="shared" si="55"/>
        <v>33147450</v>
      </c>
      <c r="L206" s="7">
        <f t="shared" si="55"/>
        <v>31778006</v>
      </c>
      <c r="M206" s="7">
        <f t="shared" si="55"/>
        <v>1369444</v>
      </c>
      <c r="N206" s="12">
        <f t="shared" si="55"/>
        <v>0</v>
      </c>
      <c r="O206" s="13">
        <f t="shared" si="55"/>
        <v>0</v>
      </c>
      <c r="P206" s="7">
        <f t="shared" si="55"/>
        <v>1369444</v>
      </c>
    </row>
    <row r="207" spans="1:16" x14ac:dyDescent="0.25">
      <c r="A207" s="24"/>
      <c r="B207" s="33"/>
      <c r="C207" s="34"/>
      <c r="D207" s="34"/>
      <c r="E207" s="34"/>
      <c r="F207" s="34"/>
      <c r="G207" s="34"/>
      <c r="H207" s="34"/>
      <c r="I207" s="35"/>
      <c r="J207" s="47"/>
      <c r="K207" s="36"/>
      <c r="L207" s="36"/>
      <c r="M207" s="36"/>
      <c r="N207" s="33"/>
      <c r="O207" s="35"/>
      <c r="P207" s="36"/>
    </row>
    <row r="208" spans="1:16" x14ac:dyDescent="0.25">
      <c r="A208" s="22" t="s">
        <v>184</v>
      </c>
      <c r="B208" s="33"/>
      <c r="C208" s="34"/>
      <c r="D208" s="34"/>
      <c r="E208" s="34"/>
      <c r="F208" s="34"/>
      <c r="G208" s="34"/>
      <c r="H208" s="34"/>
      <c r="I208" s="35"/>
      <c r="J208" s="47"/>
      <c r="K208" s="36"/>
      <c r="L208" s="36"/>
      <c r="M208" s="36"/>
      <c r="N208" s="33"/>
      <c r="O208" s="35"/>
      <c r="P208" s="36"/>
    </row>
    <row r="209" spans="1:16" x14ac:dyDescent="0.25">
      <c r="A209" s="25" t="s">
        <v>185</v>
      </c>
      <c r="B209" s="14">
        <v>4530581</v>
      </c>
      <c r="C209" s="6">
        <v>98326.73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15">
        <v>4628907.7300000004</v>
      </c>
      <c r="J209" s="19">
        <v>224248</v>
      </c>
      <c r="K209" s="8">
        <v>4853155.7300000004</v>
      </c>
      <c r="L209" s="8">
        <v>5732721.96</v>
      </c>
      <c r="M209" s="8">
        <v>-879566.23</v>
      </c>
      <c r="N209" s="14">
        <v>0</v>
      </c>
      <c r="O209" s="15">
        <v>0</v>
      </c>
      <c r="P209" s="8">
        <v>-879566.23</v>
      </c>
    </row>
    <row r="210" spans="1:16" x14ac:dyDescent="0.25">
      <c r="A210" s="25" t="s">
        <v>186</v>
      </c>
      <c r="B210" s="14">
        <v>4701573</v>
      </c>
      <c r="C210" s="6">
        <v>120753.78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15">
        <v>4822326.78</v>
      </c>
      <c r="J210" s="19">
        <v>115241.47</v>
      </c>
      <c r="K210" s="8">
        <v>4937568.25</v>
      </c>
      <c r="L210" s="8">
        <v>5704274.54</v>
      </c>
      <c r="M210" s="8">
        <v>-766706.29</v>
      </c>
      <c r="N210" s="14">
        <v>0</v>
      </c>
      <c r="O210" s="15">
        <v>0</v>
      </c>
      <c r="P210" s="8">
        <v>-766706.29</v>
      </c>
    </row>
    <row r="211" spans="1:16" x14ac:dyDescent="0.25">
      <c r="A211" s="25" t="s">
        <v>187</v>
      </c>
      <c r="B211" s="14">
        <v>3808624</v>
      </c>
      <c r="C211" s="6">
        <v>69445.320000000007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15">
        <v>3878069.32</v>
      </c>
      <c r="J211" s="19">
        <v>119443.58</v>
      </c>
      <c r="K211" s="8">
        <v>3997512.9</v>
      </c>
      <c r="L211" s="8">
        <v>5398409.7199999997</v>
      </c>
      <c r="M211" s="8">
        <v>-1400896.82</v>
      </c>
      <c r="N211" s="14">
        <v>0</v>
      </c>
      <c r="O211" s="15">
        <v>0</v>
      </c>
      <c r="P211" s="8">
        <v>-1400896.82</v>
      </c>
    </row>
    <row r="212" spans="1:16" x14ac:dyDescent="0.25">
      <c r="A212" s="25" t="s">
        <v>188</v>
      </c>
      <c r="B212" s="14">
        <v>5071917</v>
      </c>
      <c r="C212" s="6">
        <v>158068.13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15">
        <v>5229985.13</v>
      </c>
      <c r="J212" s="19">
        <v>205865.47</v>
      </c>
      <c r="K212" s="8">
        <v>5435850.5999999996</v>
      </c>
      <c r="L212" s="8">
        <v>5756692.1900000004</v>
      </c>
      <c r="M212" s="8">
        <v>-320841.59000000003</v>
      </c>
      <c r="N212" s="14">
        <v>0</v>
      </c>
      <c r="O212" s="15">
        <v>0</v>
      </c>
      <c r="P212" s="8">
        <v>-320841.59000000003</v>
      </c>
    </row>
    <row r="213" spans="1:16" ht="15.75" thickBot="1" x14ac:dyDescent="0.3">
      <c r="A213" s="26" t="s">
        <v>155</v>
      </c>
      <c r="B213" s="16">
        <f t="shared" ref="B213:I213" si="56">SUM(B209:B212)</f>
        <v>18112695</v>
      </c>
      <c r="C213" s="21">
        <f t="shared" si="56"/>
        <v>446593.96</v>
      </c>
      <c r="D213" s="21">
        <f t="shared" si="56"/>
        <v>0</v>
      </c>
      <c r="E213" s="21">
        <f t="shared" si="56"/>
        <v>0</v>
      </c>
      <c r="F213" s="21">
        <f t="shared" si="56"/>
        <v>0</v>
      </c>
      <c r="G213" s="21">
        <f t="shared" si="56"/>
        <v>0</v>
      </c>
      <c r="H213" s="21">
        <f t="shared" si="56"/>
        <v>0</v>
      </c>
      <c r="I213" s="17">
        <f t="shared" si="56"/>
        <v>18559288.960000001</v>
      </c>
      <c r="J213" s="20">
        <f t="shared" ref="J213:P213" si="57">SUM(J209:J212)</f>
        <v>664798.52</v>
      </c>
      <c r="K213" s="9">
        <f t="shared" si="57"/>
        <v>19224087.48</v>
      </c>
      <c r="L213" s="9">
        <f t="shared" si="57"/>
        <v>22592098.41</v>
      </c>
      <c r="M213" s="9">
        <f t="shared" si="57"/>
        <v>-3368010.9299999997</v>
      </c>
      <c r="N213" s="16">
        <f t="shared" si="57"/>
        <v>0</v>
      </c>
      <c r="O213" s="17">
        <f t="shared" si="57"/>
        <v>0</v>
      </c>
      <c r="P213" s="9">
        <f t="shared" si="57"/>
        <v>-3368010.9299999997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P13:P14"/>
    <mergeCell ref="B13:I13"/>
    <mergeCell ref="N13:O13"/>
    <mergeCell ref="A13:A14"/>
    <mergeCell ref="J13:J14"/>
    <mergeCell ref="K13:K14"/>
    <mergeCell ref="L13:L14"/>
    <mergeCell ref="M13:M14"/>
  </mergeCells>
  <phoneticPr fontId="17" type="noConversion"/>
  <conditionalFormatting sqref="B1:P1048576">
    <cfRule type="cellIs" dxfId="25" priority="1" operator="equal">
      <formula>"Delinquent"</formula>
    </cfRule>
    <cfRule type="cellIs" dxfId="24" priority="2" operator="lessThan">
      <formula>0</formula>
    </cfRule>
  </conditionalFormatting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213"/>
  <sheetViews>
    <sheetView showGridLines="0" workbookViewId="0"/>
  </sheetViews>
  <sheetFormatPr defaultRowHeight="15" x14ac:dyDescent="0.25"/>
  <cols>
    <col min="1" max="1" width="40.5703125" style="1" bestFit="1" customWidth="1"/>
    <col min="2" max="4" width="19.140625" style="45" customWidth="1"/>
    <col min="5" max="5" width="20.28515625" style="45" bestFit="1" customWidth="1"/>
    <col min="6" max="9" width="19.140625" style="45" customWidth="1"/>
    <col min="10" max="10" width="20.28515625" style="45" bestFit="1" customWidth="1"/>
    <col min="11" max="20" width="19.140625" style="45" customWidth="1"/>
    <col min="21" max="21" width="20.28515625" style="45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20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36</v>
      </c>
      <c r="C13" s="53"/>
      <c r="D13" s="53"/>
      <c r="E13" s="53"/>
      <c r="F13" s="61"/>
      <c r="G13" s="61"/>
      <c r="H13" s="61"/>
      <c r="I13" s="61"/>
      <c r="J13" s="62"/>
      <c r="K13" s="63" t="s">
        <v>37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125617468.74999999</v>
      </c>
      <c r="C15" s="5">
        <f t="shared" si="0"/>
        <v>160787617.25999999</v>
      </c>
      <c r="D15" s="5">
        <f t="shared" si="0"/>
        <v>518661202.84999996</v>
      </c>
      <c r="E15" s="5">
        <f t="shared" si="0"/>
        <v>75791761.659999996</v>
      </c>
      <c r="F15" s="5">
        <f t="shared" si="0"/>
        <v>18935411.899999999</v>
      </c>
      <c r="G15" s="5">
        <f t="shared" si="0"/>
        <v>195951048.41</v>
      </c>
      <c r="H15" s="5">
        <f t="shared" si="0"/>
        <v>18262782.940000001</v>
      </c>
      <c r="I15" s="5">
        <f t="shared" si="0"/>
        <v>1413308.6099999999</v>
      </c>
      <c r="J15" s="13">
        <f t="shared" si="0"/>
        <v>1115420602.3800001</v>
      </c>
      <c r="K15" s="12">
        <f t="shared" si="0"/>
        <v>91128009.439999998</v>
      </c>
      <c r="L15" s="5">
        <f t="shared" si="0"/>
        <v>99657003.530000001</v>
      </c>
      <c r="M15" s="5">
        <f t="shared" si="0"/>
        <v>304409811.48000002</v>
      </c>
      <c r="N15" s="5">
        <f t="shared" si="0"/>
        <v>44477693.5</v>
      </c>
      <c r="O15" s="5">
        <f t="shared" si="0"/>
        <v>10303318.92</v>
      </c>
      <c r="P15" s="5">
        <f t="shared" si="0"/>
        <v>121320003.11999999</v>
      </c>
      <c r="Q15" s="5">
        <f t="shared" si="0"/>
        <v>2965310.42</v>
      </c>
      <c r="R15" s="5">
        <f t="shared" si="0"/>
        <v>1839653.6</v>
      </c>
      <c r="S15" s="5">
        <f t="shared" si="0"/>
        <v>12533728.73</v>
      </c>
      <c r="T15" s="5">
        <f t="shared" si="0"/>
        <v>5546781.6699999999</v>
      </c>
      <c r="U15" s="13" t="e">
        <f t="shared" si="0"/>
        <v>#REF!</v>
      </c>
    </row>
    <row r="16" spans="1:21" x14ac:dyDescent="0.25">
      <c r="A16" s="23" t="s">
        <v>146</v>
      </c>
      <c r="B16" s="12">
        <f>B24+B31+B38+B45+B52+B59+B66+B73+B80+B87+B94+B101+B108+B115+B122+B129+B136+B143+B150+B157+B164</f>
        <v>105513979.97999999</v>
      </c>
      <c r="C16" s="5">
        <f t="shared" ref="C16:T16" si="1">C24+C31+C38+C45+C52+C59+C66+C73+C80+C87+C94+C101+C108+C115+C122+C129+C136+C143+C150+C157+C164</f>
        <v>141677761.37</v>
      </c>
      <c r="D16" s="5">
        <f t="shared" si="1"/>
        <v>467420354.33999997</v>
      </c>
      <c r="E16" s="5">
        <f t="shared" si="1"/>
        <v>59028402.25</v>
      </c>
      <c r="F16" s="5">
        <f t="shared" si="1"/>
        <v>10102961.9</v>
      </c>
      <c r="G16" s="5">
        <f t="shared" si="1"/>
        <v>141856270.97</v>
      </c>
      <c r="H16" s="5">
        <f t="shared" si="1"/>
        <v>15487944.770000001</v>
      </c>
      <c r="I16" s="5">
        <f t="shared" si="1"/>
        <v>723504.61</v>
      </c>
      <c r="J16" s="13">
        <f t="shared" si="1"/>
        <v>941811180.19000006</v>
      </c>
      <c r="K16" s="12">
        <f t="shared" si="1"/>
        <v>76216328.159999996</v>
      </c>
      <c r="L16" s="5">
        <f t="shared" si="1"/>
        <v>88144298.5</v>
      </c>
      <c r="M16" s="5">
        <f t="shared" si="1"/>
        <v>269015924.69999999</v>
      </c>
      <c r="N16" s="5">
        <f t="shared" si="1"/>
        <v>33336892.609999999</v>
      </c>
      <c r="O16" s="5">
        <f t="shared" si="1"/>
        <v>4537578.92</v>
      </c>
      <c r="P16" s="5">
        <f t="shared" si="1"/>
        <v>96297138.319999993</v>
      </c>
      <c r="Q16" s="5">
        <f t="shared" si="1"/>
        <v>2056552.1400000001</v>
      </c>
      <c r="R16" s="5">
        <f t="shared" si="1"/>
        <v>940486.12</v>
      </c>
      <c r="S16" s="5">
        <f t="shared" si="1"/>
        <v>11523205.189999999</v>
      </c>
      <c r="T16" s="5">
        <f t="shared" si="1"/>
        <v>4331138.08</v>
      </c>
      <c r="U16" s="13" t="e">
        <f>SUMIF(#REF!,#REF!,U$20:U$212)</f>
        <v>#REF!</v>
      </c>
    </row>
    <row r="17" spans="1:21" x14ac:dyDescent="0.25">
      <c r="A17" s="23" t="s">
        <v>147</v>
      </c>
      <c r="B17" s="12">
        <f>B171+B178+B185+B192+B199+B206+B213</f>
        <v>20103488.77</v>
      </c>
      <c r="C17" s="5">
        <f t="shared" ref="C17:T17" si="2">C171+C178+C185+C192+C199+C206+C213</f>
        <v>19109855.890000001</v>
      </c>
      <c r="D17" s="5">
        <f t="shared" si="2"/>
        <v>51240848.509999998</v>
      </c>
      <c r="E17" s="5">
        <f t="shared" si="2"/>
        <v>16763359.41</v>
      </c>
      <c r="F17" s="5">
        <f t="shared" si="2"/>
        <v>8832450</v>
      </c>
      <c r="G17" s="5">
        <f t="shared" si="2"/>
        <v>54094777.439999998</v>
      </c>
      <c r="H17" s="5">
        <f t="shared" si="2"/>
        <v>2774838.17</v>
      </c>
      <c r="I17" s="5">
        <f t="shared" si="2"/>
        <v>689804</v>
      </c>
      <c r="J17" s="13">
        <f t="shared" si="2"/>
        <v>173609422.19</v>
      </c>
      <c r="K17" s="12">
        <f t="shared" si="2"/>
        <v>14911681.280000001</v>
      </c>
      <c r="L17" s="5">
        <f t="shared" si="2"/>
        <v>11512705.029999999</v>
      </c>
      <c r="M17" s="5">
        <f t="shared" si="2"/>
        <v>35393886.780000001</v>
      </c>
      <c r="N17" s="5">
        <f t="shared" si="2"/>
        <v>11140800.890000001</v>
      </c>
      <c r="O17" s="5">
        <f t="shared" si="2"/>
        <v>5765740</v>
      </c>
      <c r="P17" s="5">
        <f t="shared" si="2"/>
        <v>25022864.800000001</v>
      </c>
      <c r="Q17" s="5">
        <f t="shared" si="2"/>
        <v>908758.28</v>
      </c>
      <c r="R17" s="5">
        <f t="shared" si="2"/>
        <v>899167.48</v>
      </c>
      <c r="S17" s="5">
        <f t="shared" si="2"/>
        <v>1010523.54</v>
      </c>
      <c r="T17" s="5">
        <f t="shared" si="2"/>
        <v>1215643.5899999999</v>
      </c>
      <c r="U17" s="13" t="e">
        <f>SUMIF(#REF!,#REF!,U$20:U$212)</f>
        <v>#REF!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185</v>
      </c>
      <c r="B20" s="14">
        <v>2051825</v>
      </c>
      <c r="C20" s="6">
        <v>8490475</v>
      </c>
      <c r="D20" s="6">
        <v>1217275</v>
      </c>
      <c r="E20" s="6">
        <v>1884075</v>
      </c>
      <c r="F20" s="6">
        <v>2233350</v>
      </c>
      <c r="G20" s="6">
        <v>2653100</v>
      </c>
      <c r="H20" s="6">
        <v>248000</v>
      </c>
      <c r="I20" s="6">
        <v>212000</v>
      </c>
      <c r="J20" s="15">
        <v>18990100</v>
      </c>
      <c r="K20" s="14">
        <v>927641</v>
      </c>
      <c r="L20" s="6">
        <v>5592955</v>
      </c>
      <c r="M20" s="6">
        <v>562205</v>
      </c>
      <c r="N20" s="6">
        <v>997041</v>
      </c>
      <c r="O20" s="6">
        <v>865969</v>
      </c>
      <c r="P20" s="6">
        <v>1155562</v>
      </c>
      <c r="Q20" s="6">
        <v>373200</v>
      </c>
      <c r="R20" s="6">
        <v>291971</v>
      </c>
      <c r="S20" s="6">
        <v>-12146</v>
      </c>
      <c r="T20" s="6">
        <v>208519</v>
      </c>
      <c r="U20" s="15">
        <v>10962917</v>
      </c>
    </row>
    <row r="21" spans="1:21" x14ac:dyDescent="0.25">
      <c r="A21" s="25" t="s">
        <v>186</v>
      </c>
      <c r="B21" s="14">
        <v>2275525</v>
      </c>
      <c r="C21" s="6">
        <v>8178725</v>
      </c>
      <c r="D21" s="6">
        <v>1228625</v>
      </c>
      <c r="E21" s="6">
        <v>1799975</v>
      </c>
      <c r="F21" s="6">
        <v>2391550</v>
      </c>
      <c r="G21" s="6">
        <v>2699650</v>
      </c>
      <c r="H21" s="6">
        <v>248000</v>
      </c>
      <c r="I21" s="6">
        <v>212000</v>
      </c>
      <c r="J21" s="15">
        <v>19034050</v>
      </c>
      <c r="K21" s="14">
        <v>878427</v>
      </c>
      <c r="L21" s="6">
        <v>5394828</v>
      </c>
      <c r="M21" s="6">
        <v>578761</v>
      </c>
      <c r="N21" s="6">
        <v>800776</v>
      </c>
      <c r="O21" s="6">
        <v>1040123</v>
      </c>
      <c r="P21" s="6">
        <v>1170031</v>
      </c>
      <c r="Q21" s="6">
        <v>373200</v>
      </c>
      <c r="R21" s="6">
        <v>261555</v>
      </c>
      <c r="S21" s="6">
        <v>343094</v>
      </c>
      <c r="T21" s="6">
        <v>116029</v>
      </c>
      <c r="U21" s="15">
        <v>10956824</v>
      </c>
    </row>
    <row r="22" spans="1:21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15" t="s">
        <v>194</v>
      </c>
    </row>
    <row r="23" spans="1:21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15" t="s">
        <v>194</v>
      </c>
    </row>
    <row r="24" spans="1:21" x14ac:dyDescent="0.25">
      <c r="A24" s="22" t="s">
        <v>155</v>
      </c>
      <c r="B24" s="12">
        <f t="shared" ref="B24:J24" si="3">SUM(B20:B23)</f>
        <v>4327350</v>
      </c>
      <c r="C24" s="5">
        <f t="shared" si="3"/>
        <v>16669200</v>
      </c>
      <c r="D24" s="5">
        <f t="shared" si="3"/>
        <v>2445900</v>
      </c>
      <c r="E24" s="5">
        <f t="shared" si="3"/>
        <v>3684050</v>
      </c>
      <c r="F24" s="5">
        <f t="shared" si="3"/>
        <v>4624900</v>
      </c>
      <c r="G24" s="5">
        <f t="shared" si="3"/>
        <v>5352750</v>
      </c>
      <c r="H24" s="5">
        <f t="shared" si="3"/>
        <v>496000</v>
      </c>
      <c r="I24" s="5">
        <f t="shared" si="3"/>
        <v>424000</v>
      </c>
      <c r="J24" s="13">
        <f t="shared" si="3"/>
        <v>38024150</v>
      </c>
      <c r="K24" s="12">
        <f t="shared" ref="K24:T24" si="4">SUM(K20:K23)</f>
        <v>1806068</v>
      </c>
      <c r="L24" s="5">
        <f t="shared" si="4"/>
        <v>10987783</v>
      </c>
      <c r="M24" s="5">
        <f t="shared" si="4"/>
        <v>1140966</v>
      </c>
      <c r="N24" s="5">
        <f t="shared" si="4"/>
        <v>1797817</v>
      </c>
      <c r="O24" s="5">
        <f t="shared" si="4"/>
        <v>1906092</v>
      </c>
      <c r="P24" s="5">
        <f t="shared" si="4"/>
        <v>2325593</v>
      </c>
      <c r="Q24" s="5">
        <f t="shared" si="4"/>
        <v>746400</v>
      </c>
      <c r="R24" s="5">
        <f t="shared" si="4"/>
        <v>553526</v>
      </c>
      <c r="S24" s="5">
        <f t="shared" si="4"/>
        <v>330948</v>
      </c>
      <c r="T24" s="5">
        <f t="shared" si="4"/>
        <v>324548</v>
      </c>
      <c r="U24" s="13">
        <f>SUM(U20:U23)</f>
        <v>21919741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188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2" t="s">
        <v>155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5" t="s">
        <v>185</v>
      </c>
      <c r="B34" s="14">
        <v>5648000</v>
      </c>
      <c r="C34" s="6">
        <v>0</v>
      </c>
      <c r="D34" s="6">
        <v>0</v>
      </c>
      <c r="E34" s="6">
        <v>0</v>
      </c>
      <c r="F34" s="6">
        <v>44000</v>
      </c>
      <c r="G34" s="6">
        <v>2808000</v>
      </c>
      <c r="H34" s="6">
        <v>0</v>
      </c>
      <c r="I34" s="6">
        <v>0</v>
      </c>
      <c r="J34" s="15">
        <v>8500000</v>
      </c>
      <c r="K34" s="14">
        <v>3643068.66</v>
      </c>
      <c r="L34" s="6">
        <v>0</v>
      </c>
      <c r="M34" s="6">
        <v>0</v>
      </c>
      <c r="N34" s="6">
        <v>0</v>
      </c>
      <c r="O34" s="6">
        <v>18316</v>
      </c>
      <c r="P34" s="6">
        <v>1616025.62</v>
      </c>
      <c r="Q34" s="6">
        <v>0</v>
      </c>
      <c r="R34" s="6">
        <v>0</v>
      </c>
      <c r="S34" s="6">
        <v>0</v>
      </c>
      <c r="T34" s="6">
        <v>88826.71</v>
      </c>
      <c r="U34" s="15">
        <v>5366236.99</v>
      </c>
    </row>
    <row r="35" spans="1:21" x14ac:dyDescent="0.25">
      <c r="A35" s="25" t="s">
        <v>186</v>
      </c>
      <c r="B35" s="14">
        <v>8188000</v>
      </c>
      <c r="C35" s="6">
        <v>0</v>
      </c>
      <c r="D35" s="6">
        <v>0</v>
      </c>
      <c r="E35" s="6">
        <v>0</v>
      </c>
      <c r="F35" s="6">
        <v>10000</v>
      </c>
      <c r="G35" s="6">
        <v>3012000</v>
      </c>
      <c r="H35" s="6">
        <v>2000</v>
      </c>
      <c r="I35" s="6">
        <v>0</v>
      </c>
      <c r="J35" s="15">
        <v>11212000</v>
      </c>
      <c r="K35" s="14">
        <v>5239622.9000000004</v>
      </c>
      <c r="L35" s="6">
        <v>0</v>
      </c>
      <c r="M35" s="6">
        <v>0</v>
      </c>
      <c r="N35" s="6">
        <v>0</v>
      </c>
      <c r="O35" s="6">
        <v>4050</v>
      </c>
      <c r="P35" s="6">
        <v>1789644.31</v>
      </c>
      <c r="Q35" s="6">
        <v>1100</v>
      </c>
      <c r="R35" s="6">
        <v>0</v>
      </c>
      <c r="S35" s="6">
        <v>0</v>
      </c>
      <c r="T35" s="6">
        <v>116230</v>
      </c>
      <c r="U35" s="15">
        <v>7150647.21</v>
      </c>
    </row>
    <row r="36" spans="1:21" x14ac:dyDescent="0.25">
      <c r="A36" s="25" t="s">
        <v>187</v>
      </c>
      <c r="B36" s="14">
        <v>5500000</v>
      </c>
      <c r="C36" s="6">
        <v>3854000</v>
      </c>
      <c r="D36" s="6">
        <v>152000</v>
      </c>
      <c r="E36" s="6">
        <v>166000</v>
      </c>
      <c r="F36" s="6">
        <v>211900</v>
      </c>
      <c r="G36" s="6">
        <v>3382000</v>
      </c>
      <c r="H36" s="6">
        <v>12000</v>
      </c>
      <c r="I36" s="6">
        <v>0</v>
      </c>
      <c r="J36" s="15">
        <v>13277900</v>
      </c>
      <c r="K36" s="14">
        <v>3542428</v>
      </c>
      <c r="L36" s="6">
        <v>2450325.48</v>
      </c>
      <c r="M36" s="6">
        <v>76363.12</v>
      </c>
      <c r="N36" s="6">
        <v>92906.83</v>
      </c>
      <c r="O36" s="6">
        <v>58298.3</v>
      </c>
      <c r="P36" s="6">
        <v>2009472.53</v>
      </c>
      <c r="Q36" s="6">
        <v>7700</v>
      </c>
      <c r="R36" s="6">
        <v>0</v>
      </c>
      <c r="S36" s="6">
        <v>0</v>
      </c>
      <c r="T36" s="6">
        <v>176254.81</v>
      </c>
      <c r="U36" s="15">
        <v>8413749.0700000003</v>
      </c>
    </row>
    <row r="37" spans="1:21" x14ac:dyDescent="0.25">
      <c r="A37" s="25" t="s">
        <v>188</v>
      </c>
      <c r="B37" s="14">
        <v>5508000</v>
      </c>
      <c r="C37" s="6">
        <v>4252000</v>
      </c>
      <c r="D37" s="6">
        <v>92000</v>
      </c>
      <c r="E37" s="6">
        <v>78000</v>
      </c>
      <c r="F37" s="6">
        <v>422000</v>
      </c>
      <c r="G37" s="6">
        <v>2678000</v>
      </c>
      <c r="H37" s="6">
        <v>8000</v>
      </c>
      <c r="I37" s="6">
        <v>0</v>
      </c>
      <c r="J37" s="15">
        <v>13038000</v>
      </c>
      <c r="K37" s="14">
        <v>3573780.27</v>
      </c>
      <c r="L37" s="6">
        <v>2700785.51</v>
      </c>
      <c r="M37" s="6">
        <v>43300.34</v>
      </c>
      <c r="N37" s="6">
        <v>40244.410000000003</v>
      </c>
      <c r="O37" s="6">
        <v>206612.58</v>
      </c>
      <c r="P37" s="6">
        <v>1632729.13</v>
      </c>
      <c r="Q37" s="6">
        <v>5000</v>
      </c>
      <c r="R37" s="6">
        <v>0</v>
      </c>
      <c r="S37" s="6">
        <v>8000</v>
      </c>
      <c r="T37" s="6">
        <v>186311.35</v>
      </c>
      <c r="U37" s="15">
        <v>8396763.5899999999</v>
      </c>
    </row>
    <row r="38" spans="1:21" x14ac:dyDescent="0.25">
      <c r="A38" s="22" t="s">
        <v>155</v>
      </c>
      <c r="B38" s="12">
        <f t="shared" ref="B38:J38" si="7">SUM(B34:B37)</f>
        <v>24844000</v>
      </c>
      <c r="C38" s="5">
        <f t="shared" si="7"/>
        <v>8106000</v>
      </c>
      <c r="D38" s="5">
        <f t="shared" si="7"/>
        <v>244000</v>
      </c>
      <c r="E38" s="5">
        <f t="shared" si="7"/>
        <v>244000</v>
      </c>
      <c r="F38" s="5">
        <f t="shared" si="7"/>
        <v>687900</v>
      </c>
      <c r="G38" s="5">
        <f t="shared" si="7"/>
        <v>11880000</v>
      </c>
      <c r="H38" s="5">
        <f t="shared" si="7"/>
        <v>22000</v>
      </c>
      <c r="I38" s="5">
        <f t="shared" si="7"/>
        <v>0</v>
      </c>
      <c r="J38" s="13">
        <f t="shared" si="7"/>
        <v>46027900</v>
      </c>
      <c r="K38" s="12">
        <f t="shared" ref="K38:U38" si="8">SUM(K34:K37)</f>
        <v>15998899.83</v>
      </c>
      <c r="L38" s="5">
        <f t="shared" si="8"/>
        <v>5151110.99</v>
      </c>
      <c r="M38" s="5">
        <f t="shared" si="8"/>
        <v>119663.45999999999</v>
      </c>
      <c r="N38" s="5">
        <f t="shared" si="8"/>
        <v>133151.24</v>
      </c>
      <c r="O38" s="5">
        <f t="shared" si="8"/>
        <v>287276.88</v>
      </c>
      <c r="P38" s="5">
        <f t="shared" si="8"/>
        <v>7047871.5899999999</v>
      </c>
      <c r="Q38" s="5">
        <f t="shared" si="8"/>
        <v>13800</v>
      </c>
      <c r="R38" s="5">
        <f t="shared" si="8"/>
        <v>0</v>
      </c>
      <c r="S38" s="5">
        <f t="shared" si="8"/>
        <v>8000</v>
      </c>
      <c r="T38" s="5">
        <f t="shared" si="8"/>
        <v>567622.87</v>
      </c>
      <c r="U38" s="13">
        <f t="shared" si="8"/>
        <v>29327396.859999999</v>
      </c>
    </row>
    <row r="39" spans="1:21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5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5"/>
    </row>
    <row r="40" spans="1:21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5" t="s">
        <v>185</v>
      </c>
      <c r="B41" s="14">
        <v>1885917.02</v>
      </c>
      <c r="C41" s="6">
        <v>674439.15</v>
      </c>
      <c r="D41" s="6">
        <v>25036410.239999998</v>
      </c>
      <c r="E41" s="6">
        <v>4410027.66</v>
      </c>
      <c r="F41" s="6">
        <v>0</v>
      </c>
      <c r="G41" s="6">
        <v>2555204.12</v>
      </c>
      <c r="H41" s="6">
        <v>0</v>
      </c>
      <c r="I41" s="6">
        <v>0</v>
      </c>
      <c r="J41" s="15">
        <v>34561998.189999998</v>
      </c>
      <c r="K41" s="14">
        <v>1519872.96</v>
      </c>
      <c r="L41" s="6">
        <v>517384.67</v>
      </c>
      <c r="M41" s="6">
        <v>16814651.050000001</v>
      </c>
      <c r="N41" s="6">
        <v>3169691.95</v>
      </c>
      <c r="O41" s="6">
        <v>0</v>
      </c>
      <c r="P41" s="6">
        <v>2174469.4300000002</v>
      </c>
      <c r="Q41" s="6">
        <v>0</v>
      </c>
      <c r="R41" s="6">
        <v>0</v>
      </c>
      <c r="S41" s="6">
        <v>0</v>
      </c>
      <c r="T41" s="6">
        <v>32428.97</v>
      </c>
      <c r="U41" s="15">
        <v>24228499.030000001</v>
      </c>
    </row>
    <row r="42" spans="1:21" x14ac:dyDescent="0.25">
      <c r="A42" s="25" t="s">
        <v>186</v>
      </c>
      <c r="B42" s="14">
        <v>2306629.19</v>
      </c>
      <c r="C42" s="6">
        <v>926474.45</v>
      </c>
      <c r="D42" s="6">
        <v>24722626.829999998</v>
      </c>
      <c r="E42" s="6">
        <v>3807929.94</v>
      </c>
      <c r="F42" s="6">
        <v>0</v>
      </c>
      <c r="G42" s="6">
        <v>1949612.6</v>
      </c>
      <c r="H42" s="6">
        <v>350007.77</v>
      </c>
      <c r="I42" s="6">
        <v>0</v>
      </c>
      <c r="J42" s="15">
        <v>34063280.780000001</v>
      </c>
      <c r="K42" s="14">
        <v>1796116.61</v>
      </c>
      <c r="L42" s="6">
        <v>724355.34</v>
      </c>
      <c r="M42" s="6">
        <v>16277311.529999999</v>
      </c>
      <c r="N42" s="6">
        <v>2780316.01</v>
      </c>
      <c r="O42" s="6">
        <v>0</v>
      </c>
      <c r="P42" s="6">
        <v>1926283.53</v>
      </c>
      <c r="Q42" s="6">
        <v>0</v>
      </c>
      <c r="R42" s="6">
        <v>0</v>
      </c>
      <c r="S42" s="6">
        <v>0</v>
      </c>
      <c r="T42" s="6">
        <v>13918.29</v>
      </c>
      <c r="U42" s="15">
        <v>23518301.309999999</v>
      </c>
    </row>
    <row r="43" spans="1:21" x14ac:dyDescent="0.25">
      <c r="A43" s="25" t="s">
        <v>187</v>
      </c>
      <c r="B43" s="14">
        <v>1052076.67</v>
      </c>
      <c r="C43" s="6">
        <v>2417042.9700000002</v>
      </c>
      <c r="D43" s="6">
        <v>27234757.98</v>
      </c>
      <c r="E43" s="6">
        <v>3227425.86</v>
      </c>
      <c r="F43" s="6">
        <v>0</v>
      </c>
      <c r="G43" s="6">
        <v>1779776.37</v>
      </c>
      <c r="H43" s="6">
        <v>0</v>
      </c>
      <c r="I43" s="6">
        <v>0</v>
      </c>
      <c r="J43" s="15">
        <v>35711079.850000001</v>
      </c>
      <c r="K43" s="14">
        <v>745557.65</v>
      </c>
      <c r="L43" s="6">
        <v>1948118.93</v>
      </c>
      <c r="M43" s="6">
        <v>17769381.640000001</v>
      </c>
      <c r="N43" s="6">
        <v>2058711.85</v>
      </c>
      <c r="O43" s="6">
        <v>0</v>
      </c>
      <c r="P43" s="6">
        <v>1456951.14</v>
      </c>
      <c r="Q43" s="6">
        <v>0</v>
      </c>
      <c r="R43" s="6">
        <v>0</v>
      </c>
      <c r="S43" s="6">
        <v>0</v>
      </c>
      <c r="T43" s="6">
        <v>59923.360000000001</v>
      </c>
      <c r="U43" s="15">
        <v>24038644.57</v>
      </c>
    </row>
    <row r="44" spans="1:21" x14ac:dyDescent="0.25">
      <c r="A44" s="25" t="s">
        <v>188</v>
      </c>
      <c r="B44" s="14">
        <v>906439.69</v>
      </c>
      <c r="C44" s="6">
        <v>1329008.3700000001</v>
      </c>
      <c r="D44" s="6">
        <v>27583108.640000001</v>
      </c>
      <c r="E44" s="6">
        <v>2686758.79</v>
      </c>
      <c r="F44" s="6">
        <v>0</v>
      </c>
      <c r="G44" s="6">
        <v>2106643.04</v>
      </c>
      <c r="H44" s="6">
        <v>184926.13</v>
      </c>
      <c r="I44" s="6">
        <v>0</v>
      </c>
      <c r="J44" s="15">
        <v>34796884.659999996</v>
      </c>
      <c r="K44" s="14">
        <v>707492.39</v>
      </c>
      <c r="L44" s="6">
        <v>709293.78</v>
      </c>
      <c r="M44" s="6">
        <v>18323023.02</v>
      </c>
      <c r="N44" s="6">
        <v>1863059</v>
      </c>
      <c r="O44" s="6">
        <v>0</v>
      </c>
      <c r="P44" s="6">
        <v>1869201.91</v>
      </c>
      <c r="Q44" s="6">
        <v>0</v>
      </c>
      <c r="R44" s="6">
        <v>0</v>
      </c>
      <c r="S44" s="6">
        <v>0</v>
      </c>
      <c r="T44" s="6">
        <v>3808.71</v>
      </c>
      <c r="U44" s="15">
        <v>23475878.809999999</v>
      </c>
    </row>
    <row r="45" spans="1:21" x14ac:dyDescent="0.25">
      <c r="A45" s="22" t="s">
        <v>155</v>
      </c>
      <c r="B45" s="12">
        <f t="shared" ref="B45:J45" si="9">SUM(B41:B44)</f>
        <v>6151062.5700000003</v>
      </c>
      <c r="C45" s="5">
        <f t="shared" si="9"/>
        <v>5346964.9400000004</v>
      </c>
      <c r="D45" s="5">
        <f t="shared" si="9"/>
        <v>104576903.69</v>
      </c>
      <c r="E45" s="5">
        <f t="shared" si="9"/>
        <v>14132142.25</v>
      </c>
      <c r="F45" s="5">
        <f t="shared" si="9"/>
        <v>0</v>
      </c>
      <c r="G45" s="5">
        <f t="shared" si="9"/>
        <v>8391236.1300000008</v>
      </c>
      <c r="H45" s="5">
        <f t="shared" si="9"/>
        <v>534933.9</v>
      </c>
      <c r="I45" s="5">
        <f t="shared" si="9"/>
        <v>0</v>
      </c>
      <c r="J45" s="13">
        <f t="shared" si="9"/>
        <v>139133243.47999999</v>
      </c>
      <c r="K45" s="12">
        <f t="shared" ref="K45:U45" si="10">SUM(K41:K44)</f>
        <v>4769039.6100000003</v>
      </c>
      <c r="L45" s="5">
        <f t="shared" si="10"/>
        <v>3899152.7199999997</v>
      </c>
      <c r="M45" s="5">
        <f t="shared" si="10"/>
        <v>69184367.239999995</v>
      </c>
      <c r="N45" s="5">
        <f t="shared" si="10"/>
        <v>9871778.8100000005</v>
      </c>
      <c r="O45" s="5">
        <f t="shared" si="10"/>
        <v>0</v>
      </c>
      <c r="P45" s="5">
        <f t="shared" si="10"/>
        <v>7426906.0099999998</v>
      </c>
      <c r="Q45" s="5">
        <f t="shared" si="10"/>
        <v>0</v>
      </c>
      <c r="R45" s="5">
        <f t="shared" si="10"/>
        <v>0</v>
      </c>
      <c r="S45" s="5">
        <f t="shared" si="10"/>
        <v>0</v>
      </c>
      <c r="T45" s="5">
        <f t="shared" si="10"/>
        <v>110079.33</v>
      </c>
      <c r="U45" s="13">
        <f t="shared" si="10"/>
        <v>95261323.719999999</v>
      </c>
    </row>
    <row r="46" spans="1:21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5"/>
      <c r="K46" s="33"/>
      <c r="L46" s="34"/>
      <c r="M46" s="34"/>
      <c r="N46" s="34"/>
      <c r="O46" s="34"/>
      <c r="P46" s="34"/>
      <c r="Q46" s="34"/>
      <c r="R46" s="34"/>
      <c r="S46" s="34"/>
      <c r="T46" s="34"/>
      <c r="U46" s="35"/>
    </row>
    <row r="47" spans="1:21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15" t="s">
        <v>194</v>
      </c>
    </row>
    <row r="49" spans="1:21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15" t="s">
        <v>194</v>
      </c>
    </row>
    <row r="50" spans="1:21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2" t="s">
        <v>155</v>
      </c>
      <c r="B52" s="12">
        <f t="shared" ref="B52:J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5">
        <f t="shared" si="11"/>
        <v>0</v>
      </c>
      <c r="J52" s="13">
        <f t="shared" si="11"/>
        <v>0</v>
      </c>
      <c r="K52" s="12">
        <f t="shared" ref="K52:U52" si="12">SUM(K48:K51)</f>
        <v>0</v>
      </c>
      <c r="L52" s="5">
        <f t="shared" si="12"/>
        <v>0</v>
      </c>
      <c r="M52" s="5">
        <f t="shared" si="12"/>
        <v>0</v>
      </c>
      <c r="N52" s="5">
        <f t="shared" si="12"/>
        <v>0</v>
      </c>
      <c r="O52" s="5">
        <f t="shared" si="12"/>
        <v>0</v>
      </c>
      <c r="P52" s="5">
        <f t="shared" si="12"/>
        <v>0</v>
      </c>
      <c r="Q52" s="5">
        <f t="shared" si="12"/>
        <v>0</v>
      </c>
      <c r="R52" s="5">
        <f t="shared" si="12"/>
        <v>0</v>
      </c>
      <c r="S52" s="5">
        <f t="shared" si="12"/>
        <v>0</v>
      </c>
      <c r="T52" s="5">
        <f t="shared" si="12"/>
        <v>0</v>
      </c>
      <c r="U52" s="13">
        <f t="shared" si="12"/>
        <v>0</v>
      </c>
    </row>
    <row r="53" spans="1:21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5"/>
      <c r="K53" s="33"/>
      <c r="L53" s="34"/>
      <c r="M53" s="34"/>
      <c r="N53" s="34"/>
      <c r="O53" s="34"/>
      <c r="P53" s="34"/>
      <c r="Q53" s="34"/>
      <c r="R53" s="34"/>
      <c r="S53" s="34"/>
      <c r="T53" s="34"/>
      <c r="U53" s="35"/>
    </row>
    <row r="54" spans="1:21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5" t="s">
        <v>185</v>
      </c>
      <c r="B55" s="14">
        <v>1012732</v>
      </c>
      <c r="C55" s="6">
        <v>476580</v>
      </c>
      <c r="D55" s="6">
        <v>7722750</v>
      </c>
      <c r="E55" s="6">
        <v>560175</v>
      </c>
      <c r="F55" s="6">
        <v>92043</v>
      </c>
      <c r="G55" s="6">
        <v>1241281</v>
      </c>
      <c r="H55" s="6">
        <v>42774</v>
      </c>
      <c r="I55" s="6">
        <v>0</v>
      </c>
      <c r="J55" s="15">
        <v>11148335</v>
      </c>
      <c r="K55" s="14">
        <v>664351</v>
      </c>
      <c r="L55" s="6">
        <v>312636</v>
      </c>
      <c r="M55" s="6">
        <v>2075271</v>
      </c>
      <c r="N55" s="6">
        <v>226113</v>
      </c>
      <c r="O55" s="6">
        <v>38904</v>
      </c>
      <c r="P55" s="6">
        <v>599163</v>
      </c>
      <c r="Q55" s="6">
        <v>0</v>
      </c>
      <c r="R55" s="6">
        <v>0</v>
      </c>
      <c r="S55" s="6">
        <v>216236</v>
      </c>
      <c r="T55" s="6">
        <v>10693</v>
      </c>
      <c r="U55" s="15">
        <v>4143367</v>
      </c>
    </row>
    <row r="56" spans="1:21" x14ac:dyDescent="0.25">
      <c r="A56" s="25" t="s">
        <v>186</v>
      </c>
      <c r="B56" s="14">
        <v>326260</v>
      </c>
      <c r="C56" s="6">
        <v>485869</v>
      </c>
      <c r="D56" s="6">
        <v>6622722</v>
      </c>
      <c r="E56" s="6">
        <v>604320</v>
      </c>
      <c r="F56" s="6">
        <v>340398</v>
      </c>
      <c r="G56" s="6">
        <v>1841776</v>
      </c>
      <c r="H56" s="6">
        <v>84168</v>
      </c>
      <c r="I56" s="6">
        <v>0</v>
      </c>
      <c r="J56" s="15">
        <v>10305513</v>
      </c>
      <c r="K56" s="14">
        <v>224281</v>
      </c>
      <c r="L56" s="6">
        <v>334002</v>
      </c>
      <c r="M56" s="6">
        <v>1467072</v>
      </c>
      <c r="N56" s="6">
        <v>214774</v>
      </c>
      <c r="O56" s="6">
        <v>152711</v>
      </c>
      <c r="P56" s="6">
        <v>1099857</v>
      </c>
      <c r="Q56" s="6">
        <v>85995</v>
      </c>
      <c r="R56" s="6">
        <v>0</v>
      </c>
      <c r="S56" s="6">
        <v>-233756</v>
      </c>
      <c r="T56" s="6">
        <v>-10693</v>
      </c>
      <c r="U56" s="15">
        <v>3334243</v>
      </c>
    </row>
    <row r="57" spans="1:21" x14ac:dyDescent="0.25">
      <c r="A57" s="25" t="s">
        <v>187</v>
      </c>
      <c r="B57" s="14">
        <v>867920</v>
      </c>
      <c r="C57" s="6">
        <v>716116</v>
      </c>
      <c r="D57" s="6">
        <v>7392369</v>
      </c>
      <c r="E57" s="6">
        <v>776280</v>
      </c>
      <c r="F57" s="6">
        <v>35600</v>
      </c>
      <c r="G57" s="6">
        <v>1427567</v>
      </c>
      <c r="H57" s="6">
        <v>0</v>
      </c>
      <c r="I57" s="6">
        <v>0</v>
      </c>
      <c r="J57" s="15">
        <v>11215852</v>
      </c>
      <c r="K57" s="14">
        <v>595773</v>
      </c>
      <c r="L57" s="6">
        <v>491570</v>
      </c>
      <c r="M57" s="6">
        <v>1781703</v>
      </c>
      <c r="N57" s="6">
        <v>393297</v>
      </c>
      <c r="O57" s="6">
        <v>25533</v>
      </c>
      <c r="P57" s="6">
        <v>804302</v>
      </c>
      <c r="Q57" s="6">
        <v>157476</v>
      </c>
      <c r="R57" s="6">
        <v>0</v>
      </c>
      <c r="S57" s="6">
        <v>169525</v>
      </c>
      <c r="T57" s="6">
        <v>0</v>
      </c>
      <c r="U57" s="15">
        <v>4419179</v>
      </c>
    </row>
    <row r="58" spans="1:21" x14ac:dyDescent="0.25">
      <c r="A58" s="25" t="s">
        <v>188</v>
      </c>
      <c r="B58" s="14">
        <v>210107</v>
      </c>
      <c r="C58" s="6">
        <v>936264</v>
      </c>
      <c r="D58" s="6">
        <v>7983579</v>
      </c>
      <c r="E58" s="6">
        <v>625859</v>
      </c>
      <c r="F58" s="6">
        <v>56166</v>
      </c>
      <c r="G58" s="6">
        <v>1127123</v>
      </c>
      <c r="H58" s="6">
        <v>33634</v>
      </c>
      <c r="I58" s="6">
        <v>0</v>
      </c>
      <c r="J58" s="15">
        <v>10972732</v>
      </c>
      <c r="K58" s="14">
        <v>138098</v>
      </c>
      <c r="L58" s="6">
        <v>615386</v>
      </c>
      <c r="M58" s="6">
        <v>1625966</v>
      </c>
      <c r="N58" s="6">
        <v>302334</v>
      </c>
      <c r="O58" s="6">
        <v>10050</v>
      </c>
      <c r="P58" s="6">
        <v>570518</v>
      </c>
      <c r="Q58" s="6">
        <v>10189</v>
      </c>
      <c r="R58" s="6">
        <v>0</v>
      </c>
      <c r="S58" s="6">
        <v>1215577</v>
      </c>
      <c r="T58" s="6">
        <v>0</v>
      </c>
      <c r="U58" s="15">
        <v>4488118</v>
      </c>
    </row>
    <row r="59" spans="1:21" x14ac:dyDescent="0.25">
      <c r="A59" s="22" t="s">
        <v>155</v>
      </c>
      <c r="B59" s="12">
        <f t="shared" ref="B59:J59" si="13">SUM(B55:B58)</f>
        <v>2417019</v>
      </c>
      <c r="C59" s="5">
        <f t="shared" si="13"/>
        <v>2614829</v>
      </c>
      <c r="D59" s="5">
        <f t="shared" si="13"/>
        <v>29721420</v>
      </c>
      <c r="E59" s="5">
        <f t="shared" si="13"/>
        <v>2566634</v>
      </c>
      <c r="F59" s="5">
        <f t="shared" si="13"/>
        <v>524207</v>
      </c>
      <c r="G59" s="5">
        <f t="shared" si="13"/>
        <v>5637747</v>
      </c>
      <c r="H59" s="5">
        <f t="shared" si="13"/>
        <v>160576</v>
      </c>
      <c r="I59" s="5">
        <f t="shared" si="13"/>
        <v>0</v>
      </c>
      <c r="J59" s="13">
        <f t="shared" si="13"/>
        <v>43642432</v>
      </c>
      <c r="K59" s="12">
        <f t="shared" ref="K59:U59" si="14">SUM(K55:K58)</f>
        <v>1622503</v>
      </c>
      <c r="L59" s="5">
        <f t="shared" si="14"/>
        <v>1753594</v>
      </c>
      <c r="M59" s="5">
        <f t="shared" si="14"/>
        <v>6950012</v>
      </c>
      <c r="N59" s="5">
        <f t="shared" si="14"/>
        <v>1136518</v>
      </c>
      <c r="O59" s="5">
        <f t="shared" si="14"/>
        <v>227198</v>
      </c>
      <c r="P59" s="5">
        <f t="shared" si="14"/>
        <v>3073840</v>
      </c>
      <c r="Q59" s="5">
        <f t="shared" si="14"/>
        <v>253660</v>
      </c>
      <c r="R59" s="5">
        <f t="shared" si="14"/>
        <v>0</v>
      </c>
      <c r="S59" s="5">
        <f t="shared" si="14"/>
        <v>1367582</v>
      </c>
      <c r="T59" s="5">
        <f t="shared" si="14"/>
        <v>0</v>
      </c>
      <c r="U59" s="13">
        <f t="shared" si="14"/>
        <v>16384907</v>
      </c>
    </row>
    <row r="60" spans="1:21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5"/>
      <c r="K60" s="33"/>
      <c r="L60" s="34"/>
      <c r="M60" s="34"/>
      <c r="N60" s="34"/>
      <c r="O60" s="34"/>
      <c r="P60" s="34"/>
      <c r="Q60" s="34"/>
      <c r="R60" s="34"/>
      <c r="S60" s="34"/>
      <c r="T60" s="34"/>
      <c r="U60" s="35"/>
    </row>
    <row r="61" spans="1:21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5" t="s">
        <v>185</v>
      </c>
      <c r="B62" s="14">
        <v>657422</v>
      </c>
      <c r="C62" s="6">
        <v>491812</v>
      </c>
      <c r="D62" s="6">
        <v>10297524</v>
      </c>
      <c r="E62" s="6">
        <v>1230420</v>
      </c>
      <c r="F62" s="6">
        <v>323121</v>
      </c>
      <c r="G62" s="6">
        <v>1438395</v>
      </c>
      <c r="H62" s="6">
        <v>1670</v>
      </c>
      <c r="I62" s="6">
        <v>0</v>
      </c>
      <c r="J62" s="15">
        <v>14440364</v>
      </c>
      <c r="K62" s="14">
        <v>412853</v>
      </c>
      <c r="L62" s="6">
        <v>308852</v>
      </c>
      <c r="M62" s="6">
        <v>1934478</v>
      </c>
      <c r="N62" s="6">
        <v>522180</v>
      </c>
      <c r="O62" s="6">
        <v>158710</v>
      </c>
      <c r="P62" s="6">
        <v>895903</v>
      </c>
      <c r="Q62" s="6">
        <v>0</v>
      </c>
      <c r="R62" s="6">
        <v>0</v>
      </c>
      <c r="S62" s="6">
        <v>253659</v>
      </c>
      <c r="T62" s="6">
        <v>0</v>
      </c>
      <c r="U62" s="15">
        <v>4486635</v>
      </c>
    </row>
    <row r="63" spans="1:21" x14ac:dyDescent="0.25">
      <c r="A63" s="25" t="s">
        <v>186</v>
      </c>
      <c r="B63" s="14">
        <v>349242</v>
      </c>
      <c r="C63" s="6">
        <v>483163</v>
      </c>
      <c r="D63" s="6">
        <v>9110419</v>
      </c>
      <c r="E63" s="6">
        <v>928677</v>
      </c>
      <c r="F63" s="6">
        <v>384551</v>
      </c>
      <c r="G63" s="6">
        <v>1388429</v>
      </c>
      <c r="H63" s="6">
        <v>4133</v>
      </c>
      <c r="I63" s="6">
        <v>0</v>
      </c>
      <c r="J63" s="15">
        <v>12648614</v>
      </c>
      <c r="K63" s="14">
        <v>233336</v>
      </c>
      <c r="L63" s="6">
        <v>322810</v>
      </c>
      <c r="M63" s="6">
        <v>562946</v>
      </c>
      <c r="N63" s="6">
        <v>278499</v>
      </c>
      <c r="O63" s="6">
        <v>205191</v>
      </c>
      <c r="P63" s="6">
        <v>759662</v>
      </c>
      <c r="Q63" s="6">
        <v>5019</v>
      </c>
      <c r="R63" s="6">
        <v>0</v>
      </c>
      <c r="S63" s="6">
        <v>62245</v>
      </c>
      <c r="T63" s="6">
        <v>0</v>
      </c>
      <c r="U63" s="15">
        <v>2429708</v>
      </c>
    </row>
    <row r="64" spans="1:21" x14ac:dyDescent="0.25">
      <c r="A64" s="25" t="s">
        <v>187</v>
      </c>
      <c r="B64" s="14">
        <v>435445</v>
      </c>
      <c r="C64" s="6">
        <v>270943</v>
      </c>
      <c r="D64" s="6">
        <v>10122853</v>
      </c>
      <c r="E64" s="6">
        <v>536265</v>
      </c>
      <c r="F64" s="6">
        <v>351768</v>
      </c>
      <c r="G64" s="6">
        <v>1178168</v>
      </c>
      <c r="H64" s="6">
        <v>0</v>
      </c>
      <c r="I64" s="6">
        <v>0</v>
      </c>
      <c r="J64" s="15">
        <v>12895442</v>
      </c>
      <c r="K64" s="14">
        <v>316767</v>
      </c>
      <c r="L64" s="6">
        <v>197100</v>
      </c>
      <c r="M64" s="6">
        <v>1434182</v>
      </c>
      <c r="N64" s="6">
        <v>194757</v>
      </c>
      <c r="O64" s="6">
        <v>251058</v>
      </c>
      <c r="P64" s="6">
        <v>506429</v>
      </c>
      <c r="Q64" s="6">
        <v>0</v>
      </c>
      <c r="R64" s="6">
        <v>0</v>
      </c>
      <c r="S64" s="6">
        <v>129703</v>
      </c>
      <c r="T64" s="6">
        <v>0</v>
      </c>
      <c r="U64" s="15">
        <v>3029996</v>
      </c>
    </row>
    <row r="65" spans="1:21" x14ac:dyDescent="0.25">
      <c r="A65" s="25" t="s">
        <v>188</v>
      </c>
      <c r="B65" s="14">
        <v>396469</v>
      </c>
      <c r="C65" s="6">
        <v>805328</v>
      </c>
      <c r="D65" s="6">
        <v>10091895</v>
      </c>
      <c r="E65" s="6">
        <v>515854</v>
      </c>
      <c r="F65" s="6">
        <v>13218</v>
      </c>
      <c r="G65" s="6">
        <v>1584185</v>
      </c>
      <c r="H65" s="6">
        <v>6891</v>
      </c>
      <c r="I65" s="6">
        <v>0</v>
      </c>
      <c r="J65" s="15">
        <v>13413840</v>
      </c>
      <c r="K65" s="14">
        <v>271277</v>
      </c>
      <c r="L65" s="6">
        <v>551031</v>
      </c>
      <c r="M65" s="6">
        <v>1449021</v>
      </c>
      <c r="N65" s="6">
        <v>172606</v>
      </c>
      <c r="O65" s="6">
        <v>4975</v>
      </c>
      <c r="P65" s="6">
        <v>925984</v>
      </c>
      <c r="Q65" s="6">
        <v>0</v>
      </c>
      <c r="R65" s="6">
        <v>0</v>
      </c>
      <c r="S65" s="6">
        <v>2642392</v>
      </c>
      <c r="T65" s="6">
        <v>6</v>
      </c>
      <c r="U65" s="15">
        <v>6017292</v>
      </c>
    </row>
    <row r="66" spans="1:21" x14ac:dyDescent="0.25">
      <c r="A66" s="22" t="s">
        <v>155</v>
      </c>
      <c r="B66" s="12">
        <f t="shared" ref="B66:J66" si="15">SUM(B62:B65)</f>
        <v>1838578</v>
      </c>
      <c r="C66" s="5">
        <f t="shared" si="15"/>
        <v>2051246</v>
      </c>
      <c r="D66" s="5">
        <f t="shared" si="15"/>
        <v>39622691</v>
      </c>
      <c r="E66" s="5">
        <f t="shared" si="15"/>
        <v>3211216</v>
      </c>
      <c r="F66" s="5">
        <f t="shared" si="15"/>
        <v>1072658</v>
      </c>
      <c r="G66" s="5">
        <f t="shared" si="15"/>
        <v>5589177</v>
      </c>
      <c r="H66" s="5">
        <f t="shared" si="15"/>
        <v>12694</v>
      </c>
      <c r="I66" s="5">
        <f t="shared" si="15"/>
        <v>0</v>
      </c>
      <c r="J66" s="13">
        <f t="shared" si="15"/>
        <v>53398260</v>
      </c>
      <c r="K66" s="12">
        <f t="shared" ref="K66:U66" si="16">SUM(K62:K65)</f>
        <v>1234233</v>
      </c>
      <c r="L66" s="5">
        <f t="shared" si="16"/>
        <v>1379793</v>
      </c>
      <c r="M66" s="5">
        <f t="shared" si="16"/>
        <v>5380627</v>
      </c>
      <c r="N66" s="5">
        <f t="shared" si="16"/>
        <v>1168042</v>
      </c>
      <c r="O66" s="5">
        <f t="shared" si="16"/>
        <v>619934</v>
      </c>
      <c r="P66" s="5">
        <f t="shared" si="16"/>
        <v>3087978</v>
      </c>
      <c r="Q66" s="5">
        <f t="shared" si="16"/>
        <v>5019</v>
      </c>
      <c r="R66" s="5">
        <f t="shared" si="16"/>
        <v>0</v>
      </c>
      <c r="S66" s="5">
        <f t="shared" si="16"/>
        <v>3087999</v>
      </c>
      <c r="T66" s="5">
        <f t="shared" si="16"/>
        <v>6</v>
      </c>
      <c r="U66" s="13">
        <f t="shared" si="16"/>
        <v>15963631</v>
      </c>
    </row>
    <row r="67" spans="1:21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5"/>
      <c r="K67" s="33"/>
      <c r="L67" s="34"/>
      <c r="M67" s="34"/>
      <c r="N67" s="34"/>
      <c r="O67" s="34"/>
      <c r="P67" s="34"/>
      <c r="Q67" s="34"/>
      <c r="R67" s="34"/>
      <c r="S67" s="34"/>
      <c r="T67" s="34"/>
      <c r="U67" s="35"/>
    </row>
    <row r="68" spans="1:21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5" t="s">
        <v>185</v>
      </c>
      <c r="B69" s="14">
        <v>3116072</v>
      </c>
      <c r="C69" s="6">
        <v>1605249</v>
      </c>
      <c r="D69" s="6">
        <v>7845039</v>
      </c>
      <c r="E69" s="6">
        <v>1316852</v>
      </c>
      <c r="F69" s="6">
        <v>203661</v>
      </c>
      <c r="G69" s="6">
        <v>2149210</v>
      </c>
      <c r="H69" s="6">
        <v>0</v>
      </c>
      <c r="I69" s="6">
        <v>0</v>
      </c>
      <c r="J69" s="15">
        <v>16236083</v>
      </c>
      <c r="K69" s="14">
        <v>2199338</v>
      </c>
      <c r="L69" s="6">
        <v>1132993</v>
      </c>
      <c r="M69" s="6">
        <v>2164603</v>
      </c>
      <c r="N69" s="6">
        <v>633019</v>
      </c>
      <c r="O69" s="6">
        <v>127422</v>
      </c>
      <c r="P69" s="6">
        <v>1194136</v>
      </c>
      <c r="Q69" s="6">
        <v>971</v>
      </c>
      <c r="R69" s="6">
        <v>0</v>
      </c>
      <c r="S69" s="6">
        <v>427783</v>
      </c>
      <c r="T69" s="6">
        <v>0</v>
      </c>
      <c r="U69" s="15">
        <v>7880265</v>
      </c>
    </row>
    <row r="70" spans="1:21" x14ac:dyDescent="0.25">
      <c r="A70" s="25" t="s">
        <v>186</v>
      </c>
      <c r="B70" s="14">
        <v>1271984</v>
      </c>
      <c r="C70" s="6">
        <v>2603994</v>
      </c>
      <c r="D70" s="6">
        <v>8208456</v>
      </c>
      <c r="E70" s="6">
        <v>478902</v>
      </c>
      <c r="F70" s="6">
        <v>88793</v>
      </c>
      <c r="G70" s="6">
        <v>1704495</v>
      </c>
      <c r="H70" s="6">
        <v>0</v>
      </c>
      <c r="I70" s="6">
        <v>0</v>
      </c>
      <c r="J70" s="15">
        <v>14356624</v>
      </c>
      <c r="K70" s="14">
        <v>854848</v>
      </c>
      <c r="L70" s="6">
        <v>1750036</v>
      </c>
      <c r="M70" s="6">
        <v>1749910</v>
      </c>
      <c r="N70" s="6">
        <v>148777</v>
      </c>
      <c r="O70" s="6">
        <v>18796</v>
      </c>
      <c r="P70" s="6">
        <v>1158125</v>
      </c>
      <c r="Q70" s="6">
        <v>0</v>
      </c>
      <c r="R70" s="6">
        <v>0</v>
      </c>
      <c r="S70" s="6">
        <v>-455112</v>
      </c>
      <c r="T70" s="6">
        <v>0</v>
      </c>
      <c r="U70" s="15">
        <v>5225380</v>
      </c>
    </row>
    <row r="71" spans="1:21" x14ac:dyDescent="0.25">
      <c r="A71" s="25" t="s">
        <v>187</v>
      </c>
      <c r="B71" s="14">
        <v>2090628</v>
      </c>
      <c r="C71" s="6">
        <v>2098577</v>
      </c>
      <c r="D71" s="6">
        <v>7409397</v>
      </c>
      <c r="E71" s="6">
        <v>570127</v>
      </c>
      <c r="F71" s="6">
        <v>150328</v>
      </c>
      <c r="G71" s="6">
        <v>1943307</v>
      </c>
      <c r="H71" s="6">
        <v>0</v>
      </c>
      <c r="I71" s="6">
        <v>0</v>
      </c>
      <c r="J71" s="15">
        <v>14262364</v>
      </c>
      <c r="K71" s="14">
        <v>1577370</v>
      </c>
      <c r="L71" s="6">
        <v>1583368</v>
      </c>
      <c r="M71" s="6">
        <v>1529787</v>
      </c>
      <c r="N71" s="6">
        <v>321093</v>
      </c>
      <c r="O71" s="6">
        <v>50037</v>
      </c>
      <c r="P71" s="6">
        <v>1056234</v>
      </c>
      <c r="Q71" s="6">
        <v>0</v>
      </c>
      <c r="R71" s="6">
        <v>0</v>
      </c>
      <c r="S71" s="6">
        <v>425939</v>
      </c>
      <c r="T71" s="6">
        <v>0</v>
      </c>
      <c r="U71" s="15">
        <v>6543828</v>
      </c>
    </row>
    <row r="72" spans="1:21" x14ac:dyDescent="0.25">
      <c r="A72" s="25" t="s">
        <v>188</v>
      </c>
      <c r="B72" s="14">
        <v>1657209</v>
      </c>
      <c r="C72" s="6">
        <v>2121093</v>
      </c>
      <c r="D72" s="6">
        <v>7920080</v>
      </c>
      <c r="E72" s="6">
        <v>461084</v>
      </c>
      <c r="F72" s="6">
        <v>59526</v>
      </c>
      <c r="G72" s="6">
        <v>1971052</v>
      </c>
      <c r="H72" s="6">
        <v>0</v>
      </c>
      <c r="I72" s="6">
        <v>0</v>
      </c>
      <c r="J72" s="15">
        <v>14190044</v>
      </c>
      <c r="K72" s="14">
        <v>1143740</v>
      </c>
      <c r="L72" s="6">
        <v>1463894</v>
      </c>
      <c r="M72" s="6">
        <v>1559279</v>
      </c>
      <c r="N72" s="6">
        <v>108127</v>
      </c>
      <c r="O72" s="6">
        <v>26793</v>
      </c>
      <c r="P72" s="6">
        <v>1074434</v>
      </c>
      <c r="Q72" s="6">
        <v>0</v>
      </c>
      <c r="R72" s="6">
        <v>0</v>
      </c>
      <c r="S72" s="6">
        <v>2234676</v>
      </c>
      <c r="T72" s="6">
        <v>0</v>
      </c>
      <c r="U72" s="15">
        <v>7610943</v>
      </c>
    </row>
    <row r="73" spans="1:21" x14ac:dyDescent="0.25">
      <c r="A73" s="22" t="s">
        <v>155</v>
      </c>
      <c r="B73" s="12">
        <f t="shared" ref="B73:J73" si="17">SUM(B69:B72)</f>
        <v>8135893</v>
      </c>
      <c r="C73" s="5">
        <f t="shared" si="17"/>
        <v>8428913</v>
      </c>
      <c r="D73" s="5">
        <f t="shared" si="17"/>
        <v>31382972</v>
      </c>
      <c r="E73" s="5">
        <f t="shared" si="17"/>
        <v>2826965</v>
      </c>
      <c r="F73" s="5">
        <f t="shared" si="17"/>
        <v>502308</v>
      </c>
      <c r="G73" s="5">
        <f t="shared" si="17"/>
        <v>7768064</v>
      </c>
      <c r="H73" s="5">
        <f t="shared" si="17"/>
        <v>0</v>
      </c>
      <c r="I73" s="5">
        <f t="shared" si="17"/>
        <v>0</v>
      </c>
      <c r="J73" s="13">
        <f t="shared" si="17"/>
        <v>59045115</v>
      </c>
      <c r="K73" s="12">
        <f t="shared" ref="K73:U73" si="18">SUM(K69:K72)</f>
        <v>5775296</v>
      </c>
      <c r="L73" s="5">
        <f t="shared" si="18"/>
        <v>5930291</v>
      </c>
      <c r="M73" s="5">
        <f t="shared" si="18"/>
        <v>7003579</v>
      </c>
      <c r="N73" s="5">
        <f t="shared" si="18"/>
        <v>1211016</v>
      </c>
      <c r="O73" s="5">
        <f t="shared" si="18"/>
        <v>223048</v>
      </c>
      <c r="P73" s="5">
        <f t="shared" si="18"/>
        <v>4482929</v>
      </c>
      <c r="Q73" s="5">
        <f t="shared" si="18"/>
        <v>971</v>
      </c>
      <c r="R73" s="5">
        <f t="shared" si="18"/>
        <v>0</v>
      </c>
      <c r="S73" s="5">
        <f t="shared" si="18"/>
        <v>2633286</v>
      </c>
      <c r="T73" s="5">
        <f t="shared" si="18"/>
        <v>0</v>
      </c>
      <c r="U73" s="13">
        <f t="shared" si="18"/>
        <v>27260416</v>
      </c>
    </row>
    <row r="74" spans="1:21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5"/>
      <c r="K74" s="33"/>
      <c r="L74" s="34"/>
      <c r="M74" s="34"/>
      <c r="N74" s="34"/>
      <c r="O74" s="34"/>
      <c r="P74" s="34"/>
      <c r="Q74" s="34"/>
      <c r="R74" s="34"/>
      <c r="S74" s="34"/>
      <c r="T74" s="34"/>
      <c r="U74" s="35"/>
    </row>
    <row r="75" spans="1:21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5" t="s">
        <v>185</v>
      </c>
      <c r="B76" s="14">
        <v>145153</v>
      </c>
      <c r="C76" s="6">
        <v>11432487</v>
      </c>
      <c r="D76" s="6">
        <v>0</v>
      </c>
      <c r="E76" s="6">
        <v>223335</v>
      </c>
      <c r="F76" s="6">
        <v>0</v>
      </c>
      <c r="G76" s="6">
        <v>1485080</v>
      </c>
      <c r="H76" s="6">
        <v>428082</v>
      </c>
      <c r="I76" s="6">
        <v>0</v>
      </c>
      <c r="J76" s="15">
        <v>13714137</v>
      </c>
      <c r="K76" s="14">
        <v>-15177</v>
      </c>
      <c r="L76" s="6">
        <v>6401115</v>
      </c>
      <c r="M76" s="6">
        <v>0</v>
      </c>
      <c r="N76" s="6">
        <v>132232</v>
      </c>
      <c r="O76" s="6">
        <v>0</v>
      </c>
      <c r="P76" s="6">
        <v>869854</v>
      </c>
      <c r="Q76" s="6">
        <v>0</v>
      </c>
      <c r="R76" s="6">
        <v>0</v>
      </c>
      <c r="S76" s="6">
        <v>118560</v>
      </c>
      <c r="T76" s="6">
        <v>390398</v>
      </c>
      <c r="U76" s="15">
        <v>7896982</v>
      </c>
    </row>
    <row r="77" spans="1:21" x14ac:dyDescent="0.25">
      <c r="A77" s="25" t="s">
        <v>186</v>
      </c>
      <c r="B77" s="14">
        <v>113321</v>
      </c>
      <c r="C77" s="6">
        <v>10959253</v>
      </c>
      <c r="D77" s="6">
        <v>0</v>
      </c>
      <c r="E77" s="6">
        <v>358985</v>
      </c>
      <c r="F77" s="6">
        <v>0</v>
      </c>
      <c r="G77" s="6">
        <v>1896654</v>
      </c>
      <c r="H77" s="6">
        <v>238111</v>
      </c>
      <c r="I77" s="6">
        <v>0</v>
      </c>
      <c r="J77" s="15">
        <v>13566324</v>
      </c>
      <c r="K77" s="14">
        <v>-178395</v>
      </c>
      <c r="L77" s="6">
        <v>6010999</v>
      </c>
      <c r="M77" s="6">
        <v>0</v>
      </c>
      <c r="N77" s="6">
        <v>216855</v>
      </c>
      <c r="O77" s="6">
        <v>0</v>
      </c>
      <c r="P77" s="6">
        <v>1027141</v>
      </c>
      <c r="Q77" s="6">
        <v>0</v>
      </c>
      <c r="R77" s="6">
        <v>0</v>
      </c>
      <c r="S77" s="6">
        <v>123274</v>
      </c>
      <c r="T77" s="6">
        <v>232173</v>
      </c>
      <c r="U77" s="15">
        <v>7432047</v>
      </c>
    </row>
    <row r="78" spans="1:21" x14ac:dyDescent="0.25">
      <c r="A78" s="25" t="s">
        <v>187</v>
      </c>
      <c r="B78" s="14">
        <v>274631</v>
      </c>
      <c r="C78" s="6">
        <v>11704672</v>
      </c>
      <c r="D78" s="6">
        <v>0</v>
      </c>
      <c r="E78" s="6">
        <v>188802</v>
      </c>
      <c r="F78" s="6">
        <v>0</v>
      </c>
      <c r="G78" s="6">
        <v>1878314</v>
      </c>
      <c r="H78" s="6">
        <v>513583</v>
      </c>
      <c r="I78" s="6">
        <v>0</v>
      </c>
      <c r="J78" s="15">
        <v>14560002</v>
      </c>
      <c r="K78" s="14">
        <v>42581</v>
      </c>
      <c r="L78" s="6">
        <v>6548048</v>
      </c>
      <c r="M78" s="6">
        <v>0</v>
      </c>
      <c r="N78" s="6">
        <v>81251</v>
      </c>
      <c r="O78" s="6">
        <v>0</v>
      </c>
      <c r="P78" s="6">
        <v>1010712</v>
      </c>
      <c r="Q78" s="6">
        <v>0</v>
      </c>
      <c r="R78" s="6">
        <v>0</v>
      </c>
      <c r="S78" s="6">
        <v>128074</v>
      </c>
      <c r="T78" s="6">
        <v>430115</v>
      </c>
      <c r="U78" s="15">
        <v>8240781</v>
      </c>
    </row>
    <row r="79" spans="1:21" x14ac:dyDescent="0.25">
      <c r="A79" s="25" t="s">
        <v>188</v>
      </c>
      <c r="B79" s="14">
        <v>166914</v>
      </c>
      <c r="C79" s="6">
        <v>12832445</v>
      </c>
      <c r="D79" s="6">
        <v>0</v>
      </c>
      <c r="E79" s="6">
        <v>394139</v>
      </c>
      <c r="F79" s="6">
        <v>0</v>
      </c>
      <c r="G79" s="6">
        <v>1652922</v>
      </c>
      <c r="H79" s="6">
        <v>521145</v>
      </c>
      <c r="I79" s="6">
        <v>0</v>
      </c>
      <c r="J79" s="15">
        <v>15567565</v>
      </c>
      <c r="K79" s="14">
        <v>-39470</v>
      </c>
      <c r="L79" s="6">
        <v>6978488</v>
      </c>
      <c r="M79" s="6">
        <v>0</v>
      </c>
      <c r="N79" s="6">
        <v>148289</v>
      </c>
      <c r="O79" s="6">
        <v>0</v>
      </c>
      <c r="P79" s="6">
        <v>959786</v>
      </c>
      <c r="Q79" s="6">
        <v>0</v>
      </c>
      <c r="R79" s="6">
        <v>0</v>
      </c>
      <c r="S79" s="6">
        <v>139734</v>
      </c>
      <c r="T79" s="6">
        <v>568733</v>
      </c>
      <c r="U79" s="15">
        <v>8755560</v>
      </c>
    </row>
    <row r="80" spans="1:21" x14ac:dyDescent="0.25">
      <c r="A80" s="22" t="s">
        <v>155</v>
      </c>
      <c r="B80" s="12">
        <f t="shared" ref="B80:J80" si="19">SUM(B76:B79)</f>
        <v>700019</v>
      </c>
      <c r="C80" s="5">
        <f t="shared" si="19"/>
        <v>46928857</v>
      </c>
      <c r="D80" s="5">
        <f t="shared" si="19"/>
        <v>0</v>
      </c>
      <c r="E80" s="5">
        <f t="shared" si="19"/>
        <v>1165261</v>
      </c>
      <c r="F80" s="5">
        <f t="shared" si="19"/>
        <v>0</v>
      </c>
      <c r="G80" s="5">
        <f t="shared" si="19"/>
        <v>6912970</v>
      </c>
      <c r="H80" s="5">
        <f t="shared" si="19"/>
        <v>1700921</v>
      </c>
      <c r="I80" s="5">
        <f t="shared" si="19"/>
        <v>0</v>
      </c>
      <c r="J80" s="13">
        <f t="shared" si="19"/>
        <v>57408028</v>
      </c>
      <c r="K80" s="12">
        <f t="shared" ref="K80:U80" si="20">SUM(K76:K79)</f>
        <v>-190461</v>
      </c>
      <c r="L80" s="5">
        <f t="shared" si="20"/>
        <v>25938650</v>
      </c>
      <c r="M80" s="5">
        <f t="shared" si="20"/>
        <v>0</v>
      </c>
      <c r="N80" s="5">
        <f t="shared" si="20"/>
        <v>578627</v>
      </c>
      <c r="O80" s="5">
        <f t="shared" si="20"/>
        <v>0</v>
      </c>
      <c r="P80" s="5">
        <f t="shared" si="20"/>
        <v>3867493</v>
      </c>
      <c r="Q80" s="5">
        <f t="shared" si="20"/>
        <v>0</v>
      </c>
      <c r="R80" s="5">
        <f t="shared" si="20"/>
        <v>0</v>
      </c>
      <c r="S80" s="5">
        <f t="shared" si="20"/>
        <v>509642</v>
      </c>
      <c r="T80" s="5">
        <f t="shared" si="20"/>
        <v>1621419</v>
      </c>
      <c r="U80" s="13">
        <f t="shared" si="20"/>
        <v>32325370</v>
      </c>
    </row>
    <row r="81" spans="1:21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5"/>
      <c r="K81" s="33"/>
      <c r="L81" s="34"/>
      <c r="M81" s="34"/>
      <c r="N81" s="34"/>
      <c r="O81" s="34"/>
      <c r="P81" s="34"/>
      <c r="Q81" s="34"/>
      <c r="R81" s="34"/>
      <c r="S81" s="34"/>
      <c r="T81" s="34"/>
      <c r="U81" s="35"/>
    </row>
    <row r="82" spans="1:21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5" t="s">
        <v>185</v>
      </c>
      <c r="B83" s="14">
        <v>98586</v>
      </c>
      <c r="C83" s="6">
        <v>602782</v>
      </c>
      <c r="D83" s="6">
        <v>3696660</v>
      </c>
      <c r="E83" s="6">
        <v>4797253</v>
      </c>
      <c r="F83" s="6">
        <v>0</v>
      </c>
      <c r="G83" s="6">
        <v>981566</v>
      </c>
      <c r="H83" s="6">
        <v>0</v>
      </c>
      <c r="I83" s="6">
        <v>0</v>
      </c>
      <c r="J83" s="15">
        <v>10176847</v>
      </c>
      <c r="K83" s="14">
        <v>80339</v>
      </c>
      <c r="L83" s="6">
        <v>405686</v>
      </c>
      <c r="M83" s="6">
        <v>1010527</v>
      </c>
      <c r="N83" s="6">
        <v>3143309</v>
      </c>
      <c r="O83" s="6">
        <v>0</v>
      </c>
      <c r="P83" s="6">
        <v>705239</v>
      </c>
      <c r="Q83" s="6">
        <v>0</v>
      </c>
      <c r="R83" s="6">
        <v>0</v>
      </c>
      <c r="S83" s="6">
        <v>99627.36</v>
      </c>
      <c r="T83" s="6">
        <v>35151.29</v>
      </c>
      <c r="U83" s="15">
        <v>5479878.6500000004</v>
      </c>
    </row>
    <row r="84" spans="1:21" x14ac:dyDescent="0.25">
      <c r="A84" s="25" t="s">
        <v>186</v>
      </c>
      <c r="B84" s="14">
        <v>300</v>
      </c>
      <c r="C84" s="6">
        <v>1118460</v>
      </c>
      <c r="D84" s="6">
        <v>3809381</v>
      </c>
      <c r="E84" s="6">
        <v>2836355</v>
      </c>
      <c r="F84" s="6">
        <v>0</v>
      </c>
      <c r="G84" s="6">
        <v>283068</v>
      </c>
      <c r="H84" s="6">
        <v>0</v>
      </c>
      <c r="I84" s="6">
        <v>0</v>
      </c>
      <c r="J84" s="15">
        <v>8047564</v>
      </c>
      <c r="K84" s="14">
        <v>-1937</v>
      </c>
      <c r="L84" s="6">
        <v>607004</v>
      </c>
      <c r="M84" s="6">
        <v>1727609</v>
      </c>
      <c r="N84" s="6">
        <v>1769638</v>
      </c>
      <c r="O84" s="6">
        <v>0</v>
      </c>
      <c r="P84" s="6">
        <v>138199</v>
      </c>
      <c r="Q84" s="6">
        <v>0</v>
      </c>
      <c r="R84" s="6">
        <v>0</v>
      </c>
      <c r="S84" s="6">
        <v>78168.75</v>
      </c>
      <c r="T84" s="6">
        <v>-62870.1</v>
      </c>
      <c r="U84" s="15">
        <v>4255811.6500000004</v>
      </c>
    </row>
    <row r="85" spans="1:21" x14ac:dyDescent="0.25">
      <c r="A85" s="25" t="s">
        <v>187</v>
      </c>
      <c r="B85" s="14">
        <v>-300</v>
      </c>
      <c r="C85" s="6">
        <v>1312495</v>
      </c>
      <c r="D85" s="6">
        <v>2726951</v>
      </c>
      <c r="E85" s="6">
        <v>3225389</v>
      </c>
      <c r="F85" s="6">
        <v>0</v>
      </c>
      <c r="G85" s="6">
        <v>758545</v>
      </c>
      <c r="H85" s="6">
        <v>0</v>
      </c>
      <c r="I85" s="6">
        <v>0</v>
      </c>
      <c r="J85" s="15">
        <v>8023080</v>
      </c>
      <c r="K85" s="14">
        <v>-4200</v>
      </c>
      <c r="L85" s="6">
        <v>661445</v>
      </c>
      <c r="M85" s="6">
        <v>1165423</v>
      </c>
      <c r="N85" s="6">
        <v>1830780</v>
      </c>
      <c r="O85" s="6">
        <v>0</v>
      </c>
      <c r="P85" s="6">
        <v>465061</v>
      </c>
      <c r="Q85" s="6">
        <v>0</v>
      </c>
      <c r="R85" s="6">
        <v>0</v>
      </c>
      <c r="S85" s="6">
        <v>79991.55</v>
      </c>
      <c r="T85" s="6">
        <v>-36380.879999999997</v>
      </c>
      <c r="U85" s="15">
        <v>4162119.67</v>
      </c>
    </row>
    <row r="86" spans="1:21" x14ac:dyDescent="0.25">
      <c r="A86" s="25" t="s">
        <v>188</v>
      </c>
      <c r="B86" s="14">
        <v>77674</v>
      </c>
      <c r="C86" s="6">
        <v>1207997</v>
      </c>
      <c r="D86" s="6">
        <v>2503958</v>
      </c>
      <c r="E86" s="6">
        <v>3112545</v>
      </c>
      <c r="F86" s="6">
        <v>0</v>
      </c>
      <c r="G86" s="6">
        <v>654962</v>
      </c>
      <c r="H86" s="6">
        <v>0</v>
      </c>
      <c r="I86" s="6">
        <v>0</v>
      </c>
      <c r="J86" s="15">
        <v>7557136</v>
      </c>
      <c r="K86" s="14">
        <v>48460</v>
      </c>
      <c r="L86" s="6">
        <v>609147</v>
      </c>
      <c r="M86" s="6">
        <v>838769</v>
      </c>
      <c r="N86" s="6">
        <v>1704053</v>
      </c>
      <c r="O86" s="6">
        <v>0</v>
      </c>
      <c r="P86" s="6">
        <v>408002</v>
      </c>
      <c r="Q86" s="6">
        <v>0</v>
      </c>
      <c r="R86" s="6">
        <v>0</v>
      </c>
      <c r="S86" s="6">
        <v>74385.09</v>
      </c>
      <c r="T86" s="6">
        <v>-0.85</v>
      </c>
      <c r="U86" s="15">
        <v>3682815.24</v>
      </c>
    </row>
    <row r="87" spans="1:21" x14ac:dyDescent="0.25">
      <c r="A87" s="22" t="s">
        <v>155</v>
      </c>
      <c r="B87" s="12">
        <f t="shared" ref="B87:J87" si="21">SUM(B83:B86)</f>
        <v>176260</v>
      </c>
      <c r="C87" s="5">
        <f t="shared" si="21"/>
        <v>4241734</v>
      </c>
      <c r="D87" s="5">
        <f t="shared" si="21"/>
        <v>12736950</v>
      </c>
      <c r="E87" s="5">
        <f t="shared" si="21"/>
        <v>13971542</v>
      </c>
      <c r="F87" s="5">
        <f t="shared" si="21"/>
        <v>0</v>
      </c>
      <c r="G87" s="5">
        <f t="shared" si="21"/>
        <v>2678141</v>
      </c>
      <c r="H87" s="5">
        <f t="shared" si="21"/>
        <v>0</v>
      </c>
      <c r="I87" s="5">
        <f t="shared" si="21"/>
        <v>0</v>
      </c>
      <c r="J87" s="13">
        <f t="shared" si="21"/>
        <v>33804627</v>
      </c>
      <c r="K87" s="12">
        <f t="shared" ref="K87:U87" si="22">SUM(K83:K86)</f>
        <v>122662</v>
      </c>
      <c r="L87" s="5">
        <f t="shared" si="22"/>
        <v>2283282</v>
      </c>
      <c r="M87" s="5">
        <f t="shared" si="22"/>
        <v>4742328</v>
      </c>
      <c r="N87" s="5">
        <f t="shared" si="22"/>
        <v>8447780</v>
      </c>
      <c r="O87" s="5">
        <f t="shared" si="22"/>
        <v>0</v>
      </c>
      <c r="P87" s="5">
        <f t="shared" si="22"/>
        <v>1716501</v>
      </c>
      <c r="Q87" s="5">
        <f t="shared" si="22"/>
        <v>0</v>
      </c>
      <c r="R87" s="5">
        <f t="shared" si="22"/>
        <v>0</v>
      </c>
      <c r="S87" s="5">
        <f t="shared" si="22"/>
        <v>332172.75</v>
      </c>
      <c r="T87" s="5">
        <f t="shared" si="22"/>
        <v>-64100.539999999994</v>
      </c>
      <c r="U87" s="13">
        <f t="shared" si="22"/>
        <v>17580625.210000001</v>
      </c>
    </row>
    <row r="88" spans="1:21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5"/>
      <c r="K88" s="33"/>
      <c r="L88" s="34"/>
      <c r="M88" s="34"/>
      <c r="N88" s="34"/>
      <c r="O88" s="34"/>
      <c r="P88" s="34"/>
      <c r="Q88" s="34"/>
      <c r="R88" s="34"/>
      <c r="S88" s="34"/>
      <c r="T88" s="34"/>
      <c r="U88" s="35"/>
    </row>
    <row r="89" spans="1:21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5" t="s">
        <v>185</v>
      </c>
      <c r="B90" s="14">
        <v>996602</v>
      </c>
      <c r="C90" s="6">
        <v>2129191</v>
      </c>
      <c r="D90" s="6">
        <v>1150306</v>
      </c>
      <c r="E90" s="6">
        <v>3065342</v>
      </c>
      <c r="F90" s="6">
        <v>0</v>
      </c>
      <c r="G90" s="6">
        <v>331749</v>
      </c>
      <c r="H90" s="6">
        <v>0</v>
      </c>
      <c r="I90" s="6">
        <v>0</v>
      </c>
      <c r="J90" s="15">
        <v>7673190</v>
      </c>
      <c r="K90" s="14">
        <v>855333</v>
      </c>
      <c r="L90" s="6">
        <v>1163151</v>
      </c>
      <c r="M90" s="6">
        <v>167425</v>
      </c>
      <c r="N90" s="6">
        <v>1971802</v>
      </c>
      <c r="O90" s="6">
        <v>0</v>
      </c>
      <c r="P90" s="6">
        <v>191889</v>
      </c>
      <c r="Q90" s="6">
        <v>0</v>
      </c>
      <c r="R90" s="6">
        <v>0</v>
      </c>
      <c r="S90" s="6">
        <v>67372.39</v>
      </c>
      <c r="T90" s="6">
        <v>-33853.46</v>
      </c>
      <c r="U90" s="15">
        <v>4383118.93</v>
      </c>
    </row>
    <row r="91" spans="1:21" x14ac:dyDescent="0.25">
      <c r="A91" s="25" t="s">
        <v>186</v>
      </c>
      <c r="B91" s="14">
        <v>890686</v>
      </c>
      <c r="C91" s="6">
        <v>1587642</v>
      </c>
      <c r="D91" s="6">
        <v>1807275</v>
      </c>
      <c r="E91" s="6">
        <v>1550316</v>
      </c>
      <c r="F91" s="6">
        <v>0</v>
      </c>
      <c r="G91" s="6">
        <v>249013</v>
      </c>
      <c r="H91" s="6">
        <v>0</v>
      </c>
      <c r="I91" s="6">
        <v>0</v>
      </c>
      <c r="J91" s="15">
        <v>6084932</v>
      </c>
      <c r="K91" s="14">
        <v>725508</v>
      </c>
      <c r="L91" s="6">
        <v>906846</v>
      </c>
      <c r="M91" s="6">
        <v>923737</v>
      </c>
      <c r="N91" s="6">
        <v>794452</v>
      </c>
      <c r="O91" s="6">
        <v>0</v>
      </c>
      <c r="P91" s="6">
        <v>78853</v>
      </c>
      <c r="Q91" s="6">
        <v>0</v>
      </c>
      <c r="R91" s="6">
        <v>0</v>
      </c>
      <c r="S91" s="6">
        <v>53679.15</v>
      </c>
      <c r="T91" s="6">
        <v>2025.35</v>
      </c>
      <c r="U91" s="15">
        <v>3485100.5</v>
      </c>
    </row>
    <row r="92" spans="1:21" x14ac:dyDescent="0.25">
      <c r="A92" s="25" t="s">
        <v>187</v>
      </c>
      <c r="B92" s="14">
        <v>1113480</v>
      </c>
      <c r="C92" s="6">
        <v>1746599</v>
      </c>
      <c r="D92" s="6">
        <v>957939</v>
      </c>
      <c r="E92" s="6">
        <v>1612268</v>
      </c>
      <c r="F92" s="6">
        <v>0</v>
      </c>
      <c r="G92" s="6">
        <v>38411</v>
      </c>
      <c r="H92" s="6">
        <v>0</v>
      </c>
      <c r="I92" s="6">
        <v>0</v>
      </c>
      <c r="J92" s="15">
        <v>5468697</v>
      </c>
      <c r="K92" s="14">
        <v>804013</v>
      </c>
      <c r="L92" s="6">
        <v>1090165</v>
      </c>
      <c r="M92" s="6">
        <v>396414</v>
      </c>
      <c r="N92" s="6">
        <v>835420</v>
      </c>
      <c r="O92" s="6">
        <v>-15567</v>
      </c>
      <c r="P92" s="6">
        <v>0</v>
      </c>
      <c r="Q92" s="6">
        <v>0</v>
      </c>
      <c r="R92" s="6">
        <v>0</v>
      </c>
      <c r="S92" s="6">
        <v>47016.83</v>
      </c>
      <c r="T92" s="6">
        <v>0.2</v>
      </c>
      <c r="U92" s="15">
        <v>3157462.03</v>
      </c>
    </row>
    <row r="93" spans="1:21" x14ac:dyDescent="0.25">
      <c r="A93" s="25" t="s">
        <v>188</v>
      </c>
      <c r="B93" s="14">
        <v>1245936</v>
      </c>
      <c r="C93" s="6">
        <v>2466704</v>
      </c>
      <c r="D93" s="6">
        <v>967687</v>
      </c>
      <c r="E93" s="6">
        <v>1850574</v>
      </c>
      <c r="F93" s="6">
        <v>0</v>
      </c>
      <c r="G93" s="6">
        <v>168667</v>
      </c>
      <c r="H93" s="6">
        <v>0</v>
      </c>
      <c r="I93" s="6">
        <v>0</v>
      </c>
      <c r="J93" s="15">
        <v>6699568</v>
      </c>
      <c r="K93" s="14">
        <v>899467</v>
      </c>
      <c r="L93" s="6">
        <v>1629054</v>
      </c>
      <c r="M93" s="6">
        <v>248344</v>
      </c>
      <c r="N93" s="6">
        <v>1011605</v>
      </c>
      <c r="O93" s="6">
        <v>0</v>
      </c>
      <c r="P93" s="6">
        <v>64837</v>
      </c>
      <c r="Q93" s="6">
        <v>0</v>
      </c>
      <c r="R93" s="6">
        <v>0</v>
      </c>
      <c r="S93" s="6">
        <v>45208.63</v>
      </c>
      <c r="T93" s="6">
        <v>-1.48</v>
      </c>
      <c r="U93" s="15">
        <v>3898514.15</v>
      </c>
    </row>
    <row r="94" spans="1:21" x14ac:dyDescent="0.25">
      <c r="A94" s="22" t="s">
        <v>155</v>
      </c>
      <c r="B94" s="12">
        <f t="shared" ref="B94:J94" si="23">SUM(B90:B93)</f>
        <v>4246704</v>
      </c>
      <c r="C94" s="5">
        <f t="shared" si="23"/>
        <v>7930136</v>
      </c>
      <c r="D94" s="5">
        <f t="shared" si="23"/>
        <v>4883207</v>
      </c>
      <c r="E94" s="5">
        <f t="shared" si="23"/>
        <v>8078500</v>
      </c>
      <c r="F94" s="5">
        <f t="shared" si="23"/>
        <v>0</v>
      </c>
      <c r="G94" s="5">
        <f t="shared" si="23"/>
        <v>787840</v>
      </c>
      <c r="H94" s="5">
        <f t="shared" si="23"/>
        <v>0</v>
      </c>
      <c r="I94" s="5">
        <f t="shared" si="23"/>
        <v>0</v>
      </c>
      <c r="J94" s="13">
        <f t="shared" si="23"/>
        <v>25926387</v>
      </c>
      <c r="K94" s="12">
        <f t="shared" ref="K94:U94" si="24">SUM(K90:K93)</f>
        <v>3284321</v>
      </c>
      <c r="L94" s="5">
        <f t="shared" si="24"/>
        <v>4789216</v>
      </c>
      <c r="M94" s="5">
        <f t="shared" si="24"/>
        <v>1735920</v>
      </c>
      <c r="N94" s="5">
        <f t="shared" si="24"/>
        <v>4613279</v>
      </c>
      <c r="O94" s="5">
        <f t="shared" si="24"/>
        <v>-15567</v>
      </c>
      <c r="P94" s="5">
        <f t="shared" si="24"/>
        <v>335579</v>
      </c>
      <c r="Q94" s="5">
        <f t="shared" si="24"/>
        <v>0</v>
      </c>
      <c r="R94" s="5">
        <f t="shared" si="24"/>
        <v>0</v>
      </c>
      <c r="S94" s="5">
        <f t="shared" si="24"/>
        <v>213277</v>
      </c>
      <c r="T94" s="5">
        <f t="shared" si="24"/>
        <v>-31829.39</v>
      </c>
      <c r="U94" s="13">
        <f t="shared" si="24"/>
        <v>14924195.609999999</v>
      </c>
    </row>
    <row r="95" spans="1:21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5"/>
      <c r="K95" s="33"/>
      <c r="L95" s="34"/>
      <c r="M95" s="34"/>
      <c r="N95" s="34"/>
      <c r="O95" s="34"/>
      <c r="P95" s="34"/>
      <c r="Q95" s="34"/>
      <c r="R95" s="34"/>
      <c r="S95" s="34"/>
      <c r="T95" s="34"/>
      <c r="U95" s="35"/>
    </row>
    <row r="96" spans="1:21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5" t="s">
        <v>185</v>
      </c>
      <c r="B97" s="14">
        <v>8795114</v>
      </c>
      <c r="C97" s="6">
        <v>0</v>
      </c>
      <c r="D97" s="6">
        <v>21241366</v>
      </c>
      <c r="E97" s="6">
        <v>0</v>
      </c>
      <c r="F97" s="6">
        <v>0</v>
      </c>
      <c r="G97" s="6">
        <v>6997238</v>
      </c>
      <c r="H97" s="6">
        <v>-630</v>
      </c>
      <c r="I97" s="6">
        <v>0</v>
      </c>
      <c r="J97" s="15">
        <v>37033088</v>
      </c>
      <c r="K97" s="14">
        <v>7676265</v>
      </c>
      <c r="L97" s="6">
        <v>0</v>
      </c>
      <c r="M97" s="6">
        <v>17942329</v>
      </c>
      <c r="N97" s="6">
        <v>0</v>
      </c>
      <c r="O97" s="6">
        <v>0</v>
      </c>
      <c r="P97" s="6">
        <v>5593180</v>
      </c>
      <c r="Q97" s="6">
        <v>0</v>
      </c>
      <c r="R97" s="6">
        <v>0</v>
      </c>
      <c r="S97" s="6">
        <v>753519</v>
      </c>
      <c r="T97" s="6">
        <v>-519926</v>
      </c>
      <c r="U97" s="15">
        <v>31445367</v>
      </c>
    </row>
    <row r="98" spans="1:21" x14ac:dyDescent="0.25">
      <c r="A98" s="25" t="s">
        <v>186</v>
      </c>
      <c r="B98" s="14">
        <v>6370886</v>
      </c>
      <c r="C98" s="6">
        <v>0</v>
      </c>
      <c r="D98" s="6">
        <v>20248217</v>
      </c>
      <c r="E98" s="6">
        <v>0</v>
      </c>
      <c r="F98" s="6">
        <v>0</v>
      </c>
      <c r="G98" s="6">
        <v>9165129</v>
      </c>
      <c r="H98" s="6">
        <v>-11</v>
      </c>
      <c r="I98" s="6">
        <v>0</v>
      </c>
      <c r="J98" s="15">
        <v>35784221</v>
      </c>
      <c r="K98" s="14">
        <v>5744416</v>
      </c>
      <c r="L98" s="6">
        <v>0</v>
      </c>
      <c r="M98" s="6">
        <v>17121050</v>
      </c>
      <c r="N98" s="6">
        <v>0</v>
      </c>
      <c r="O98" s="6">
        <v>0</v>
      </c>
      <c r="P98" s="6">
        <v>7738445</v>
      </c>
      <c r="Q98" s="6">
        <v>0</v>
      </c>
      <c r="R98" s="6">
        <v>0</v>
      </c>
      <c r="S98" s="6">
        <v>1439934</v>
      </c>
      <c r="T98" s="6">
        <v>-1693597</v>
      </c>
      <c r="U98" s="15">
        <v>30350248</v>
      </c>
    </row>
    <row r="99" spans="1:21" x14ac:dyDescent="0.25">
      <c r="A99" s="25" t="s">
        <v>187</v>
      </c>
      <c r="B99" s="14">
        <v>2630010</v>
      </c>
      <c r="C99" s="6">
        <v>0</v>
      </c>
      <c r="D99" s="6">
        <v>25078700</v>
      </c>
      <c r="E99" s="6">
        <v>0</v>
      </c>
      <c r="F99" s="6">
        <v>52327</v>
      </c>
      <c r="G99" s="6">
        <v>5896571</v>
      </c>
      <c r="H99" s="6">
        <v>-5383</v>
      </c>
      <c r="I99" s="6">
        <v>0</v>
      </c>
      <c r="J99" s="15">
        <v>33652225</v>
      </c>
      <c r="K99" s="14">
        <v>2422903</v>
      </c>
      <c r="L99" s="6">
        <v>0</v>
      </c>
      <c r="M99" s="6">
        <v>21254058</v>
      </c>
      <c r="N99" s="6">
        <v>0</v>
      </c>
      <c r="O99" s="6">
        <v>59869</v>
      </c>
      <c r="P99" s="6">
        <v>5007841</v>
      </c>
      <c r="Q99" s="6">
        <v>0</v>
      </c>
      <c r="R99" s="6">
        <v>0</v>
      </c>
      <c r="S99" s="6">
        <v>-29456</v>
      </c>
      <c r="T99" s="6">
        <v>0</v>
      </c>
      <c r="U99" s="15">
        <v>28715215</v>
      </c>
    </row>
    <row r="100" spans="1:21" x14ac:dyDescent="0.25">
      <c r="A100" s="25" t="s">
        <v>188</v>
      </c>
      <c r="B100" s="14">
        <v>5264438</v>
      </c>
      <c r="C100" s="6">
        <v>0</v>
      </c>
      <c r="D100" s="6">
        <v>25024493</v>
      </c>
      <c r="E100" s="6">
        <v>0</v>
      </c>
      <c r="F100" s="6">
        <v>0</v>
      </c>
      <c r="G100" s="6">
        <v>9253155</v>
      </c>
      <c r="H100" s="6">
        <v>118827</v>
      </c>
      <c r="I100" s="6">
        <v>0</v>
      </c>
      <c r="J100" s="15">
        <v>39660913</v>
      </c>
      <c r="K100" s="14">
        <v>4594214</v>
      </c>
      <c r="L100" s="6">
        <v>0</v>
      </c>
      <c r="M100" s="6">
        <v>21086896</v>
      </c>
      <c r="N100" s="6">
        <v>0</v>
      </c>
      <c r="O100" s="6">
        <v>0</v>
      </c>
      <c r="P100" s="6">
        <v>7982382</v>
      </c>
      <c r="Q100" s="6">
        <v>62559</v>
      </c>
      <c r="R100" s="6">
        <v>0</v>
      </c>
      <c r="S100" s="6">
        <v>318185</v>
      </c>
      <c r="T100" s="6">
        <v>-1056</v>
      </c>
      <c r="U100" s="15">
        <v>34043180</v>
      </c>
    </row>
    <row r="101" spans="1:21" x14ac:dyDescent="0.25">
      <c r="A101" s="22" t="s">
        <v>155</v>
      </c>
      <c r="B101" s="12">
        <f t="shared" ref="B101:J101" si="25">SUM(B97:B100)</f>
        <v>23060448</v>
      </c>
      <c r="C101" s="5">
        <f t="shared" si="25"/>
        <v>0</v>
      </c>
      <c r="D101" s="5">
        <f t="shared" si="25"/>
        <v>91592776</v>
      </c>
      <c r="E101" s="5">
        <f t="shared" si="25"/>
        <v>0</v>
      </c>
      <c r="F101" s="5">
        <f t="shared" si="25"/>
        <v>52327</v>
      </c>
      <c r="G101" s="5">
        <f t="shared" si="25"/>
        <v>31312093</v>
      </c>
      <c r="H101" s="5">
        <f t="shared" si="25"/>
        <v>112803</v>
      </c>
      <c r="I101" s="5">
        <f t="shared" si="25"/>
        <v>0</v>
      </c>
      <c r="J101" s="13">
        <f t="shared" si="25"/>
        <v>146130447</v>
      </c>
      <c r="K101" s="12">
        <f t="shared" ref="K101:U101" si="26">SUM(K97:K100)</f>
        <v>20437798</v>
      </c>
      <c r="L101" s="5">
        <f t="shared" si="26"/>
        <v>0</v>
      </c>
      <c r="M101" s="5">
        <f t="shared" si="26"/>
        <v>77404333</v>
      </c>
      <c r="N101" s="5">
        <f t="shared" si="26"/>
        <v>0</v>
      </c>
      <c r="O101" s="5">
        <f t="shared" si="26"/>
        <v>59869</v>
      </c>
      <c r="P101" s="5">
        <f t="shared" si="26"/>
        <v>26321848</v>
      </c>
      <c r="Q101" s="5">
        <f t="shared" si="26"/>
        <v>62559</v>
      </c>
      <c r="R101" s="5">
        <f t="shared" si="26"/>
        <v>0</v>
      </c>
      <c r="S101" s="5">
        <f t="shared" si="26"/>
        <v>2482182</v>
      </c>
      <c r="T101" s="5">
        <f t="shared" si="26"/>
        <v>-2214579</v>
      </c>
      <c r="U101" s="13">
        <f t="shared" si="26"/>
        <v>124554010</v>
      </c>
    </row>
    <row r="102" spans="1:21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5"/>
      <c r="K102" s="33"/>
      <c r="L102" s="34"/>
      <c r="M102" s="34"/>
      <c r="N102" s="34"/>
      <c r="O102" s="34"/>
      <c r="P102" s="34"/>
      <c r="Q102" s="34"/>
      <c r="R102" s="34"/>
      <c r="S102" s="34"/>
      <c r="T102" s="34"/>
      <c r="U102" s="35"/>
    </row>
    <row r="103" spans="1:21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5" t="s">
        <v>185</v>
      </c>
      <c r="B104" s="14">
        <v>6616409</v>
      </c>
      <c r="C104" s="6">
        <v>0</v>
      </c>
      <c r="D104" s="6">
        <v>24146068</v>
      </c>
      <c r="E104" s="6">
        <v>0</v>
      </c>
      <c r="F104" s="6">
        <v>0</v>
      </c>
      <c r="G104" s="6">
        <v>8074262</v>
      </c>
      <c r="H104" s="6">
        <v>-1057187</v>
      </c>
      <c r="I104" s="6">
        <v>0</v>
      </c>
      <c r="J104" s="15">
        <v>37779552</v>
      </c>
      <c r="K104" s="14">
        <v>5588885</v>
      </c>
      <c r="L104" s="6">
        <v>0</v>
      </c>
      <c r="M104" s="6">
        <v>19537167</v>
      </c>
      <c r="N104" s="6">
        <v>0</v>
      </c>
      <c r="O104" s="6">
        <v>0</v>
      </c>
      <c r="P104" s="6">
        <v>6091098</v>
      </c>
      <c r="Q104" s="6">
        <v>0</v>
      </c>
      <c r="R104" s="6">
        <v>0</v>
      </c>
      <c r="S104" s="6">
        <v>12830</v>
      </c>
      <c r="T104" s="6">
        <v>-725933</v>
      </c>
      <c r="U104" s="15">
        <v>30504047</v>
      </c>
    </row>
    <row r="105" spans="1:21" x14ac:dyDescent="0.25">
      <c r="A105" s="25" t="s">
        <v>186</v>
      </c>
      <c r="B105" s="14">
        <v>3901311</v>
      </c>
      <c r="C105" s="6">
        <v>0</v>
      </c>
      <c r="D105" s="6">
        <v>21577391</v>
      </c>
      <c r="E105" s="6">
        <v>0</v>
      </c>
      <c r="F105" s="6">
        <v>0</v>
      </c>
      <c r="G105" s="6">
        <v>11023504</v>
      </c>
      <c r="H105" s="6">
        <v>0</v>
      </c>
      <c r="I105" s="6">
        <v>0</v>
      </c>
      <c r="J105" s="15">
        <v>36502206</v>
      </c>
      <c r="K105" s="14">
        <v>3344758</v>
      </c>
      <c r="L105" s="6">
        <v>0</v>
      </c>
      <c r="M105" s="6">
        <v>17242578</v>
      </c>
      <c r="N105" s="6">
        <v>0</v>
      </c>
      <c r="O105" s="6">
        <v>0</v>
      </c>
      <c r="P105" s="6">
        <v>8450446</v>
      </c>
      <c r="Q105" s="6">
        <v>0</v>
      </c>
      <c r="R105" s="6">
        <v>0</v>
      </c>
      <c r="S105" s="6">
        <v>74927</v>
      </c>
      <c r="T105" s="6">
        <v>-14007</v>
      </c>
      <c r="U105" s="15">
        <v>29098702</v>
      </c>
    </row>
    <row r="106" spans="1:21" x14ac:dyDescent="0.25">
      <c r="A106" s="25" t="s">
        <v>187</v>
      </c>
      <c r="B106" s="14">
        <v>1297976</v>
      </c>
      <c r="C106" s="6">
        <v>0</v>
      </c>
      <c r="D106" s="6">
        <v>23528830</v>
      </c>
      <c r="E106" s="6">
        <v>0</v>
      </c>
      <c r="F106" s="6">
        <v>0</v>
      </c>
      <c r="G106" s="6">
        <v>5575853</v>
      </c>
      <c r="H106" s="6">
        <v>1591252</v>
      </c>
      <c r="I106" s="6">
        <v>0</v>
      </c>
      <c r="J106" s="15">
        <v>31993911</v>
      </c>
      <c r="K106" s="14">
        <v>1297651</v>
      </c>
      <c r="L106" s="6">
        <v>0</v>
      </c>
      <c r="M106" s="6">
        <v>19292130</v>
      </c>
      <c r="N106" s="6">
        <v>0</v>
      </c>
      <c r="O106" s="6">
        <v>0</v>
      </c>
      <c r="P106" s="6">
        <v>4622658</v>
      </c>
      <c r="Q106" s="6">
        <v>0</v>
      </c>
      <c r="R106" s="6">
        <v>0</v>
      </c>
      <c r="S106" s="6">
        <v>-356250</v>
      </c>
      <c r="T106" s="6">
        <v>1497975</v>
      </c>
      <c r="U106" s="15">
        <v>26354164</v>
      </c>
    </row>
    <row r="107" spans="1:21" x14ac:dyDescent="0.25">
      <c r="A107" s="25" t="s">
        <v>188</v>
      </c>
      <c r="B107" s="14">
        <v>5816753</v>
      </c>
      <c r="C107" s="6">
        <v>0</v>
      </c>
      <c r="D107" s="6">
        <v>22763411</v>
      </c>
      <c r="E107" s="6">
        <v>0</v>
      </c>
      <c r="F107" s="6">
        <v>0</v>
      </c>
      <c r="G107" s="6">
        <v>6251143</v>
      </c>
      <c r="H107" s="6">
        <v>1561480</v>
      </c>
      <c r="I107" s="6">
        <v>0</v>
      </c>
      <c r="J107" s="15">
        <v>36392787</v>
      </c>
      <c r="K107" s="14">
        <v>4922472</v>
      </c>
      <c r="L107" s="6">
        <v>0</v>
      </c>
      <c r="M107" s="6">
        <v>19261806</v>
      </c>
      <c r="N107" s="6">
        <v>0</v>
      </c>
      <c r="O107" s="6">
        <v>0</v>
      </c>
      <c r="P107" s="6">
        <v>5186790</v>
      </c>
      <c r="Q107" s="6">
        <v>0</v>
      </c>
      <c r="R107" s="6">
        <v>0</v>
      </c>
      <c r="S107" s="6">
        <v>-101251</v>
      </c>
      <c r="T107" s="6">
        <v>1225349</v>
      </c>
      <c r="U107" s="15">
        <v>30495166</v>
      </c>
    </row>
    <row r="108" spans="1:21" x14ac:dyDescent="0.25">
      <c r="A108" s="22" t="s">
        <v>155</v>
      </c>
      <c r="B108" s="12">
        <f t="shared" ref="B108:J108" si="27">SUM(B104:B107)</f>
        <v>17632449</v>
      </c>
      <c r="C108" s="5">
        <f t="shared" si="27"/>
        <v>0</v>
      </c>
      <c r="D108" s="5">
        <f t="shared" si="27"/>
        <v>92015700</v>
      </c>
      <c r="E108" s="5">
        <f t="shared" si="27"/>
        <v>0</v>
      </c>
      <c r="F108" s="5">
        <f t="shared" si="27"/>
        <v>0</v>
      </c>
      <c r="G108" s="5">
        <f t="shared" si="27"/>
        <v>30924762</v>
      </c>
      <c r="H108" s="5">
        <f t="shared" si="27"/>
        <v>2095545</v>
      </c>
      <c r="I108" s="5">
        <f t="shared" si="27"/>
        <v>0</v>
      </c>
      <c r="J108" s="13">
        <f t="shared" si="27"/>
        <v>142668456</v>
      </c>
      <c r="K108" s="12">
        <f t="shared" ref="K108:U108" si="28">SUM(K104:K107)</f>
        <v>15153766</v>
      </c>
      <c r="L108" s="5">
        <f t="shared" si="28"/>
        <v>0</v>
      </c>
      <c r="M108" s="5">
        <f t="shared" si="28"/>
        <v>75333681</v>
      </c>
      <c r="N108" s="5">
        <f t="shared" si="28"/>
        <v>0</v>
      </c>
      <c r="O108" s="5">
        <f t="shared" si="28"/>
        <v>0</v>
      </c>
      <c r="P108" s="5">
        <f t="shared" si="28"/>
        <v>24350992</v>
      </c>
      <c r="Q108" s="5">
        <f t="shared" si="28"/>
        <v>0</v>
      </c>
      <c r="R108" s="5">
        <f t="shared" si="28"/>
        <v>0</v>
      </c>
      <c r="S108" s="5">
        <f t="shared" si="28"/>
        <v>-369744</v>
      </c>
      <c r="T108" s="5">
        <f t="shared" si="28"/>
        <v>1983384</v>
      </c>
      <c r="U108" s="13">
        <f t="shared" si="28"/>
        <v>116452079</v>
      </c>
    </row>
    <row r="109" spans="1:21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5"/>
      <c r="K109" s="33"/>
      <c r="L109" s="34"/>
      <c r="M109" s="34"/>
      <c r="N109" s="34"/>
      <c r="O109" s="34"/>
      <c r="P109" s="34"/>
      <c r="Q109" s="34"/>
      <c r="R109" s="34"/>
      <c r="S109" s="34"/>
      <c r="T109" s="34"/>
      <c r="U109" s="35"/>
    </row>
    <row r="110" spans="1:21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5" t="s">
        <v>185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186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187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188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2" t="s">
        <v>155</v>
      </c>
      <c r="B115" s="12">
        <f t="shared" ref="B115:J115" si="29">SUM(B111:B114)</f>
        <v>0</v>
      </c>
      <c r="C115" s="5">
        <f t="shared" si="29"/>
        <v>0</v>
      </c>
      <c r="D115" s="5">
        <f t="shared" si="29"/>
        <v>0</v>
      </c>
      <c r="E115" s="5">
        <f t="shared" si="29"/>
        <v>0</v>
      </c>
      <c r="F115" s="5">
        <f t="shared" si="29"/>
        <v>0</v>
      </c>
      <c r="G115" s="5">
        <f t="shared" si="29"/>
        <v>0</v>
      </c>
      <c r="H115" s="5">
        <f t="shared" si="29"/>
        <v>0</v>
      </c>
      <c r="I115" s="5">
        <f t="shared" si="29"/>
        <v>0</v>
      </c>
      <c r="J115" s="13">
        <f t="shared" si="29"/>
        <v>0</v>
      </c>
      <c r="K115" s="12">
        <f t="shared" ref="K115:U115" si="30">SUM(K111:K114)</f>
        <v>0</v>
      </c>
      <c r="L115" s="5">
        <f t="shared" si="30"/>
        <v>0</v>
      </c>
      <c r="M115" s="5">
        <f t="shared" si="30"/>
        <v>0</v>
      </c>
      <c r="N115" s="5">
        <f t="shared" si="30"/>
        <v>0</v>
      </c>
      <c r="O115" s="5">
        <f t="shared" si="30"/>
        <v>0</v>
      </c>
      <c r="P115" s="5">
        <f t="shared" si="30"/>
        <v>0</v>
      </c>
      <c r="Q115" s="5">
        <f t="shared" si="30"/>
        <v>0</v>
      </c>
      <c r="R115" s="5">
        <f t="shared" si="30"/>
        <v>0</v>
      </c>
      <c r="S115" s="5">
        <f t="shared" si="30"/>
        <v>0</v>
      </c>
      <c r="T115" s="5">
        <f t="shared" si="30"/>
        <v>0</v>
      </c>
      <c r="U115" s="13">
        <f t="shared" si="30"/>
        <v>0</v>
      </c>
    </row>
    <row r="116" spans="1:21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5"/>
      <c r="K116" s="33"/>
      <c r="L116" s="34"/>
      <c r="M116" s="34"/>
      <c r="N116" s="34"/>
      <c r="O116" s="34"/>
      <c r="P116" s="34"/>
      <c r="Q116" s="34"/>
      <c r="R116" s="34"/>
      <c r="S116" s="34"/>
      <c r="T116" s="34"/>
      <c r="U116" s="35"/>
    </row>
    <row r="117" spans="1:21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5" t="s">
        <v>185</v>
      </c>
      <c r="B118" s="14">
        <v>49363</v>
      </c>
      <c r="C118" s="6">
        <v>0</v>
      </c>
      <c r="D118" s="6">
        <v>12686905</v>
      </c>
      <c r="E118" s="6">
        <v>0</v>
      </c>
      <c r="F118" s="6">
        <v>0</v>
      </c>
      <c r="G118" s="6">
        <v>1235813</v>
      </c>
      <c r="H118" s="6">
        <v>0</v>
      </c>
      <c r="I118" s="6">
        <v>0</v>
      </c>
      <c r="J118" s="15">
        <v>13972081</v>
      </c>
      <c r="K118" s="14">
        <v>-63435</v>
      </c>
      <c r="L118" s="6">
        <v>0</v>
      </c>
      <c r="M118" s="6">
        <v>4466929</v>
      </c>
      <c r="N118" s="6">
        <v>0</v>
      </c>
      <c r="O118" s="6">
        <v>0</v>
      </c>
      <c r="P118" s="6">
        <v>557986</v>
      </c>
      <c r="Q118" s="6">
        <v>-98580</v>
      </c>
      <c r="R118" s="6">
        <v>0</v>
      </c>
      <c r="S118" s="6">
        <v>71816</v>
      </c>
      <c r="T118" s="6">
        <v>0</v>
      </c>
      <c r="U118" s="15">
        <v>4934716</v>
      </c>
    </row>
    <row r="119" spans="1:21" x14ac:dyDescent="0.25">
      <c r="A119" s="25" t="s">
        <v>186</v>
      </c>
      <c r="B119" s="14">
        <v>78133</v>
      </c>
      <c r="C119" s="6">
        <v>0</v>
      </c>
      <c r="D119" s="6">
        <v>11877246</v>
      </c>
      <c r="E119" s="6">
        <v>0</v>
      </c>
      <c r="F119" s="6">
        <v>0</v>
      </c>
      <c r="G119" s="6">
        <v>1484306</v>
      </c>
      <c r="H119" s="6">
        <v>30878</v>
      </c>
      <c r="I119" s="6">
        <v>0</v>
      </c>
      <c r="J119" s="15">
        <v>13470563</v>
      </c>
      <c r="K119" s="14">
        <v>46696</v>
      </c>
      <c r="L119" s="6">
        <v>0</v>
      </c>
      <c r="M119" s="6">
        <v>4038445</v>
      </c>
      <c r="N119" s="6">
        <v>0</v>
      </c>
      <c r="O119" s="6">
        <v>0</v>
      </c>
      <c r="P119" s="6">
        <v>639617</v>
      </c>
      <c r="Q119" s="6">
        <v>-22562</v>
      </c>
      <c r="R119" s="6">
        <v>0</v>
      </c>
      <c r="S119" s="6">
        <v>69238</v>
      </c>
      <c r="T119" s="6">
        <v>0</v>
      </c>
      <c r="U119" s="15">
        <v>4771434</v>
      </c>
    </row>
    <row r="120" spans="1:21" x14ac:dyDescent="0.25">
      <c r="A120" s="25" t="s">
        <v>187</v>
      </c>
      <c r="B120" s="14">
        <v>265945</v>
      </c>
      <c r="C120" s="6">
        <v>0</v>
      </c>
      <c r="D120" s="6">
        <v>11472489</v>
      </c>
      <c r="E120" s="6">
        <v>0</v>
      </c>
      <c r="F120" s="6">
        <v>0</v>
      </c>
      <c r="G120" s="6">
        <v>1551962</v>
      </c>
      <c r="H120" s="6">
        <v>33156</v>
      </c>
      <c r="I120" s="6">
        <v>0</v>
      </c>
      <c r="J120" s="15">
        <v>13323552</v>
      </c>
      <c r="K120" s="14">
        <v>165409</v>
      </c>
      <c r="L120" s="6">
        <v>0</v>
      </c>
      <c r="M120" s="6">
        <v>3495732</v>
      </c>
      <c r="N120" s="6">
        <v>0</v>
      </c>
      <c r="O120" s="6">
        <v>0</v>
      </c>
      <c r="P120" s="6">
        <v>659305</v>
      </c>
      <c r="Q120" s="6">
        <v>-53370</v>
      </c>
      <c r="R120" s="6">
        <v>0</v>
      </c>
      <c r="S120" s="6">
        <v>68483</v>
      </c>
      <c r="T120" s="6">
        <v>0</v>
      </c>
      <c r="U120" s="15">
        <v>4335559</v>
      </c>
    </row>
    <row r="121" spans="1:21" x14ac:dyDescent="0.25">
      <c r="A121" s="25" t="s">
        <v>188</v>
      </c>
      <c r="B121" s="14">
        <v>140423</v>
      </c>
      <c r="C121" s="6">
        <v>0</v>
      </c>
      <c r="D121" s="6">
        <v>11694350</v>
      </c>
      <c r="E121" s="6">
        <v>0</v>
      </c>
      <c r="F121" s="6">
        <v>0</v>
      </c>
      <c r="G121" s="6">
        <v>1400186</v>
      </c>
      <c r="H121" s="6">
        <v>0</v>
      </c>
      <c r="I121" s="6">
        <v>0</v>
      </c>
      <c r="J121" s="15">
        <v>13234959</v>
      </c>
      <c r="K121" s="14">
        <v>61384</v>
      </c>
      <c r="L121" s="6">
        <v>0</v>
      </c>
      <c r="M121" s="6">
        <v>3266352</v>
      </c>
      <c r="N121" s="6">
        <v>0</v>
      </c>
      <c r="O121" s="6">
        <v>0</v>
      </c>
      <c r="P121" s="6">
        <v>551687</v>
      </c>
      <c r="Q121" s="6">
        <v>0</v>
      </c>
      <c r="R121" s="6">
        <v>0</v>
      </c>
      <c r="S121" s="6">
        <v>68028</v>
      </c>
      <c r="T121" s="6">
        <v>0</v>
      </c>
      <c r="U121" s="15">
        <v>3947451</v>
      </c>
    </row>
    <row r="122" spans="1:21" x14ac:dyDescent="0.25">
      <c r="A122" s="22" t="s">
        <v>155</v>
      </c>
      <c r="B122" s="12">
        <f t="shared" ref="B122:J122" si="31">SUM(B118:B121)</f>
        <v>533864</v>
      </c>
      <c r="C122" s="5">
        <f t="shared" si="31"/>
        <v>0</v>
      </c>
      <c r="D122" s="5">
        <f t="shared" si="31"/>
        <v>47730990</v>
      </c>
      <c r="E122" s="5">
        <f t="shared" si="31"/>
        <v>0</v>
      </c>
      <c r="F122" s="5">
        <f t="shared" si="31"/>
        <v>0</v>
      </c>
      <c r="G122" s="5">
        <f t="shared" si="31"/>
        <v>5672267</v>
      </c>
      <c r="H122" s="5">
        <f t="shared" si="31"/>
        <v>64034</v>
      </c>
      <c r="I122" s="5">
        <f t="shared" si="31"/>
        <v>0</v>
      </c>
      <c r="J122" s="13">
        <f t="shared" si="31"/>
        <v>54001155</v>
      </c>
      <c r="K122" s="12">
        <f t="shared" ref="K122:U122" si="32">SUM(K118:K121)</f>
        <v>210054</v>
      </c>
      <c r="L122" s="5">
        <f t="shared" si="32"/>
        <v>0</v>
      </c>
      <c r="M122" s="5">
        <f t="shared" si="32"/>
        <v>15267458</v>
      </c>
      <c r="N122" s="5">
        <f t="shared" si="32"/>
        <v>0</v>
      </c>
      <c r="O122" s="5">
        <f t="shared" si="32"/>
        <v>0</v>
      </c>
      <c r="P122" s="5">
        <f t="shared" si="32"/>
        <v>2408595</v>
      </c>
      <c r="Q122" s="5">
        <f t="shared" si="32"/>
        <v>-174512</v>
      </c>
      <c r="R122" s="5">
        <f t="shared" si="32"/>
        <v>0</v>
      </c>
      <c r="S122" s="5">
        <f t="shared" si="32"/>
        <v>277565</v>
      </c>
      <c r="T122" s="5">
        <f t="shared" si="32"/>
        <v>0</v>
      </c>
      <c r="U122" s="13">
        <f t="shared" si="32"/>
        <v>17989160</v>
      </c>
    </row>
    <row r="123" spans="1:21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5"/>
      <c r="K123" s="33"/>
      <c r="L123" s="34"/>
      <c r="M123" s="34"/>
      <c r="N123" s="34"/>
      <c r="O123" s="34"/>
      <c r="P123" s="34"/>
      <c r="Q123" s="34"/>
      <c r="R123" s="34"/>
      <c r="S123" s="34"/>
      <c r="T123" s="34"/>
      <c r="U123" s="35"/>
    </row>
    <row r="124" spans="1:21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5" t="s">
        <v>185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186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187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188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2" t="s">
        <v>155</v>
      </c>
      <c r="B129" s="12">
        <f t="shared" ref="B129:J129" si="33">SUM(B125:B128)</f>
        <v>0</v>
      </c>
      <c r="C129" s="5">
        <f t="shared" si="33"/>
        <v>0</v>
      </c>
      <c r="D129" s="5">
        <f t="shared" si="33"/>
        <v>0</v>
      </c>
      <c r="E129" s="5">
        <f t="shared" si="33"/>
        <v>0</v>
      </c>
      <c r="F129" s="5">
        <f t="shared" si="33"/>
        <v>0</v>
      </c>
      <c r="G129" s="5">
        <f t="shared" si="33"/>
        <v>0</v>
      </c>
      <c r="H129" s="5">
        <f t="shared" si="33"/>
        <v>0</v>
      </c>
      <c r="I129" s="5">
        <f t="shared" si="33"/>
        <v>0</v>
      </c>
      <c r="J129" s="13">
        <f t="shared" si="33"/>
        <v>0</v>
      </c>
      <c r="K129" s="12">
        <f t="shared" ref="K129:U129" si="34">SUM(K125:K128)</f>
        <v>0</v>
      </c>
      <c r="L129" s="5">
        <f t="shared" si="34"/>
        <v>0</v>
      </c>
      <c r="M129" s="5">
        <f t="shared" si="34"/>
        <v>0</v>
      </c>
      <c r="N129" s="5">
        <f t="shared" si="34"/>
        <v>0</v>
      </c>
      <c r="O129" s="5">
        <f t="shared" si="34"/>
        <v>0</v>
      </c>
      <c r="P129" s="5">
        <f t="shared" si="34"/>
        <v>0</v>
      </c>
      <c r="Q129" s="5">
        <f t="shared" si="34"/>
        <v>0</v>
      </c>
      <c r="R129" s="5">
        <f t="shared" si="34"/>
        <v>0</v>
      </c>
      <c r="S129" s="5">
        <f t="shared" si="34"/>
        <v>0</v>
      </c>
      <c r="T129" s="5">
        <f t="shared" si="34"/>
        <v>0</v>
      </c>
      <c r="U129" s="13">
        <f t="shared" si="34"/>
        <v>0</v>
      </c>
    </row>
    <row r="130" spans="1:21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5"/>
      <c r="K130" s="33"/>
      <c r="L130" s="34"/>
      <c r="M130" s="34"/>
      <c r="N130" s="34"/>
      <c r="O130" s="34"/>
      <c r="P130" s="34"/>
      <c r="Q130" s="34"/>
      <c r="R130" s="34"/>
      <c r="S130" s="34"/>
      <c r="T130" s="34"/>
      <c r="U130" s="35"/>
    </row>
    <row r="131" spans="1:21" x14ac:dyDescent="0.25">
      <c r="A131" s="22" t="s">
        <v>190</v>
      </c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15" t="s">
        <v>194</v>
      </c>
    </row>
    <row r="133" spans="1:21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15" t="s">
        <v>194</v>
      </c>
    </row>
    <row r="134" spans="1:21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2" t="s">
        <v>155</v>
      </c>
      <c r="B136" s="12">
        <f t="shared" ref="B136:J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5">
        <f t="shared" si="35"/>
        <v>0</v>
      </c>
      <c r="H136" s="5">
        <f t="shared" si="35"/>
        <v>0</v>
      </c>
      <c r="I136" s="5">
        <f t="shared" si="35"/>
        <v>0</v>
      </c>
      <c r="J136" s="13">
        <f t="shared" si="35"/>
        <v>0</v>
      </c>
      <c r="K136" s="12">
        <f t="shared" ref="K136:U136" si="36">SUM(K132:K135)</f>
        <v>0</v>
      </c>
      <c r="L136" s="5">
        <f t="shared" si="36"/>
        <v>0</v>
      </c>
      <c r="M136" s="5">
        <f t="shared" si="36"/>
        <v>0</v>
      </c>
      <c r="N136" s="5">
        <f t="shared" si="36"/>
        <v>0</v>
      </c>
      <c r="O136" s="5">
        <f t="shared" si="36"/>
        <v>0</v>
      </c>
      <c r="P136" s="5">
        <f t="shared" si="36"/>
        <v>0</v>
      </c>
      <c r="Q136" s="5">
        <f t="shared" si="36"/>
        <v>0</v>
      </c>
      <c r="R136" s="5">
        <f t="shared" si="36"/>
        <v>0</v>
      </c>
      <c r="S136" s="5">
        <f t="shared" si="36"/>
        <v>0</v>
      </c>
      <c r="T136" s="5">
        <f t="shared" si="36"/>
        <v>0</v>
      </c>
      <c r="U136" s="13">
        <f t="shared" si="36"/>
        <v>0</v>
      </c>
    </row>
    <row r="137" spans="1:21" x14ac:dyDescent="0.25">
      <c r="A137" s="24"/>
      <c r="B137" s="33"/>
      <c r="C137" s="34"/>
      <c r="D137" s="34"/>
      <c r="E137" s="34"/>
      <c r="F137" s="34"/>
      <c r="G137" s="34"/>
      <c r="H137" s="34"/>
      <c r="I137" s="34"/>
      <c r="J137" s="35"/>
      <c r="K137" s="33"/>
      <c r="L137" s="34"/>
      <c r="M137" s="34"/>
      <c r="N137" s="34"/>
      <c r="O137" s="34"/>
      <c r="P137" s="34"/>
      <c r="Q137" s="34"/>
      <c r="R137" s="34"/>
      <c r="S137" s="34"/>
      <c r="T137" s="34"/>
      <c r="U137" s="35"/>
    </row>
    <row r="138" spans="1:21" x14ac:dyDescent="0.25">
      <c r="A138" s="22" t="s">
        <v>175</v>
      </c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5" t="s">
        <v>185</v>
      </c>
      <c r="B139" s="14">
        <v>1546820</v>
      </c>
      <c r="C139" s="6">
        <v>6806008</v>
      </c>
      <c r="D139" s="6">
        <v>464046</v>
      </c>
      <c r="E139" s="6">
        <v>928092</v>
      </c>
      <c r="F139" s="6">
        <v>618728</v>
      </c>
      <c r="G139" s="6">
        <v>3248322</v>
      </c>
      <c r="H139" s="6">
        <v>1856184</v>
      </c>
      <c r="I139" s="6">
        <v>0</v>
      </c>
      <c r="J139" s="15">
        <v>15468200</v>
      </c>
      <c r="K139" s="14">
        <v>1020337.6</v>
      </c>
      <c r="L139" s="6">
        <v>4489485.4400000004</v>
      </c>
      <c r="M139" s="6">
        <v>306101.28000000003</v>
      </c>
      <c r="N139" s="6">
        <v>612202.56000000006</v>
      </c>
      <c r="O139" s="6">
        <v>408135.04</v>
      </c>
      <c r="P139" s="6">
        <v>3367114.08</v>
      </c>
      <c r="Q139" s="6">
        <v>0</v>
      </c>
      <c r="R139" s="6">
        <v>207769</v>
      </c>
      <c r="S139" s="6">
        <v>110320</v>
      </c>
      <c r="T139" s="6">
        <v>131558</v>
      </c>
      <c r="U139" s="15">
        <v>10653023</v>
      </c>
    </row>
    <row r="140" spans="1:21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6" t="s">
        <v>194</v>
      </c>
      <c r="F140" s="6" t="s">
        <v>194</v>
      </c>
      <c r="G140" s="6" t="s">
        <v>194</v>
      </c>
      <c r="H140" s="6" t="s">
        <v>194</v>
      </c>
      <c r="I140" s="6" t="s">
        <v>194</v>
      </c>
      <c r="J140" s="15" t="s">
        <v>194</v>
      </c>
      <c r="K140" s="14" t="s">
        <v>194</v>
      </c>
      <c r="L140" s="6" t="s">
        <v>194</v>
      </c>
      <c r="M140" s="6" t="s">
        <v>194</v>
      </c>
      <c r="N140" s="6" t="s">
        <v>194</v>
      </c>
      <c r="O140" s="6" t="s">
        <v>194</v>
      </c>
      <c r="P140" s="6" t="s">
        <v>194</v>
      </c>
      <c r="Q140" s="6" t="s">
        <v>194</v>
      </c>
      <c r="R140" s="6" t="s">
        <v>194</v>
      </c>
      <c r="S140" s="6" t="s">
        <v>194</v>
      </c>
      <c r="T140" s="6" t="s">
        <v>194</v>
      </c>
      <c r="U140" s="15" t="s">
        <v>194</v>
      </c>
    </row>
    <row r="141" spans="1:21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15" t="s">
        <v>194</v>
      </c>
    </row>
    <row r="142" spans="1:21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15" t="s">
        <v>194</v>
      </c>
    </row>
    <row r="143" spans="1:21" x14ac:dyDescent="0.25">
      <c r="A143" s="22" t="s">
        <v>155</v>
      </c>
      <c r="B143" s="12">
        <f t="shared" ref="B143:J143" si="37">SUM(B139:B142)</f>
        <v>1546820</v>
      </c>
      <c r="C143" s="5">
        <f t="shared" si="37"/>
        <v>6806008</v>
      </c>
      <c r="D143" s="5">
        <f t="shared" si="37"/>
        <v>464046</v>
      </c>
      <c r="E143" s="5">
        <f t="shared" si="37"/>
        <v>928092</v>
      </c>
      <c r="F143" s="5">
        <f t="shared" si="37"/>
        <v>618728</v>
      </c>
      <c r="G143" s="5">
        <f t="shared" si="37"/>
        <v>3248322</v>
      </c>
      <c r="H143" s="5">
        <f t="shared" si="37"/>
        <v>1856184</v>
      </c>
      <c r="I143" s="5">
        <f t="shared" si="37"/>
        <v>0</v>
      </c>
      <c r="J143" s="13">
        <f t="shared" si="37"/>
        <v>15468200</v>
      </c>
      <c r="K143" s="12">
        <f t="shared" ref="K143:U143" si="38">SUM(K139:K142)</f>
        <v>1020337.6</v>
      </c>
      <c r="L143" s="5">
        <f t="shared" si="38"/>
        <v>4489485.4400000004</v>
      </c>
      <c r="M143" s="5">
        <f t="shared" si="38"/>
        <v>306101.28000000003</v>
      </c>
      <c r="N143" s="5">
        <f t="shared" si="38"/>
        <v>612202.56000000006</v>
      </c>
      <c r="O143" s="5">
        <f t="shared" si="38"/>
        <v>408135.04</v>
      </c>
      <c r="P143" s="5">
        <f t="shared" si="38"/>
        <v>3367114.08</v>
      </c>
      <c r="Q143" s="5">
        <f t="shared" si="38"/>
        <v>0</v>
      </c>
      <c r="R143" s="5">
        <f t="shared" si="38"/>
        <v>207769</v>
      </c>
      <c r="S143" s="5">
        <f t="shared" si="38"/>
        <v>110320</v>
      </c>
      <c r="T143" s="5">
        <f t="shared" si="38"/>
        <v>131558</v>
      </c>
      <c r="U143" s="13">
        <f t="shared" si="38"/>
        <v>10653023</v>
      </c>
    </row>
    <row r="144" spans="1:21" x14ac:dyDescent="0.25">
      <c r="A144" s="24"/>
      <c r="B144" s="33"/>
      <c r="C144" s="34"/>
      <c r="D144" s="34"/>
      <c r="E144" s="34"/>
      <c r="F144" s="34"/>
      <c r="G144" s="34"/>
      <c r="H144" s="34"/>
      <c r="I144" s="34"/>
      <c r="J144" s="35"/>
      <c r="K144" s="33"/>
      <c r="L144" s="34"/>
      <c r="M144" s="34"/>
      <c r="N144" s="34"/>
      <c r="O144" s="34"/>
      <c r="P144" s="34"/>
      <c r="Q144" s="34"/>
      <c r="R144" s="34"/>
      <c r="S144" s="34"/>
      <c r="T144" s="34"/>
      <c r="U144" s="35"/>
    </row>
    <row r="145" spans="1:21" x14ac:dyDescent="0.25">
      <c r="A145" s="22" t="s">
        <v>176</v>
      </c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5" t="s">
        <v>185</v>
      </c>
      <c r="B146" s="14">
        <v>1328624.8</v>
      </c>
      <c r="C146" s="6">
        <v>310907.23</v>
      </c>
      <c r="D146" s="6">
        <v>1035802.16</v>
      </c>
      <c r="E146" s="6">
        <v>0</v>
      </c>
      <c r="F146" s="6">
        <v>0</v>
      </c>
      <c r="G146" s="6">
        <v>1019023.64</v>
      </c>
      <c r="H146" s="6">
        <v>1840833.15</v>
      </c>
      <c r="I146" s="6">
        <v>80993.009999999995</v>
      </c>
      <c r="J146" s="15">
        <v>5616183.9900000002</v>
      </c>
      <c r="K146" s="14">
        <v>605835.39</v>
      </c>
      <c r="L146" s="6">
        <v>125171.25</v>
      </c>
      <c r="M146" s="6">
        <v>417013.95</v>
      </c>
      <c r="N146" s="6">
        <v>0</v>
      </c>
      <c r="O146" s="6">
        <v>0</v>
      </c>
      <c r="P146" s="6">
        <v>90545.15</v>
      </c>
      <c r="Q146" s="6">
        <v>197663.51</v>
      </c>
      <c r="R146" s="6">
        <v>12041.68</v>
      </c>
      <c r="S146" s="6">
        <v>0</v>
      </c>
      <c r="T146" s="6">
        <v>105577.25</v>
      </c>
      <c r="U146" s="15">
        <v>1553848.18</v>
      </c>
    </row>
    <row r="147" spans="1:21" x14ac:dyDescent="0.25">
      <c r="A147" s="25" t="s">
        <v>186</v>
      </c>
      <c r="B147" s="14">
        <v>1288022.6200000001</v>
      </c>
      <c r="C147" s="6">
        <v>490975.32</v>
      </c>
      <c r="D147" s="6">
        <v>975055.75</v>
      </c>
      <c r="E147" s="6">
        <v>0</v>
      </c>
      <c r="F147" s="6">
        <v>11933.9</v>
      </c>
      <c r="G147" s="6">
        <v>1125859.55</v>
      </c>
      <c r="H147" s="6">
        <v>1707641.76</v>
      </c>
      <c r="I147" s="6">
        <v>7791.39</v>
      </c>
      <c r="J147" s="15">
        <v>5607280.29</v>
      </c>
      <c r="K147" s="14">
        <v>582196.07999999996</v>
      </c>
      <c r="L147" s="6">
        <v>197666.66</v>
      </c>
      <c r="M147" s="6">
        <v>396124.83</v>
      </c>
      <c r="N147" s="6">
        <v>0</v>
      </c>
      <c r="O147" s="6">
        <v>0</v>
      </c>
      <c r="P147" s="6">
        <v>91638.01</v>
      </c>
      <c r="Q147" s="6">
        <v>140283.09</v>
      </c>
      <c r="R147" s="6">
        <v>4124.6099999999997</v>
      </c>
      <c r="S147" s="6">
        <v>0</v>
      </c>
      <c r="T147" s="6">
        <v>161085.97</v>
      </c>
      <c r="U147" s="15">
        <v>1573119.25</v>
      </c>
    </row>
    <row r="148" spans="1:21" x14ac:dyDescent="0.25">
      <c r="A148" s="25" t="s">
        <v>187</v>
      </c>
      <c r="B148" s="14">
        <v>1547595.09</v>
      </c>
      <c r="C148" s="6">
        <v>323051.90000000002</v>
      </c>
      <c r="D148" s="6">
        <v>895290.67</v>
      </c>
      <c r="E148" s="6">
        <v>0</v>
      </c>
      <c r="F148" s="6">
        <v>0</v>
      </c>
      <c r="G148" s="6">
        <v>1648158.05</v>
      </c>
      <c r="H148" s="6">
        <v>2276454.9900000002</v>
      </c>
      <c r="I148" s="6">
        <v>66618.64</v>
      </c>
      <c r="J148" s="15">
        <v>6757169.3399999999</v>
      </c>
      <c r="K148" s="14">
        <v>679180.71</v>
      </c>
      <c r="L148" s="6">
        <v>134650.06</v>
      </c>
      <c r="M148" s="6">
        <v>360444.02</v>
      </c>
      <c r="N148" s="6">
        <v>0</v>
      </c>
      <c r="O148" s="6">
        <v>0</v>
      </c>
      <c r="P148" s="6">
        <v>32541.919999999998</v>
      </c>
      <c r="Q148" s="6">
        <v>202504.52</v>
      </c>
      <c r="R148" s="6">
        <v>35754.5</v>
      </c>
      <c r="S148" s="6">
        <v>36337.440000000002</v>
      </c>
      <c r="T148" s="6">
        <v>408435.14</v>
      </c>
      <c r="U148" s="15">
        <v>1889848.31</v>
      </c>
    </row>
    <row r="149" spans="1:21" x14ac:dyDescent="0.25">
      <c r="A149" s="25" t="s">
        <v>188</v>
      </c>
      <c r="B149" s="14">
        <v>1501270.9</v>
      </c>
      <c r="C149" s="6">
        <v>324938.98</v>
      </c>
      <c r="D149" s="6">
        <v>972650.07</v>
      </c>
      <c r="E149" s="6">
        <v>0</v>
      </c>
      <c r="F149" s="6">
        <v>0</v>
      </c>
      <c r="G149" s="6">
        <v>1333860.6000000001</v>
      </c>
      <c r="H149" s="6">
        <v>2441323.9700000002</v>
      </c>
      <c r="I149" s="6">
        <v>144101.57</v>
      </c>
      <c r="J149" s="15">
        <v>6718146.0899999999</v>
      </c>
      <c r="K149" s="14">
        <v>700448.94</v>
      </c>
      <c r="L149" s="6">
        <v>140940.38</v>
      </c>
      <c r="M149" s="6">
        <v>393568.92</v>
      </c>
      <c r="N149" s="6">
        <v>0</v>
      </c>
      <c r="O149" s="6">
        <v>0</v>
      </c>
      <c r="P149" s="6">
        <v>143558.56</v>
      </c>
      <c r="Q149" s="6">
        <v>263980.02</v>
      </c>
      <c r="R149" s="6">
        <v>15396.33</v>
      </c>
      <c r="S149" s="6">
        <v>0</v>
      </c>
      <c r="T149" s="6">
        <v>328796.45</v>
      </c>
      <c r="U149" s="15">
        <v>1986689.6</v>
      </c>
    </row>
    <row r="150" spans="1:21" x14ac:dyDescent="0.25">
      <c r="A150" s="22" t="s">
        <v>155</v>
      </c>
      <c r="B150" s="12">
        <f t="shared" ref="B150:J150" si="39">SUM(B146:B149)</f>
        <v>5665513.4100000001</v>
      </c>
      <c r="C150" s="5">
        <f t="shared" si="39"/>
        <v>1449873.4300000002</v>
      </c>
      <c r="D150" s="5">
        <f t="shared" si="39"/>
        <v>3878798.65</v>
      </c>
      <c r="E150" s="5">
        <f t="shared" si="39"/>
        <v>0</v>
      </c>
      <c r="F150" s="5">
        <f t="shared" si="39"/>
        <v>11933.9</v>
      </c>
      <c r="G150" s="5">
        <f t="shared" si="39"/>
        <v>5126901.84</v>
      </c>
      <c r="H150" s="5">
        <f t="shared" si="39"/>
        <v>8266253.870000001</v>
      </c>
      <c r="I150" s="5">
        <f t="shared" si="39"/>
        <v>299504.61</v>
      </c>
      <c r="J150" s="13">
        <f t="shared" si="39"/>
        <v>24698779.710000001</v>
      </c>
      <c r="K150" s="12">
        <f t="shared" ref="K150:U150" si="40">SUM(K146:K149)</f>
        <v>2567661.12</v>
      </c>
      <c r="L150" s="5">
        <f t="shared" si="40"/>
        <v>598428.35000000009</v>
      </c>
      <c r="M150" s="5">
        <f t="shared" si="40"/>
        <v>1567151.72</v>
      </c>
      <c r="N150" s="5">
        <f t="shared" si="40"/>
        <v>0</v>
      </c>
      <c r="O150" s="5">
        <f t="shared" si="40"/>
        <v>0</v>
      </c>
      <c r="P150" s="5">
        <f t="shared" si="40"/>
        <v>358283.63999999996</v>
      </c>
      <c r="Q150" s="5">
        <f t="shared" si="40"/>
        <v>804431.14</v>
      </c>
      <c r="R150" s="5">
        <f t="shared" si="40"/>
        <v>67317.119999999995</v>
      </c>
      <c r="S150" s="5">
        <f t="shared" si="40"/>
        <v>36337.440000000002</v>
      </c>
      <c r="T150" s="5">
        <f t="shared" si="40"/>
        <v>1003894.81</v>
      </c>
      <c r="U150" s="13">
        <f t="shared" si="40"/>
        <v>7003505.3399999999</v>
      </c>
    </row>
    <row r="151" spans="1:21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5"/>
      <c r="K151" s="33"/>
      <c r="L151" s="34"/>
      <c r="M151" s="34"/>
      <c r="N151" s="34"/>
      <c r="O151" s="34"/>
      <c r="P151" s="34"/>
      <c r="Q151" s="34"/>
      <c r="R151" s="34"/>
      <c r="S151" s="34"/>
      <c r="T151" s="34"/>
      <c r="U151" s="35"/>
    </row>
    <row r="152" spans="1:21" x14ac:dyDescent="0.25">
      <c r="A152" s="22" t="s">
        <v>177</v>
      </c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5" t="s">
        <v>185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15">
        <v>0</v>
      </c>
      <c r="K153" s="14">
        <v>0</v>
      </c>
      <c r="L153" s="6">
        <v>4141</v>
      </c>
      <c r="M153" s="6">
        <v>240</v>
      </c>
      <c r="N153" s="6">
        <v>-15975</v>
      </c>
      <c r="O153" s="6">
        <v>0</v>
      </c>
      <c r="P153" s="6">
        <v>15913</v>
      </c>
      <c r="Q153" s="6">
        <v>4090</v>
      </c>
      <c r="R153" s="6">
        <v>22400</v>
      </c>
      <c r="S153" s="6">
        <v>-13865</v>
      </c>
      <c r="T153" s="6">
        <v>-54414</v>
      </c>
      <c r="U153" s="15">
        <v>-37470</v>
      </c>
    </row>
    <row r="154" spans="1:21" x14ac:dyDescent="0.25">
      <c r="A154" s="25" t="s">
        <v>186</v>
      </c>
      <c r="B154" s="14">
        <v>88000</v>
      </c>
      <c r="C154" s="6">
        <v>950000</v>
      </c>
      <c r="D154" s="6">
        <v>528000</v>
      </c>
      <c r="E154" s="6">
        <v>1056000</v>
      </c>
      <c r="F154" s="6">
        <v>84000</v>
      </c>
      <c r="G154" s="6">
        <v>294000</v>
      </c>
      <c r="H154" s="6">
        <v>0</v>
      </c>
      <c r="I154" s="6">
        <v>0</v>
      </c>
      <c r="J154" s="15">
        <v>3000000</v>
      </c>
      <c r="K154" s="14">
        <v>71168</v>
      </c>
      <c r="L154" s="6">
        <v>662239</v>
      </c>
      <c r="M154" s="6">
        <v>239264</v>
      </c>
      <c r="N154" s="6">
        <v>484463</v>
      </c>
      <c r="O154" s="6">
        <v>41192</v>
      </c>
      <c r="P154" s="6">
        <v>164341</v>
      </c>
      <c r="Q154" s="6">
        <v>15985</v>
      </c>
      <c r="R154" s="6">
        <v>0</v>
      </c>
      <c r="S154" s="6">
        <v>736</v>
      </c>
      <c r="T154" s="6">
        <v>36526</v>
      </c>
      <c r="U154" s="15">
        <v>1715914</v>
      </c>
    </row>
    <row r="155" spans="1:21" x14ac:dyDescent="0.25">
      <c r="A155" s="25" t="s">
        <v>187</v>
      </c>
      <c r="B155" s="14">
        <v>14000</v>
      </c>
      <c r="C155" s="6">
        <v>1102000</v>
      </c>
      <c r="D155" s="6">
        <v>854000</v>
      </c>
      <c r="E155" s="6">
        <v>1050000</v>
      </c>
      <c r="F155" s="6">
        <v>148000</v>
      </c>
      <c r="G155" s="6">
        <v>258000</v>
      </c>
      <c r="H155" s="6">
        <v>6000</v>
      </c>
      <c r="I155" s="6">
        <v>0</v>
      </c>
      <c r="J155" s="15">
        <v>3432000</v>
      </c>
      <c r="K155" s="14">
        <v>43899</v>
      </c>
      <c r="L155" s="6">
        <v>748886</v>
      </c>
      <c r="M155" s="6">
        <v>370522</v>
      </c>
      <c r="N155" s="6">
        <v>504078</v>
      </c>
      <c r="O155" s="6">
        <v>62433</v>
      </c>
      <c r="P155" s="6">
        <v>158786</v>
      </c>
      <c r="Q155" s="6">
        <v>4747</v>
      </c>
      <c r="R155" s="6">
        <v>0</v>
      </c>
      <c r="S155" s="6">
        <v>-6245</v>
      </c>
      <c r="T155" s="6">
        <v>73470</v>
      </c>
      <c r="U155" s="15">
        <v>1960576</v>
      </c>
    </row>
    <row r="156" spans="1:21" x14ac:dyDescent="0.25">
      <c r="A156" s="25" t="s">
        <v>188</v>
      </c>
      <c r="B156" s="14">
        <v>46000</v>
      </c>
      <c r="C156" s="6">
        <v>1026000</v>
      </c>
      <c r="D156" s="6">
        <v>612000</v>
      </c>
      <c r="E156" s="6">
        <v>1158000</v>
      </c>
      <c r="F156" s="6">
        <v>242000</v>
      </c>
      <c r="G156" s="6">
        <v>166000</v>
      </c>
      <c r="H156" s="6">
        <v>14000</v>
      </c>
      <c r="I156" s="6">
        <v>0</v>
      </c>
      <c r="J156" s="15">
        <v>3264000</v>
      </c>
      <c r="K156" s="14">
        <v>58755</v>
      </c>
      <c r="L156" s="6">
        <v>683114</v>
      </c>
      <c r="M156" s="6">
        <v>278939</v>
      </c>
      <c r="N156" s="6">
        <v>512232</v>
      </c>
      <c r="O156" s="6">
        <v>120059</v>
      </c>
      <c r="P156" s="6">
        <v>92063</v>
      </c>
      <c r="Q156" s="6">
        <v>47401</v>
      </c>
      <c r="R156" s="6">
        <v>27970</v>
      </c>
      <c r="S156" s="6">
        <v>72346</v>
      </c>
      <c r="T156" s="6">
        <v>139386</v>
      </c>
      <c r="U156" s="15">
        <v>2032265</v>
      </c>
    </row>
    <row r="157" spans="1:21" x14ac:dyDescent="0.25">
      <c r="A157" s="22" t="s">
        <v>155</v>
      </c>
      <c r="B157" s="12">
        <f t="shared" ref="B157:J157" si="41">SUM(B153:B156)</f>
        <v>148000</v>
      </c>
      <c r="C157" s="5">
        <f t="shared" si="41"/>
        <v>3078000</v>
      </c>
      <c r="D157" s="5">
        <f t="shared" si="41"/>
        <v>1994000</v>
      </c>
      <c r="E157" s="5">
        <f t="shared" si="41"/>
        <v>3264000</v>
      </c>
      <c r="F157" s="5">
        <f t="shared" si="41"/>
        <v>474000</v>
      </c>
      <c r="G157" s="5">
        <f t="shared" si="41"/>
        <v>718000</v>
      </c>
      <c r="H157" s="5">
        <f t="shared" si="41"/>
        <v>20000</v>
      </c>
      <c r="I157" s="5">
        <f t="shared" si="41"/>
        <v>0</v>
      </c>
      <c r="J157" s="13">
        <f t="shared" si="41"/>
        <v>9696000</v>
      </c>
      <c r="K157" s="12">
        <f t="shared" ref="K157:U157" si="42">SUM(K153:K156)</f>
        <v>173822</v>
      </c>
      <c r="L157" s="5">
        <f t="shared" si="42"/>
        <v>2098380</v>
      </c>
      <c r="M157" s="5">
        <f t="shared" si="42"/>
        <v>888965</v>
      </c>
      <c r="N157" s="5">
        <f t="shared" si="42"/>
        <v>1484798</v>
      </c>
      <c r="O157" s="5">
        <f t="shared" si="42"/>
        <v>223684</v>
      </c>
      <c r="P157" s="5">
        <f t="shared" si="42"/>
        <v>431103</v>
      </c>
      <c r="Q157" s="5">
        <f t="shared" si="42"/>
        <v>72223</v>
      </c>
      <c r="R157" s="5">
        <f t="shared" si="42"/>
        <v>50370</v>
      </c>
      <c r="S157" s="5">
        <f t="shared" si="42"/>
        <v>52972</v>
      </c>
      <c r="T157" s="5">
        <f t="shared" si="42"/>
        <v>194968</v>
      </c>
      <c r="U157" s="13">
        <f t="shared" si="42"/>
        <v>5671285</v>
      </c>
    </row>
    <row r="158" spans="1:21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5"/>
      <c r="K158" s="33"/>
      <c r="L158" s="34"/>
      <c r="M158" s="34"/>
      <c r="N158" s="34"/>
      <c r="O158" s="34"/>
      <c r="P158" s="34"/>
      <c r="Q158" s="34"/>
      <c r="R158" s="34"/>
      <c r="S158" s="34"/>
      <c r="T158" s="34"/>
      <c r="U158" s="35"/>
    </row>
    <row r="159" spans="1:21" x14ac:dyDescent="0.25">
      <c r="A159" s="22" t="s">
        <v>178</v>
      </c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5" t="s">
        <v>185</v>
      </c>
      <c r="B160" s="14">
        <v>1172000</v>
      </c>
      <c r="C160" s="6">
        <v>7412000</v>
      </c>
      <c r="D160" s="6">
        <v>1018000</v>
      </c>
      <c r="E160" s="6">
        <v>1688000</v>
      </c>
      <c r="F160" s="6">
        <v>290000</v>
      </c>
      <c r="G160" s="6">
        <v>2030000</v>
      </c>
      <c r="H160" s="6">
        <v>18000</v>
      </c>
      <c r="I160" s="6">
        <v>0</v>
      </c>
      <c r="J160" s="15">
        <v>13628000</v>
      </c>
      <c r="K160" s="14">
        <v>818835</v>
      </c>
      <c r="L160" s="6">
        <v>5189098</v>
      </c>
      <c r="M160" s="6">
        <v>475781</v>
      </c>
      <c r="N160" s="6">
        <v>761736</v>
      </c>
      <c r="O160" s="6">
        <v>97544</v>
      </c>
      <c r="P160" s="6">
        <v>1196194</v>
      </c>
      <c r="Q160" s="6">
        <v>86787</v>
      </c>
      <c r="R160" s="6">
        <v>19106</v>
      </c>
      <c r="S160" s="6">
        <v>-37193</v>
      </c>
      <c r="T160" s="6">
        <v>201760</v>
      </c>
      <c r="U160" s="15">
        <v>8809648</v>
      </c>
    </row>
    <row r="161" spans="1:21" x14ac:dyDescent="0.25">
      <c r="A161" s="25" t="s">
        <v>186</v>
      </c>
      <c r="B161" s="14">
        <v>754000</v>
      </c>
      <c r="C161" s="6">
        <v>6528000</v>
      </c>
      <c r="D161" s="6">
        <v>984000</v>
      </c>
      <c r="E161" s="6">
        <v>1018000</v>
      </c>
      <c r="F161" s="6">
        <v>386000</v>
      </c>
      <c r="G161" s="6">
        <v>2538000</v>
      </c>
      <c r="H161" s="6">
        <v>16000</v>
      </c>
      <c r="I161" s="6">
        <v>0</v>
      </c>
      <c r="J161" s="15">
        <v>12224000</v>
      </c>
      <c r="K161" s="14">
        <v>562475</v>
      </c>
      <c r="L161" s="6">
        <v>4351020</v>
      </c>
      <c r="M161" s="6">
        <v>470684</v>
      </c>
      <c r="N161" s="6">
        <v>471187</v>
      </c>
      <c r="O161" s="6">
        <v>154820</v>
      </c>
      <c r="P161" s="6">
        <v>1438015</v>
      </c>
      <c r="Q161" s="6">
        <v>58260</v>
      </c>
      <c r="R161" s="6">
        <v>10398</v>
      </c>
      <c r="S161" s="6">
        <v>177819</v>
      </c>
      <c r="T161" s="6">
        <v>186141</v>
      </c>
      <c r="U161" s="15">
        <v>7880819</v>
      </c>
    </row>
    <row r="162" spans="1:21" x14ac:dyDescent="0.25">
      <c r="A162" s="25" t="s">
        <v>187</v>
      </c>
      <c r="B162" s="14">
        <v>1136000</v>
      </c>
      <c r="C162" s="6">
        <v>7360000</v>
      </c>
      <c r="D162" s="6">
        <v>1206000</v>
      </c>
      <c r="E162" s="6">
        <v>1204000</v>
      </c>
      <c r="F162" s="6">
        <v>436000</v>
      </c>
      <c r="G162" s="6">
        <v>2660000</v>
      </c>
      <c r="H162" s="6">
        <v>56000</v>
      </c>
      <c r="I162" s="6">
        <v>0</v>
      </c>
      <c r="J162" s="15">
        <v>14058000</v>
      </c>
      <c r="K162" s="14">
        <v>827231</v>
      </c>
      <c r="L162" s="6">
        <v>4996676</v>
      </c>
      <c r="M162" s="6">
        <v>600813</v>
      </c>
      <c r="N162" s="6">
        <v>558761</v>
      </c>
      <c r="O162" s="6">
        <v>162726</v>
      </c>
      <c r="P162" s="6">
        <v>1559202</v>
      </c>
      <c r="Q162" s="6">
        <v>89113</v>
      </c>
      <c r="R162" s="6">
        <v>24000</v>
      </c>
      <c r="S162" s="6">
        <v>150511</v>
      </c>
      <c r="T162" s="6">
        <v>151450</v>
      </c>
      <c r="U162" s="15">
        <v>9120483</v>
      </c>
    </row>
    <row r="163" spans="1:21" x14ac:dyDescent="0.25">
      <c r="A163" s="25" t="s">
        <v>188</v>
      </c>
      <c r="B163" s="14">
        <v>1028000</v>
      </c>
      <c r="C163" s="6">
        <v>6726000</v>
      </c>
      <c r="D163" s="6">
        <v>922000</v>
      </c>
      <c r="E163" s="6">
        <v>1046000</v>
      </c>
      <c r="F163" s="6">
        <v>422000</v>
      </c>
      <c r="G163" s="6">
        <v>2628000</v>
      </c>
      <c r="H163" s="6">
        <v>56000</v>
      </c>
      <c r="I163" s="6">
        <v>0</v>
      </c>
      <c r="J163" s="15">
        <v>12828000</v>
      </c>
      <c r="K163" s="14">
        <v>21787</v>
      </c>
      <c r="L163" s="6">
        <v>4308338</v>
      </c>
      <c r="M163" s="6">
        <v>443494</v>
      </c>
      <c r="N163" s="6">
        <v>490199</v>
      </c>
      <c r="O163" s="6">
        <v>182819</v>
      </c>
      <c r="P163" s="6">
        <v>1501101</v>
      </c>
      <c r="Q163" s="6">
        <v>37841</v>
      </c>
      <c r="R163" s="6">
        <v>8000</v>
      </c>
      <c r="S163" s="6">
        <v>159529</v>
      </c>
      <c r="T163" s="6">
        <v>164816</v>
      </c>
      <c r="U163" s="15">
        <v>7317924</v>
      </c>
    </row>
    <row r="164" spans="1:21" x14ac:dyDescent="0.25">
      <c r="A164" s="22" t="s">
        <v>155</v>
      </c>
      <c r="B164" s="12">
        <f t="shared" ref="B164:J164" si="43">SUM(B160:B163)</f>
        <v>4090000</v>
      </c>
      <c r="C164" s="5">
        <f t="shared" si="43"/>
        <v>28026000</v>
      </c>
      <c r="D164" s="5">
        <f t="shared" si="43"/>
        <v>4130000</v>
      </c>
      <c r="E164" s="5">
        <f t="shared" si="43"/>
        <v>4956000</v>
      </c>
      <c r="F164" s="5">
        <f t="shared" si="43"/>
        <v>1534000</v>
      </c>
      <c r="G164" s="5">
        <f t="shared" si="43"/>
        <v>9856000</v>
      </c>
      <c r="H164" s="5">
        <f t="shared" si="43"/>
        <v>146000</v>
      </c>
      <c r="I164" s="5">
        <f t="shared" si="43"/>
        <v>0</v>
      </c>
      <c r="J164" s="13">
        <f t="shared" si="43"/>
        <v>52738000</v>
      </c>
      <c r="K164" s="12">
        <f t="shared" ref="K164:U164" si="44">SUM(K160:K163)</f>
        <v>2230328</v>
      </c>
      <c r="L164" s="5">
        <f t="shared" si="44"/>
        <v>18845132</v>
      </c>
      <c r="M164" s="5">
        <f t="shared" si="44"/>
        <v>1990772</v>
      </c>
      <c r="N164" s="5">
        <f t="shared" si="44"/>
        <v>2281883</v>
      </c>
      <c r="O164" s="5">
        <f t="shared" si="44"/>
        <v>597909</v>
      </c>
      <c r="P164" s="5">
        <f t="shared" si="44"/>
        <v>5694512</v>
      </c>
      <c r="Q164" s="5">
        <f t="shared" si="44"/>
        <v>272001</v>
      </c>
      <c r="R164" s="5">
        <f t="shared" si="44"/>
        <v>61504</v>
      </c>
      <c r="S164" s="5">
        <f t="shared" si="44"/>
        <v>450666</v>
      </c>
      <c r="T164" s="5">
        <f t="shared" si="44"/>
        <v>704167</v>
      </c>
      <c r="U164" s="13">
        <f t="shared" si="44"/>
        <v>33128874</v>
      </c>
    </row>
    <row r="165" spans="1:21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5"/>
      <c r="K165" s="33"/>
      <c r="L165" s="34"/>
      <c r="M165" s="34"/>
      <c r="N165" s="34"/>
      <c r="O165" s="34"/>
      <c r="P165" s="34"/>
      <c r="Q165" s="34"/>
      <c r="R165" s="34"/>
      <c r="S165" s="34"/>
      <c r="T165" s="34"/>
      <c r="U165" s="35"/>
    </row>
    <row r="166" spans="1:21" x14ac:dyDescent="0.25">
      <c r="A166" s="22" t="s">
        <v>191</v>
      </c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5" t="s">
        <v>185</v>
      </c>
      <c r="B167" s="14">
        <v>1050753.82</v>
      </c>
      <c r="C167" s="6">
        <v>0</v>
      </c>
      <c r="D167" s="6">
        <v>4480458.5599999996</v>
      </c>
      <c r="E167" s="6">
        <v>518796.41</v>
      </c>
      <c r="F167" s="6">
        <v>0</v>
      </c>
      <c r="G167" s="6">
        <v>416570.15</v>
      </c>
      <c r="H167" s="6">
        <v>0</v>
      </c>
      <c r="I167" s="6">
        <v>0</v>
      </c>
      <c r="J167" s="15">
        <v>6466578.9400000004</v>
      </c>
      <c r="K167" s="14">
        <v>931807.66</v>
      </c>
      <c r="L167" s="6">
        <v>0</v>
      </c>
      <c r="M167" s="6">
        <v>3213374.1</v>
      </c>
      <c r="N167" s="6">
        <v>354930.89</v>
      </c>
      <c r="O167" s="6">
        <v>0</v>
      </c>
      <c r="P167" s="6">
        <v>116593.12</v>
      </c>
      <c r="Q167" s="6">
        <v>0</v>
      </c>
      <c r="R167" s="6">
        <v>52390.239999999998</v>
      </c>
      <c r="S167" s="6">
        <v>50164.24</v>
      </c>
      <c r="T167" s="6">
        <v>0</v>
      </c>
      <c r="U167" s="15">
        <v>4719260.25</v>
      </c>
    </row>
    <row r="168" spans="1:21" x14ac:dyDescent="0.25">
      <c r="A168" s="25" t="s">
        <v>186</v>
      </c>
      <c r="B168" s="14">
        <v>706600</v>
      </c>
      <c r="C168" s="6">
        <v>0</v>
      </c>
      <c r="D168" s="6">
        <v>2345259</v>
      </c>
      <c r="E168" s="6">
        <v>550084</v>
      </c>
      <c r="F168" s="6">
        <v>0</v>
      </c>
      <c r="G168" s="6">
        <v>262689</v>
      </c>
      <c r="H168" s="6">
        <v>114</v>
      </c>
      <c r="I168" s="6">
        <v>0</v>
      </c>
      <c r="J168" s="15">
        <v>3864746</v>
      </c>
      <c r="K168" s="14">
        <v>1761350</v>
      </c>
      <c r="L168" s="6">
        <v>0</v>
      </c>
      <c r="M168" s="6">
        <v>464413</v>
      </c>
      <c r="N168" s="6">
        <v>315399</v>
      </c>
      <c r="O168" s="6">
        <v>0</v>
      </c>
      <c r="P168" s="6">
        <v>213154</v>
      </c>
      <c r="Q168" s="6">
        <v>0</v>
      </c>
      <c r="R168" s="6">
        <v>1243</v>
      </c>
      <c r="S168" s="6">
        <v>1244</v>
      </c>
      <c r="T168" s="6">
        <v>0</v>
      </c>
      <c r="U168" s="15">
        <v>2756803</v>
      </c>
    </row>
    <row r="169" spans="1:21" x14ac:dyDescent="0.25">
      <c r="A169" s="25" t="s">
        <v>187</v>
      </c>
      <c r="B169" s="14">
        <v>0</v>
      </c>
      <c r="C169" s="6">
        <v>0</v>
      </c>
      <c r="D169" s="6">
        <v>-231342</v>
      </c>
      <c r="E169" s="6">
        <v>0</v>
      </c>
      <c r="F169" s="6">
        <v>0</v>
      </c>
      <c r="G169" s="6">
        <v>231342</v>
      </c>
      <c r="H169" s="6">
        <v>-114</v>
      </c>
      <c r="I169" s="6">
        <v>0</v>
      </c>
      <c r="J169" s="15">
        <v>-114</v>
      </c>
      <c r="K169" s="14">
        <v>168135</v>
      </c>
      <c r="L169" s="6">
        <v>0</v>
      </c>
      <c r="M169" s="6">
        <v>-657176</v>
      </c>
      <c r="N169" s="6">
        <v>9684</v>
      </c>
      <c r="O169" s="6">
        <v>0</v>
      </c>
      <c r="P169" s="6">
        <v>81336</v>
      </c>
      <c r="Q169" s="6">
        <v>0</v>
      </c>
      <c r="R169" s="6">
        <v>131</v>
      </c>
      <c r="S169" s="6">
        <v>131</v>
      </c>
      <c r="T169" s="6">
        <v>0</v>
      </c>
      <c r="U169" s="15">
        <v>-397759</v>
      </c>
    </row>
    <row r="170" spans="1:21" x14ac:dyDescent="0.25">
      <c r="A170" s="25" t="s">
        <v>188</v>
      </c>
      <c r="B170" s="14">
        <v>0</v>
      </c>
      <c r="C170" s="6">
        <v>0</v>
      </c>
      <c r="D170" s="6">
        <v>1380</v>
      </c>
      <c r="E170" s="6">
        <v>0</v>
      </c>
      <c r="F170" s="6">
        <v>0</v>
      </c>
      <c r="G170" s="6">
        <v>1779</v>
      </c>
      <c r="H170" s="6">
        <v>0</v>
      </c>
      <c r="I170" s="6">
        <v>0</v>
      </c>
      <c r="J170" s="15">
        <v>3159</v>
      </c>
      <c r="K170" s="14">
        <v>-7026</v>
      </c>
      <c r="L170" s="6">
        <v>0</v>
      </c>
      <c r="M170" s="6">
        <v>-43388</v>
      </c>
      <c r="N170" s="6">
        <v>-52861</v>
      </c>
      <c r="O170" s="6">
        <v>0</v>
      </c>
      <c r="P170" s="6">
        <v>42809</v>
      </c>
      <c r="Q170" s="6">
        <v>0</v>
      </c>
      <c r="R170" s="6">
        <v>-23127</v>
      </c>
      <c r="S170" s="6">
        <v>28454</v>
      </c>
      <c r="T170" s="6">
        <v>0</v>
      </c>
      <c r="U170" s="15">
        <v>-55139</v>
      </c>
    </row>
    <row r="171" spans="1:21" x14ac:dyDescent="0.25">
      <c r="A171" s="22" t="s">
        <v>155</v>
      </c>
      <c r="B171" s="12">
        <f t="shared" ref="B171:U171" si="45">SUM(B167:B170)</f>
        <v>1757353.82</v>
      </c>
      <c r="C171" s="5">
        <f t="shared" si="45"/>
        <v>0</v>
      </c>
      <c r="D171" s="5">
        <f t="shared" si="45"/>
        <v>6595755.5599999996</v>
      </c>
      <c r="E171" s="5">
        <f t="shared" si="45"/>
        <v>1068880.4099999999</v>
      </c>
      <c r="F171" s="5">
        <f t="shared" si="45"/>
        <v>0</v>
      </c>
      <c r="G171" s="5">
        <f t="shared" si="45"/>
        <v>912380.15</v>
      </c>
      <c r="H171" s="5">
        <f t="shared" si="45"/>
        <v>0</v>
      </c>
      <c r="I171" s="5">
        <f t="shared" si="45"/>
        <v>0</v>
      </c>
      <c r="J171" s="13">
        <f t="shared" si="45"/>
        <v>10334369.940000001</v>
      </c>
      <c r="K171" s="12">
        <f t="shared" si="45"/>
        <v>2854266.66</v>
      </c>
      <c r="L171" s="5">
        <f t="shared" si="45"/>
        <v>0</v>
      </c>
      <c r="M171" s="5">
        <f t="shared" si="45"/>
        <v>2977223.1</v>
      </c>
      <c r="N171" s="5">
        <f t="shared" si="45"/>
        <v>627152.89</v>
      </c>
      <c r="O171" s="5">
        <f t="shared" si="45"/>
        <v>0</v>
      </c>
      <c r="P171" s="5">
        <f t="shared" si="45"/>
        <v>453892.12</v>
      </c>
      <c r="Q171" s="5">
        <f t="shared" si="45"/>
        <v>0</v>
      </c>
      <c r="R171" s="5">
        <f t="shared" si="45"/>
        <v>30637.239999999998</v>
      </c>
      <c r="S171" s="5">
        <f t="shared" si="45"/>
        <v>79993.239999999991</v>
      </c>
      <c r="T171" s="5">
        <f t="shared" si="45"/>
        <v>0</v>
      </c>
      <c r="U171" s="13">
        <f t="shared" si="45"/>
        <v>7023165.25</v>
      </c>
    </row>
    <row r="172" spans="1:21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5"/>
      <c r="K172" s="33"/>
      <c r="L172" s="34"/>
      <c r="M172" s="34"/>
      <c r="N172" s="34"/>
      <c r="O172" s="34"/>
      <c r="P172" s="34"/>
      <c r="Q172" s="34"/>
      <c r="R172" s="34"/>
      <c r="S172" s="34"/>
      <c r="T172" s="34"/>
      <c r="U172" s="35"/>
    </row>
    <row r="173" spans="1:21" x14ac:dyDescent="0.25">
      <c r="A173" s="22" t="s">
        <v>179</v>
      </c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5" t="s">
        <v>185</v>
      </c>
      <c r="B174" s="14">
        <v>122264.52</v>
      </c>
      <c r="C174" s="6">
        <v>23618.7</v>
      </c>
      <c r="D174" s="6">
        <v>613312.4</v>
      </c>
      <c r="E174" s="6">
        <v>0</v>
      </c>
      <c r="F174" s="6">
        <v>0</v>
      </c>
      <c r="G174" s="6">
        <v>39406.43</v>
      </c>
      <c r="H174" s="6">
        <v>667569.94999999995</v>
      </c>
      <c r="I174" s="6">
        <v>0</v>
      </c>
      <c r="J174" s="15">
        <v>1466172</v>
      </c>
      <c r="K174" s="14">
        <v>68828.72</v>
      </c>
      <c r="L174" s="6">
        <v>4588.8900000000003</v>
      </c>
      <c r="M174" s="6">
        <v>248612.5</v>
      </c>
      <c r="N174" s="6">
        <v>0</v>
      </c>
      <c r="O174" s="6">
        <v>0</v>
      </c>
      <c r="P174" s="6">
        <v>15644.47</v>
      </c>
      <c r="Q174" s="6">
        <v>0</v>
      </c>
      <c r="R174" s="6">
        <v>387.36</v>
      </c>
      <c r="S174" s="6">
        <v>0</v>
      </c>
      <c r="T174" s="6">
        <v>36867.360000000001</v>
      </c>
      <c r="U174" s="15">
        <v>374929.3</v>
      </c>
    </row>
    <row r="175" spans="1:21" x14ac:dyDescent="0.25">
      <c r="A175" s="25" t="s">
        <v>186</v>
      </c>
      <c r="B175" s="14">
        <v>138123.45000000001</v>
      </c>
      <c r="C175" s="6">
        <v>93069.19</v>
      </c>
      <c r="D175" s="6">
        <v>578817.87</v>
      </c>
      <c r="E175" s="6">
        <v>0</v>
      </c>
      <c r="F175" s="6">
        <v>0</v>
      </c>
      <c r="G175" s="6">
        <v>174518.22</v>
      </c>
      <c r="H175" s="6">
        <v>480630.38</v>
      </c>
      <c r="I175" s="6">
        <v>0</v>
      </c>
      <c r="J175" s="15">
        <v>1465159.11</v>
      </c>
      <c r="K175" s="14">
        <v>60649.32</v>
      </c>
      <c r="L175" s="6">
        <v>37469.660000000003</v>
      </c>
      <c r="M175" s="6">
        <v>234910.19</v>
      </c>
      <c r="N175" s="6">
        <v>0</v>
      </c>
      <c r="O175" s="6">
        <v>0</v>
      </c>
      <c r="P175" s="6">
        <v>15923.06</v>
      </c>
      <c r="Q175" s="6">
        <v>2106.71</v>
      </c>
      <c r="R175" s="6">
        <v>949.4</v>
      </c>
      <c r="S175" s="6">
        <v>0</v>
      </c>
      <c r="T175" s="6">
        <v>76827.62</v>
      </c>
      <c r="U175" s="15">
        <v>428835.96</v>
      </c>
    </row>
    <row r="176" spans="1:21" x14ac:dyDescent="0.25">
      <c r="A176" s="25" t="s">
        <v>187</v>
      </c>
      <c r="B176" s="14">
        <v>367724.3</v>
      </c>
      <c r="C176" s="6">
        <v>7924.78</v>
      </c>
      <c r="D176" s="6">
        <v>1050757.6399999999</v>
      </c>
      <c r="E176" s="6">
        <v>0</v>
      </c>
      <c r="F176" s="6">
        <v>0</v>
      </c>
      <c r="G176" s="6">
        <v>139197.38</v>
      </c>
      <c r="H176" s="6">
        <v>302974.2</v>
      </c>
      <c r="I176" s="6">
        <v>0</v>
      </c>
      <c r="J176" s="15">
        <v>1868578.3</v>
      </c>
      <c r="K176" s="14">
        <v>737575.48</v>
      </c>
      <c r="L176" s="6">
        <v>15849.56</v>
      </c>
      <c r="M176" s="6">
        <v>2101515.2799999998</v>
      </c>
      <c r="N176" s="6">
        <v>0</v>
      </c>
      <c r="O176" s="6">
        <v>0</v>
      </c>
      <c r="P176" s="6">
        <v>1063.44</v>
      </c>
      <c r="Q176" s="6">
        <v>0</v>
      </c>
      <c r="R176" s="6">
        <v>0</v>
      </c>
      <c r="S176" s="6">
        <v>83273.3</v>
      </c>
      <c r="T176" s="6">
        <v>248177.99</v>
      </c>
      <c r="U176" s="15">
        <v>3187455.05</v>
      </c>
    </row>
    <row r="177" spans="1:21" x14ac:dyDescent="0.25">
      <c r="A177" s="25" t="s">
        <v>188</v>
      </c>
      <c r="B177" s="14">
        <v>369270.68</v>
      </c>
      <c r="C177" s="6">
        <v>164334.22</v>
      </c>
      <c r="D177" s="6">
        <v>657102.04</v>
      </c>
      <c r="E177" s="6">
        <v>0</v>
      </c>
      <c r="F177" s="6">
        <v>0</v>
      </c>
      <c r="G177" s="6">
        <v>298357.26</v>
      </c>
      <c r="H177" s="6">
        <v>591843.64</v>
      </c>
      <c r="I177" s="6">
        <v>0</v>
      </c>
      <c r="J177" s="15">
        <v>2080907.84</v>
      </c>
      <c r="K177" s="14">
        <v>764088.1</v>
      </c>
      <c r="L177" s="6">
        <v>329022.92</v>
      </c>
      <c r="M177" s="6">
        <v>1322166.71</v>
      </c>
      <c r="N177" s="6">
        <v>0</v>
      </c>
      <c r="O177" s="6">
        <v>0</v>
      </c>
      <c r="P177" s="6">
        <v>12599.71</v>
      </c>
      <c r="Q177" s="6">
        <v>2059.5700000000002</v>
      </c>
      <c r="R177" s="6">
        <v>354.48</v>
      </c>
      <c r="S177" s="6">
        <v>0</v>
      </c>
      <c r="T177" s="6">
        <v>103473.62</v>
      </c>
      <c r="U177" s="15">
        <v>2533765.11</v>
      </c>
    </row>
    <row r="178" spans="1:21" x14ac:dyDescent="0.25">
      <c r="A178" s="22" t="s">
        <v>155</v>
      </c>
      <c r="B178" s="12">
        <f t="shared" ref="B178:J178" si="46">SUM(B174:B177)</f>
        <v>997382.95</v>
      </c>
      <c r="C178" s="5">
        <f t="shared" si="46"/>
        <v>288946.89</v>
      </c>
      <c r="D178" s="5">
        <f t="shared" si="46"/>
        <v>2899989.95</v>
      </c>
      <c r="E178" s="5">
        <f t="shared" si="46"/>
        <v>0</v>
      </c>
      <c r="F178" s="5">
        <f t="shared" si="46"/>
        <v>0</v>
      </c>
      <c r="G178" s="5">
        <f t="shared" si="46"/>
        <v>651479.29</v>
      </c>
      <c r="H178" s="5">
        <f t="shared" si="46"/>
        <v>2043018.17</v>
      </c>
      <c r="I178" s="5">
        <f t="shared" si="46"/>
        <v>0</v>
      </c>
      <c r="J178" s="13">
        <f t="shared" si="46"/>
        <v>6880817.25</v>
      </c>
      <c r="K178" s="12">
        <f t="shared" ref="K178:U178" si="47">SUM(K174:K177)</f>
        <v>1631141.62</v>
      </c>
      <c r="L178" s="5">
        <f t="shared" si="47"/>
        <v>386931.02999999997</v>
      </c>
      <c r="M178" s="5">
        <f t="shared" si="47"/>
        <v>3907204.6799999997</v>
      </c>
      <c r="N178" s="5">
        <f t="shared" si="47"/>
        <v>0</v>
      </c>
      <c r="O178" s="5">
        <f t="shared" si="47"/>
        <v>0</v>
      </c>
      <c r="P178" s="5">
        <f t="shared" si="47"/>
        <v>45230.679999999993</v>
      </c>
      <c r="Q178" s="5">
        <f t="shared" si="47"/>
        <v>4166.2800000000007</v>
      </c>
      <c r="R178" s="5">
        <f t="shared" si="47"/>
        <v>1691.24</v>
      </c>
      <c r="S178" s="5">
        <f t="shared" si="47"/>
        <v>83273.3</v>
      </c>
      <c r="T178" s="5">
        <f t="shared" si="47"/>
        <v>465346.58999999997</v>
      </c>
      <c r="U178" s="13">
        <f t="shared" si="47"/>
        <v>6524985.4199999999</v>
      </c>
    </row>
    <row r="179" spans="1:21" x14ac:dyDescent="0.25">
      <c r="A179" s="24"/>
      <c r="B179" s="33"/>
      <c r="C179" s="34"/>
      <c r="D179" s="34"/>
      <c r="E179" s="34"/>
      <c r="F179" s="34"/>
      <c r="G179" s="34"/>
      <c r="H179" s="34"/>
      <c r="I179" s="34"/>
      <c r="J179" s="35"/>
      <c r="K179" s="33"/>
      <c r="L179" s="34"/>
      <c r="M179" s="34"/>
      <c r="N179" s="34"/>
      <c r="O179" s="34"/>
      <c r="P179" s="34"/>
      <c r="Q179" s="34"/>
      <c r="R179" s="34"/>
      <c r="S179" s="34"/>
      <c r="T179" s="34"/>
      <c r="U179" s="35"/>
    </row>
    <row r="180" spans="1:21" x14ac:dyDescent="0.25">
      <c r="A180" s="22" t="s">
        <v>180</v>
      </c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15" t="s">
        <v>194</v>
      </c>
    </row>
    <row r="182" spans="1:21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15" t="s">
        <v>194</v>
      </c>
    </row>
    <row r="183" spans="1:21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2" t="s">
        <v>155</v>
      </c>
      <c r="B185" s="12">
        <f t="shared" ref="B185:J185" si="48">SUM(B181:B184)</f>
        <v>0</v>
      </c>
      <c r="C185" s="5">
        <f t="shared" si="48"/>
        <v>0</v>
      </c>
      <c r="D185" s="5">
        <f t="shared" si="48"/>
        <v>0</v>
      </c>
      <c r="E185" s="5">
        <f t="shared" si="48"/>
        <v>0</v>
      </c>
      <c r="F185" s="5">
        <f t="shared" si="48"/>
        <v>0</v>
      </c>
      <c r="G185" s="5">
        <f t="shared" si="48"/>
        <v>0</v>
      </c>
      <c r="H185" s="5">
        <f t="shared" si="48"/>
        <v>0</v>
      </c>
      <c r="I185" s="5">
        <f t="shared" si="48"/>
        <v>0</v>
      </c>
      <c r="J185" s="13">
        <f t="shared" si="48"/>
        <v>0</v>
      </c>
      <c r="K185" s="12">
        <f t="shared" ref="K185:U185" si="49">SUM(K181:K184)</f>
        <v>0</v>
      </c>
      <c r="L185" s="5">
        <f t="shared" si="49"/>
        <v>0</v>
      </c>
      <c r="M185" s="5">
        <f t="shared" si="49"/>
        <v>0</v>
      </c>
      <c r="N185" s="5">
        <f t="shared" si="49"/>
        <v>0</v>
      </c>
      <c r="O185" s="5">
        <f t="shared" si="49"/>
        <v>0</v>
      </c>
      <c r="P185" s="5">
        <f t="shared" si="49"/>
        <v>0</v>
      </c>
      <c r="Q185" s="5">
        <f t="shared" si="49"/>
        <v>0</v>
      </c>
      <c r="R185" s="5">
        <f t="shared" si="49"/>
        <v>0</v>
      </c>
      <c r="S185" s="5">
        <f t="shared" si="49"/>
        <v>0</v>
      </c>
      <c r="T185" s="5">
        <f t="shared" si="49"/>
        <v>0</v>
      </c>
      <c r="U185" s="13">
        <f t="shared" si="49"/>
        <v>0</v>
      </c>
    </row>
    <row r="186" spans="1:21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5"/>
      <c r="K186" s="33"/>
      <c r="L186" s="34"/>
      <c r="M186" s="34"/>
      <c r="N186" s="34"/>
      <c r="O186" s="34"/>
      <c r="P186" s="34"/>
      <c r="Q186" s="34"/>
      <c r="R186" s="34"/>
      <c r="S186" s="34"/>
      <c r="T186" s="34"/>
      <c r="U186" s="35"/>
    </row>
    <row r="187" spans="1:21" x14ac:dyDescent="0.25">
      <c r="A187" s="22" t="s">
        <v>181</v>
      </c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5" t="s">
        <v>185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186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187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188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2" t="s">
        <v>155</v>
      </c>
      <c r="B192" s="12">
        <f t="shared" ref="B192:J192" si="50">SUM(B188:B191)</f>
        <v>0</v>
      </c>
      <c r="C192" s="5">
        <f t="shared" si="50"/>
        <v>0</v>
      </c>
      <c r="D192" s="5">
        <f t="shared" si="50"/>
        <v>0</v>
      </c>
      <c r="E192" s="5">
        <f t="shared" si="50"/>
        <v>0</v>
      </c>
      <c r="F192" s="5">
        <f t="shared" si="50"/>
        <v>0</v>
      </c>
      <c r="G192" s="5">
        <f t="shared" si="50"/>
        <v>0</v>
      </c>
      <c r="H192" s="5">
        <f t="shared" si="50"/>
        <v>0</v>
      </c>
      <c r="I192" s="5">
        <f t="shared" si="50"/>
        <v>0</v>
      </c>
      <c r="J192" s="13">
        <f t="shared" si="50"/>
        <v>0</v>
      </c>
      <c r="K192" s="12">
        <f t="shared" ref="K192:U192" si="51">SUM(K188:K191)</f>
        <v>0</v>
      </c>
      <c r="L192" s="5">
        <f t="shared" si="51"/>
        <v>0</v>
      </c>
      <c r="M192" s="5">
        <f t="shared" si="51"/>
        <v>0</v>
      </c>
      <c r="N192" s="5">
        <f t="shared" si="51"/>
        <v>0</v>
      </c>
      <c r="O192" s="5">
        <f t="shared" si="51"/>
        <v>0</v>
      </c>
      <c r="P192" s="5">
        <f t="shared" si="51"/>
        <v>0</v>
      </c>
      <c r="Q192" s="5">
        <f t="shared" si="51"/>
        <v>0</v>
      </c>
      <c r="R192" s="5">
        <f t="shared" si="51"/>
        <v>0</v>
      </c>
      <c r="S192" s="5">
        <f t="shared" si="51"/>
        <v>0</v>
      </c>
      <c r="T192" s="5">
        <f t="shared" si="51"/>
        <v>0</v>
      </c>
      <c r="U192" s="13">
        <f t="shared" si="51"/>
        <v>0</v>
      </c>
    </row>
    <row r="193" spans="1:21" x14ac:dyDescent="0.25">
      <c r="A193" s="24"/>
      <c r="B193" s="33"/>
      <c r="C193" s="34"/>
      <c r="D193" s="34"/>
      <c r="E193" s="34"/>
      <c r="F193" s="34"/>
      <c r="G193" s="34"/>
      <c r="H193" s="34"/>
      <c r="I193" s="34"/>
      <c r="J193" s="35"/>
      <c r="K193" s="33"/>
      <c r="L193" s="34"/>
      <c r="M193" s="34"/>
      <c r="N193" s="34"/>
      <c r="O193" s="34"/>
      <c r="P193" s="34"/>
      <c r="Q193" s="34"/>
      <c r="R193" s="34"/>
      <c r="S193" s="34"/>
      <c r="T193" s="34"/>
      <c r="U193" s="35"/>
    </row>
    <row r="194" spans="1:21" x14ac:dyDescent="0.25">
      <c r="A194" s="22" t="s">
        <v>182</v>
      </c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5" t="s">
        <v>185</v>
      </c>
      <c r="B195" s="14">
        <v>2805375</v>
      </c>
      <c r="C195" s="6">
        <v>4036075</v>
      </c>
      <c r="D195" s="6">
        <v>842050</v>
      </c>
      <c r="E195" s="6">
        <v>588200</v>
      </c>
      <c r="F195" s="6">
        <v>167775</v>
      </c>
      <c r="G195" s="6">
        <v>4592200</v>
      </c>
      <c r="H195" s="6">
        <v>102600</v>
      </c>
      <c r="I195" s="6">
        <v>171000</v>
      </c>
      <c r="J195" s="15">
        <v>13305275</v>
      </c>
      <c r="K195" s="14">
        <v>1772032</v>
      </c>
      <c r="L195" s="6">
        <v>2404188</v>
      </c>
      <c r="M195" s="6">
        <v>420109</v>
      </c>
      <c r="N195" s="6">
        <v>269977</v>
      </c>
      <c r="O195" s="6">
        <v>82994</v>
      </c>
      <c r="P195" s="6">
        <v>2162847</v>
      </c>
      <c r="Q195" s="6">
        <v>228000</v>
      </c>
      <c r="R195" s="6">
        <v>237797</v>
      </c>
      <c r="S195" s="6">
        <v>260468</v>
      </c>
      <c r="T195" s="6">
        <v>108934</v>
      </c>
      <c r="U195" s="15">
        <v>7947346</v>
      </c>
    </row>
    <row r="196" spans="1:21" x14ac:dyDescent="0.25">
      <c r="A196" s="25" t="s">
        <v>186</v>
      </c>
      <c r="B196" s="14">
        <v>2742850</v>
      </c>
      <c r="C196" s="6">
        <v>4048100</v>
      </c>
      <c r="D196" s="6">
        <v>885475</v>
      </c>
      <c r="E196" s="6">
        <v>655275</v>
      </c>
      <c r="F196" s="6">
        <v>140725</v>
      </c>
      <c r="G196" s="6">
        <v>3935200</v>
      </c>
      <c r="H196" s="6">
        <v>63000</v>
      </c>
      <c r="I196" s="6">
        <v>149400</v>
      </c>
      <c r="J196" s="15">
        <v>12620025</v>
      </c>
      <c r="K196" s="14">
        <v>1591673</v>
      </c>
      <c r="L196" s="6">
        <v>2362393</v>
      </c>
      <c r="M196" s="6">
        <v>447709</v>
      </c>
      <c r="N196" s="6">
        <v>315719</v>
      </c>
      <c r="O196" s="6">
        <v>68218</v>
      </c>
      <c r="P196" s="6">
        <v>1828199</v>
      </c>
      <c r="Q196" s="6">
        <v>184400</v>
      </c>
      <c r="R196" s="6">
        <v>197756</v>
      </c>
      <c r="S196" s="6">
        <v>135660</v>
      </c>
      <c r="T196" s="6">
        <v>215019</v>
      </c>
      <c r="U196" s="15">
        <v>7346746</v>
      </c>
    </row>
    <row r="197" spans="1:21" x14ac:dyDescent="0.25">
      <c r="A197" s="25" t="s">
        <v>187</v>
      </c>
      <c r="B197" s="14">
        <v>2492175</v>
      </c>
      <c r="C197" s="6">
        <v>4536725</v>
      </c>
      <c r="D197" s="6">
        <v>807725</v>
      </c>
      <c r="E197" s="6">
        <v>579000</v>
      </c>
      <c r="F197" s="6">
        <v>216400</v>
      </c>
      <c r="G197" s="6">
        <v>4235875</v>
      </c>
      <c r="H197" s="6">
        <v>63000</v>
      </c>
      <c r="I197" s="6">
        <v>149400</v>
      </c>
      <c r="J197" s="15">
        <v>13080300</v>
      </c>
      <c r="K197" s="14">
        <v>1584408</v>
      </c>
      <c r="L197" s="6">
        <v>2470757</v>
      </c>
      <c r="M197" s="6">
        <v>405201</v>
      </c>
      <c r="N197" s="6">
        <v>285571</v>
      </c>
      <c r="O197" s="6">
        <v>101165</v>
      </c>
      <c r="P197" s="6">
        <v>1527283</v>
      </c>
      <c r="Q197" s="6">
        <v>184400</v>
      </c>
      <c r="R197" s="6">
        <v>108201</v>
      </c>
      <c r="S197" s="6">
        <v>208520</v>
      </c>
      <c r="T197" s="6">
        <v>225005</v>
      </c>
      <c r="U197" s="15">
        <v>7100511</v>
      </c>
    </row>
    <row r="198" spans="1:21" x14ac:dyDescent="0.25">
      <c r="A198" s="25" t="s">
        <v>188</v>
      </c>
      <c r="B198" s="14">
        <v>2650725</v>
      </c>
      <c r="C198" s="6">
        <v>3504300</v>
      </c>
      <c r="D198" s="6">
        <v>791400</v>
      </c>
      <c r="E198" s="6">
        <v>499900</v>
      </c>
      <c r="F198" s="6">
        <v>595475</v>
      </c>
      <c r="G198" s="6">
        <v>3519250</v>
      </c>
      <c r="H198" s="6">
        <v>23500</v>
      </c>
      <c r="I198" s="6">
        <v>9050</v>
      </c>
      <c r="J198" s="15">
        <v>11593600</v>
      </c>
      <c r="K198" s="14">
        <v>1605109</v>
      </c>
      <c r="L198" s="6">
        <v>2216578</v>
      </c>
      <c r="M198" s="6">
        <v>314548</v>
      </c>
      <c r="N198" s="6">
        <v>257357</v>
      </c>
      <c r="O198" s="6">
        <v>93954</v>
      </c>
      <c r="P198" s="6">
        <v>1683345</v>
      </c>
      <c r="Q198" s="6">
        <v>14400</v>
      </c>
      <c r="R198" s="6">
        <v>112131</v>
      </c>
      <c r="S198" s="6">
        <v>258555</v>
      </c>
      <c r="T198" s="6">
        <v>2903</v>
      </c>
      <c r="U198" s="15">
        <v>6558880</v>
      </c>
    </row>
    <row r="199" spans="1:21" x14ac:dyDescent="0.25">
      <c r="A199" s="22" t="s">
        <v>155</v>
      </c>
      <c r="B199" s="12">
        <f t="shared" ref="B199:J199" si="52">SUM(B195:B198)</f>
        <v>10691125</v>
      </c>
      <c r="C199" s="5">
        <f t="shared" si="52"/>
        <v>16125200</v>
      </c>
      <c r="D199" s="5">
        <f t="shared" si="52"/>
        <v>3326650</v>
      </c>
      <c r="E199" s="5">
        <f t="shared" si="52"/>
        <v>2322375</v>
      </c>
      <c r="F199" s="5">
        <f t="shared" si="52"/>
        <v>1120375</v>
      </c>
      <c r="G199" s="5">
        <f t="shared" si="52"/>
        <v>16282525</v>
      </c>
      <c r="H199" s="5">
        <f t="shared" si="52"/>
        <v>252100</v>
      </c>
      <c r="I199" s="5">
        <f t="shared" si="52"/>
        <v>478850</v>
      </c>
      <c r="J199" s="13">
        <f t="shared" si="52"/>
        <v>50599200</v>
      </c>
      <c r="K199" s="12">
        <f t="shared" ref="K199:U199" si="53">SUM(K195:K198)</f>
        <v>6553222</v>
      </c>
      <c r="L199" s="5">
        <f t="shared" si="53"/>
        <v>9453916</v>
      </c>
      <c r="M199" s="5">
        <f t="shared" si="53"/>
        <v>1587567</v>
      </c>
      <c r="N199" s="5">
        <f t="shared" si="53"/>
        <v>1128624</v>
      </c>
      <c r="O199" s="5">
        <f t="shared" si="53"/>
        <v>346331</v>
      </c>
      <c r="P199" s="5">
        <f t="shared" si="53"/>
        <v>7201674</v>
      </c>
      <c r="Q199" s="5">
        <f t="shared" si="53"/>
        <v>611200</v>
      </c>
      <c r="R199" s="5">
        <f t="shared" si="53"/>
        <v>655885</v>
      </c>
      <c r="S199" s="5">
        <f t="shared" si="53"/>
        <v>863203</v>
      </c>
      <c r="T199" s="5">
        <f t="shared" si="53"/>
        <v>551861</v>
      </c>
      <c r="U199" s="13">
        <f t="shared" si="53"/>
        <v>28953483</v>
      </c>
    </row>
    <row r="200" spans="1:21" x14ac:dyDescent="0.25">
      <c r="A200" s="24"/>
      <c r="B200" s="33"/>
      <c r="C200" s="34"/>
      <c r="D200" s="34"/>
      <c r="E200" s="34"/>
      <c r="F200" s="34"/>
      <c r="G200" s="34"/>
      <c r="H200" s="34"/>
      <c r="I200" s="34"/>
      <c r="J200" s="35"/>
      <c r="K200" s="33"/>
      <c r="L200" s="34"/>
      <c r="M200" s="34"/>
      <c r="N200" s="34"/>
      <c r="O200" s="34"/>
      <c r="P200" s="34"/>
      <c r="Q200" s="34"/>
      <c r="R200" s="34"/>
      <c r="S200" s="34"/>
      <c r="T200" s="34"/>
      <c r="U200" s="35"/>
    </row>
    <row r="201" spans="1:21" x14ac:dyDescent="0.25">
      <c r="A201" s="22" t="s">
        <v>183</v>
      </c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5" t="s">
        <v>185</v>
      </c>
      <c r="B202" s="14">
        <v>133455</v>
      </c>
      <c r="C202" s="6">
        <v>159492</v>
      </c>
      <c r="D202" s="6">
        <v>8017463</v>
      </c>
      <c r="E202" s="6">
        <v>4273997</v>
      </c>
      <c r="F202" s="6">
        <v>2889592</v>
      </c>
      <c r="G202" s="6">
        <v>3303605</v>
      </c>
      <c r="H202" s="6">
        <v>-26828</v>
      </c>
      <c r="I202" s="6">
        <v>6092</v>
      </c>
      <c r="J202" s="15">
        <v>18756868</v>
      </c>
      <c r="K202" s="14">
        <v>93873</v>
      </c>
      <c r="L202" s="6">
        <v>108473</v>
      </c>
      <c r="M202" s="6">
        <v>5554390</v>
      </c>
      <c r="N202" s="6">
        <v>2959438</v>
      </c>
      <c r="O202" s="6">
        <v>2004254</v>
      </c>
      <c r="P202" s="6">
        <v>2304986</v>
      </c>
      <c r="Q202" s="6">
        <v>-17564</v>
      </c>
      <c r="R202" s="6">
        <v>6092</v>
      </c>
      <c r="S202" s="6">
        <v>-17463</v>
      </c>
      <c r="T202" s="6">
        <v>0</v>
      </c>
      <c r="U202" s="15">
        <v>12996479</v>
      </c>
    </row>
    <row r="203" spans="1:21" x14ac:dyDescent="0.25">
      <c r="A203" s="25" t="s">
        <v>186</v>
      </c>
      <c r="B203" s="14">
        <v>327838</v>
      </c>
      <c r="C203" s="6">
        <v>364706</v>
      </c>
      <c r="D203" s="6">
        <v>10049904</v>
      </c>
      <c r="E203" s="6">
        <v>3305295</v>
      </c>
      <c r="F203" s="6">
        <v>1985158</v>
      </c>
      <c r="G203" s="6">
        <v>2677684</v>
      </c>
      <c r="H203" s="6">
        <v>42902</v>
      </c>
      <c r="I203" s="6">
        <v>18437</v>
      </c>
      <c r="J203" s="15">
        <v>18771924</v>
      </c>
      <c r="K203" s="14">
        <v>238202</v>
      </c>
      <c r="L203" s="6">
        <v>267807</v>
      </c>
      <c r="M203" s="6">
        <v>7338368</v>
      </c>
      <c r="N203" s="6">
        <v>2436049</v>
      </c>
      <c r="O203" s="6">
        <v>1462677</v>
      </c>
      <c r="P203" s="6">
        <v>1962190</v>
      </c>
      <c r="Q203" s="6">
        <v>29311</v>
      </c>
      <c r="R203" s="6">
        <v>18437</v>
      </c>
      <c r="S203" s="6">
        <v>-193812</v>
      </c>
      <c r="T203" s="6">
        <v>0</v>
      </c>
      <c r="U203" s="15">
        <v>13559229</v>
      </c>
    </row>
    <row r="204" spans="1:21" x14ac:dyDescent="0.25">
      <c r="A204" s="25" t="s">
        <v>187</v>
      </c>
      <c r="B204" s="14">
        <v>21124</v>
      </c>
      <c r="C204" s="6">
        <v>392227</v>
      </c>
      <c r="D204" s="6">
        <v>9808014</v>
      </c>
      <c r="E204" s="6">
        <v>2755585</v>
      </c>
      <c r="F204" s="6">
        <v>1819276</v>
      </c>
      <c r="G204" s="6">
        <v>3488163</v>
      </c>
      <c r="H204" s="6">
        <v>226280</v>
      </c>
      <c r="I204" s="6">
        <v>185315</v>
      </c>
      <c r="J204" s="15">
        <v>18695984</v>
      </c>
      <c r="K204" s="14">
        <v>22554</v>
      </c>
      <c r="L204" s="6">
        <v>270201</v>
      </c>
      <c r="M204" s="6">
        <v>6786535</v>
      </c>
      <c r="N204" s="6">
        <v>1908070</v>
      </c>
      <c r="O204" s="6">
        <v>1250134</v>
      </c>
      <c r="P204" s="6">
        <v>2407766</v>
      </c>
      <c r="Q204" s="6">
        <v>153118</v>
      </c>
      <c r="R204" s="6">
        <v>185315</v>
      </c>
      <c r="S204" s="6">
        <v>34157</v>
      </c>
      <c r="T204" s="6">
        <v>0</v>
      </c>
      <c r="U204" s="15">
        <v>13017850</v>
      </c>
    </row>
    <row r="205" spans="1:21" x14ac:dyDescent="0.25">
      <c r="A205" s="25" t="s">
        <v>188</v>
      </c>
      <c r="B205" s="14">
        <v>412310</v>
      </c>
      <c r="C205" s="6">
        <v>104883</v>
      </c>
      <c r="D205" s="6">
        <v>10543072</v>
      </c>
      <c r="E205" s="6">
        <v>3037227</v>
      </c>
      <c r="F205" s="6">
        <v>1018049</v>
      </c>
      <c r="G205" s="6">
        <v>3414043</v>
      </c>
      <c r="H205" s="6">
        <v>77466</v>
      </c>
      <c r="I205" s="6">
        <v>1110</v>
      </c>
      <c r="J205" s="15">
        <v>18608160</v>
      </c>
      <c r="K205" s="14">
        <v>286435</v>
      </c>
      <c r="L205" s="6">
        <v>73580</v>
      </c>
      <c r="M205" s="6">
        <v>7242599</v>
      </c>
      <c r="N205" s="6">
        <v>2081467</v>
      </c>
      <c r="O205" s="6">
        <v>702344</v>
      </c>
      <c r="P205" s="6">
        <v>2338154</v>
      </c>
      <c r="Q205" s="6">
        <v>55524</v>
      </c>
      <c r="R205" s="6">
        <v>1110</v>
      </c>
      <c r="S205" s="6">
        <v>75963</v>
      </c>
      <c r="T205" s="6">
        <v>0</v>
      </c>
      <c r="U205" s="15">
        <v>12857176</v>
      </c>
    </row>
    <row r="206" spans="1:21" x14ac:dyDescent="0.25">
      <c r="A206" s="22" t="s">
        <v>155</v>
      </c>
      <c r="B206" s="12">
        <f t="shared" ref="B206:J206" si="54">SUM(B202:B205)</f>
        <v>894727</v>
      </c>
      <c r="C206" s="5">
        <f t="shared" si="54"/>
        <v>1021308</v>
      </c>
      <c r="D206" s="5">
        <f t="shared" si="54"/>
        <v>38418453</v>
      </c>
      <c r="E206" s="5">
        <f t="shared" si="54"/>
        <v>13372104</v>
      </c>
      <c r="F206" s="5">
        <f t="shared" si="54"/>
        <v>7712075</v>
      </c>
      <c r="G206" s="5">
        <f t="shared" si="54"/>
        <v>12883495</v>
      </c>
      <c r="H206" s="5">
        <f t="shared" si="54"/>
        <v>319820</v>
      </c>
      <c r="I206" s="5">
        <f t="shared" si="54"/>
        <v>210954</v>
      </c>
      <c r="J206" s="13">
        <f t="shared" si="54"/>
        <v>74832936</v>
      </c>
      <c r="K206" s="12">
        <f t="shared" ref="K206:U206" si="55">SUM(K202:K205)</f>
        <v>641064</v>
      </c>
      <c r="L206" s="5">
        <f t="shared" si="55"/>
        <v>720061</v>
      </c>
      <c r="M206" s="5">
        <f t="shared" si="55"/>
        <v>26921892</v>
      </c>
      <c r="N206" s="5">
        <f t="shared" si="55"/>
        <v>9385024</v>
      </c>
      <c r="O206" s="5">
        <f t="shared" si="55"/>
        <v>5419409</v>
      </c>
      <c r="P206" s="5">
        <f t="shared" si="55"/>
        <v>9013096</v>
      </c>
      <c r="Q206" s="5">
        <f t="shared" si="55"/>
        <v>220389</v>
      </c>
      <c r="R206" s="5">
        <f t="shared" si="55"/>
        <v>210954</v>
      </c>
      <c r="S206" s="5">
        <f t="shared" si="55"/>
        <v>-101155</v>
      </c>
      <c r="T206" s="5">
        <f t="shared" si="55"/>
        <v>0</v>
      </c>
      <c r="U206" s="13">
        <f t="shared" si="55"/>
        <v>52430734</v>
      </c>
    </row>
    <row r="207" spans="1:21" x14ac:dyDescent="0.25">
      <c r="A207" s="24"/>
      <c r="B207" s="33"/>
      <c r="C207" s="34"/>
      <c r="D207" s="34"/>
      <c r="E207" s="34"/>
      <c r="F207" s="34"/>
      <c r="G207" s="34"/>
      <c r="H207" s="34"/>
      <c r="I207" s="34"/>
      <c r="J207" s="35"/>
      <c r="K207" s="33"/>
      <c r="L207" s="34"/>
      <c r="M207" s="34"/>
      <c r="N207" s="34"/>
      <c r="O207" s="34"/>
      <c r="P207" s="34"/>
      <c r="Q207" s="34"/>
      <c r="R207" s="34"/>
      <c r="S207" s="34"/>
      <c r="T207" s="34"/>
      <c r="U207" s="35"/>
    </row>
    <row r="208" spans="1:21" x14ac:dyDescent="0.25">
      <c r="A208" s="22" t="s">
        <v>184</v>
      </c>
      <c r="B208" s="33"/>
      <c r="C208" s="34"/>
      <c r="D208" s="34"/>
      <c r="E208" s="34"/>
      <c r="F208" s="34"/>
      <c r="G208" s="34"/>
      <c r="H208" s="34"/>
      <c r="I208" s="34"/>
      <c r="J208" s="35"/>
      <c r="K208" s="33"/>
      <c r="L208" s="34"/>
      <c r="M208" s="34"/>
      <c r="N208" s="34"/>
      <c r="O208" s="34"/>
      <c r="P208" s="34"/>
      <c r="Q208" s="34"/>
      <c r="R208" s="34"/>
      <c r="S208" s="34"/>
      <c r="T208" s="34"/>
      <c r="U208" s="35"/>
    </row>
    <row r="209" spans="1:21" x14ac:dyDescent="0.25">
      <c r="A209" s="25" t="s">
        <v>185</v>
      </c>
      <c r="B209" s="14">
        <v>1558700</v>
      </c>
      <c r="C209" s="6">
        <v>71500</v>
      </c>
      <c r="D209" s="6">
        <v>0</v>
      </c>
      <c r="E209" s="6">
        <v>0</v>
      </c>
      <c r="F209" s="6">
        <v>0</v>
      </c>
      <c r="G209" s="6">
        <v>6259499</v>
      </c>
      <c r="H209" s="6">
        <v>0</v>
      </c>
      <c r="I209" s="6">
        <v>0</v>
      </c>
      <c r="J209" s="15">
        <v>7889699</v>
      </c>
      <c r="K209" s="14">
        <v>864130</v>
      </c>
      <c r="L209" s="6">
        <v>46660</v>
      </c>
      <c r="M209" s="6">
        <v>0</v>
      </c>
      <c r="N209" s="6">
        <v>0</v>
      </c>
      <c r="O209" s="6">
        <v>0</v>
      </c>
      <c r="P209" s="6">
        <v>2348862</v>
      </c>
      <c r="Q209" s="6">
        <v>950</v>
      </c>
      <c r="R209" s="6">
        <v>0</v>
      </c>
      <c r="S209" s="6">
        <v>-26572</v>
      </c>
      <c r="T209" s="6">
        <v>125088</v>
      </c>
      <c r="U209" s="15">
        <v>3359118</v>
      </c>
    </row>
    <row r="210" spans="1:21" x14ac:dyDescent="0.25">
      <c r="A210" s="25" t="s">
        <v>186</v>
      </c>
      <c r="B210" s="14">
        <v>1521000</v>
      </c>
      <c r="C210" s="6">
        <v>529101</v>
      </c>
      <c r="D210" s="6">
        <v>0</v>
      </c>
      <c r="E210" s="6">
        <v>0</v>
      </c>
      <c r="F210" s="6">
        <v>0</v>
      </c>
      <c r="G210" s="6">
        <v>5761599</v>
      </c>
      <c r="H210" s="6">
        <v>0</v>
      </c>
      <c r="I210" s="6">
        <v>0</v>
      </c>
      <c r="J210" s="15">
        <v>7811700</v>
      </c>
      <c r="K210" s="14">
        <v>855990</v>
      </c>
      <c r="L210" s="6">
        <v>293499</v>
      </c>
      <c r="M210" s="6">
        <v>0</v>
      </c>
      <c r="N210" s="6">
        <v>0</v>
      </c>
      <c r="O210" s="6">
        <v>0</v>
      </c>
      <c r="P210" s="6">
        <v>1936230</v>
      </c>
      <c r="Q210" s="6">
        <v>442</v>
      </c>
      <c r="R210" s="6">
        <v>0</v>
      </c>
      <c r="S210" s="6">
        <v>2963</v>
      </c>
      <c r="T210" s="6">
        <v>21003</v>
      </c>
      <c r="U210" s="15">
        <v>3110127</v>
      </c>
    </row>
    <row r="211" spans="1:21" x14ac:dyDescent="0.25">
      <c r="A211" s="25" t="s">
        <v>187</v>
      </c>
      <c r="B211" s="14">
        <v>1155700</v>
      </c>
      <c r="C211" s="6">
        <v>713700</v>
      </c>
      <c r="D211" s="6">
        <v>0</v>
      </c>
      <c r="E211" s="6">
        <v>0</v>
      </c>
      <c r="F211" s="6">
        <v>0</v>
      </c>
      <c r="G211" s="6">
        <v>5268900</v>
      </c>
      <c r="H211" s="6">
        <v>18200</v>
      </c>
      <c r="I211" s="6">
        <v>0</v>
      </c>
      <c r="J211" s="15">
        <v>7156500</v>
      </c>
      <c r="K211" s="14">
        <v>649446</v>
      </c>
      <c r="L211" s="6">
        <v>413323</v>
      </c>
      <c r="M211" s="6">
        <v>0</v>
      </c>
      <c r="N211" s="6">
        <v>0</v>
      </c>
      <c r="O211" s="6">
        <v>0</v>
      </c>
      <c r="P211" s="6">
        <v>1855609</v>
      </c>
      <c r="Q211" s="6">
        <v>416</v>
      </c>
      <c r="R211" s="6">
        <v>0</v>
      </c>
      <c r="S211" s="6">
        <v>221788</v>
      </c>
      <c r="T211" s="6">
        <v>207294</v>
      </c>
      <c r="U211" s="15">
        <v>3347876</v>
      </c>
    </row>
    <row r="212" spans="1:21" x14ac:dyDescent="0.25">
      <c r="A212" s="25" t="s">
        <v>188</v>
      </c>
      <c r="B212" s="14">
        <v>1527500</v>
      </c>
      <c r="C212" s="6">
        <v>360100</v>
      </c>
      <c r="D212" s="6">
        <v>0</v>
      </c>
      <c r="E212" s="6">
        <v>0</v>
      </c>
      <c r="F212" s="6">
        <v>0</v>
      </c>
      <c r="G212" s="6">
        <v>6074900</v>
      </c>
      <c r="H212" s="6">
        <v>141700</v>
      </c>
      <c r="I212" s="6">
        <v>0</v>
      </c>
      <c r="J212" s="15">
        <v>8104200</v>
      </c>
      <c r="K212" s="14">
        <v>862421</v>
      </c>
      <c r="L212" s="6">
        <v>198315</v>
      </c>
      <c r="M212" s="6">
        <v>0</v>
      </c>
      <c r="N212" s="6">
        <v>0</v>
      </c>
      <c r="O212" s="6">
        <v>0</v>
      </c>
      <c r="P212" s="6">
        <v>2168271</v>
      </c>
      <c r="Q212" s="6">
        <v>71195</v>
      </c>
      <c r="R212" s="6">
        <v>0</v>
      </c>
      <c r="S212" s="6">
        <v>-112970</v>
      </c>
      <c r="T212" s="6">
        <v>-154949</v>
      </c>
      <c r="U212" s="15">
        <v>3032283</v>
      </c>
    </row>
    <row r="213" spans="1:21" ht="15.75" thickBot="1" x14ac:dyDescent="0.3">
      <c r="A213" s="26" t="s">
        <v>155</v>
      </c>
      <c r="B213" s="16">
        <f t="shared" ref="B213:J213" si="56">SUM(B209:B212)</f>
        <v>5762900</v>
      </c>
      <c r="C213" s="21">
        <f t="shared" si="56"/>
        <v>1674401</v>
      </c>
      <c r="D213" s="21">
        <f t="shared" si="56"/>
        <v>0</v>
      </c>
      <c r="E213" s="21">
        <f t="shared" si="56"/>
        <v>0</v>
      </c>
      <c r="F213" s="21">
        <f t="shared" si="56"/>
        <v>0</v>
      </c>
      <c r="G213" s="21">
        <f t="shared" si="56"/>
        <v>23364898</v>
      </c>
      <c r="H213" s="21">
        <f t="shared" si="56"/>
        <v>159900</v>
      </c>
      <c r="I213" s="21">
        <f t="shared" si="56"/>
        <v>0</v>
      </c>
      <c r="J213" s="17">
        <f t="shared" si="56"/>
        <v>30962099</v>
      </c>
      <c r="K213" s="16">
        <f t="shared" ref="K213:U213" si="57">SUM(K209:K212)</f>
        <v>3231987</v>
      </c>
      <c r="L213" s="21">
        <f t="shared" si="57"/>
        <v>951797</v>
      </c>
      <c r="M213" s="21">
        <f t="shared" si="57"/>
        <v>0</v>
      </c>
      <c r="N213" s="21">
        <f t="shared" si="57"/>
        <v>0</v>
      </c>
      <c r="O213" s="21">
        <f t="shared" si="57"/>
        <v>0</v>
      </c>
      <c r="P213" s="21">
        <f t="shared" si="57"/>
        <v>8308972</v>
      </c>
      <c r="Q213" s="21">
        <f t="shared" si="57"/>
        <v>73003</v>
      </c>
      <c r="R213" s="21">
        <f t="shared" si="57"/>
        <v>0</v>
      </c>
      <c r="S213" s="21">
        <f t="shared" si="57"/>
        <v>85209</v>
      </c>
      <c r="T213" s="21">
        <f t="shared" si="57"/>
        <v>198436</v>
      </c>
      <c r="U213" s="17">
        <f t="shared" si="57"/>
        <v>12849404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23" priority="1" operator="equal">
      <formula>"Delinquent"</formula>
    </cfRule>
    <cfRule type="cellIs" dxfId="22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213"/>
  <sheetViews>
    <sheetView showGridLines="0" workbookViewId="0"/>
  </sheetViews>
  <sheetFormatPr defaultRowHeight="15" x14ac:dyDescent="0.25"/>
  <cols>
    <col min="1" max="1" width="40.5703125" style="1" bestFit="1" customWidth="1"/>
    <col min="2" max="9" width="19.140625" style="45" customWidth="1"/>
    <col min="10" max="10" width="20.28515625" style="45" bestFit="1" customWidth="1"/>
    <col min="11" max="20" width="19.140625" style="45" customWidth="1"/>
    <col min="21" max="21" width="20.28515625" style="45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21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44</v>
      </c>
      <c r="C13" s="53"/>
      <c r="D13" s="53"/>
      <c r="E13" s="53"/>
      <c r="F13" s="61"/>
      <c r="G13" s="61"/>
      <c r="H13" s="61"/>
      <c r="I13" s="61"/>
      <c r="J13" s="62"/>
      <c r="K13" s="63" t="s">
        <v>45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3050755</v>
      </c>
      <c r="C15" s="5">
        <f t="shared" si="0"/>
        <v>5560574</v>
      </c>
      <c r="D15" s="5">
        <f t="shared" si="0"/>
        <v>16040089.5</v>
      </c>
      <c r="E15" s="5">
        <f t="shared" si="0"/>
        <v>10177228.210000001</v>
      </c>
      <c r="F15" s="5">
        <f t="shared" si="0"/>
        <v>3499917</v>
      </c>
      <c r="G15" s="5">
        <f t="shared" si="0"/>
        <v>17686029.5</v>
      </c>
      <c r="H15" s="5">
        <f t="shared" si="0"/>
        <v>150167</v>
      </c>
      <c r="I15" s="5">
        <f t="shared" si="0"/>
        <v>92297</v>
      </c>
      <c r="J15" s="13">
        <f t="shared" si="0"/>
        <v>56257057.210000001</v>
      </c>
      <c r="K15" s="12">
        <f t="shared" si="0"/>
        <v>2309873.67</v>
      </c>
      <c r="L15" s="5">
        <f t="shared" si="0"/>
        <v>3529677.94</v>
      </c>
      <c r="M15" s="5">
        <f t="shared" si="0"/>
        <v>11971453.640000001</v>
      </c>
      <c r="N15" s="5">
        <f t="shared" si="0"/>
        <v>7067397</v>
      </c>
      <c r="O15" s="5">
        <f t="shared" si="0"/>
        <v>2341769.7000000002</v>
      </c>
      <c r="P15" s="5">
        <f t="shared" si="0"/>
        <v>12389389.220000001</v>
      </c>
      <c r="Q15" s="5">
        <f t="shared" si="0"/>
        <v>108991.69</v>
      </c>
      <c r="R15" s="5">
        <f t="shared" si="0"/>
        <v>106403</v>
      </c>
      <c r="S15" s="5">
        <f t="shared" si="0"/>
        <v>-11776</v>
      </c>
      <c r="T15" s="5">
        <f t="shared" si="0"/>
        <v>37331.599999999999</v>
      </c>
      <c r="U15" s="13">
        <f t="shared" si="0"/>
        <v>39850511.460000001</v>
      </c>
    </row>
    <row r="16" spans="1:21" x14ac:dyDescent="0.25">
      <c r="A16" s="23" t="s">
        <v>146</v>
      </c>
      <c r="B16" s="12">
        <f>B24+B31+B38+B45+B52+B59+B66+B73+B80+B87+B94+B101+B108+B115+B122+B129+B136+B143+B150+B157+B164</f>
        <v>689392</v>
      </c>
      <c r="C16" s="5">
        <f t="shared" ref="C16:T16" si="1">C24+C31+C38+C45+C52+C59+C66+C73+C80+C87+C94+C101+C108+C115+C122+C129+C136+C143+C150+C157+C164</f>
        <v>1607542</v>
      </c>
      <c r="D16" s="5">
        <f t="shared" si="1"/>
        <v>6496925.5</v>
      </c>
      <c r="E16" s="5">
        <f t="shared" si="1"/>
        <v>282363</v>
      </c>
      <c r="F16" s="5">
        <f t="shared" si="1"/>
        <v>610602</v>
      </c>
      <c r="G16" s="5">
        <f t="shared" si="1"/>
        <v>5155437.5</v>
      </c>
      <c r="H16" s="5">
        <f t="shared" si="1"/>
        <v>131101</v>
      </c>
      <c r="I16" s="5">
        <f t="shared" si="1"/>
        <v>0</v>
      </c>
      <c r="J16" s="13">
        <f t="shared" si="1"/>
        <v>14973363</v>
      </c>
      <c r="K16" s="12">
        <f t="shared" si="1"/>
        <v>658066.56999999995</v>
      </c>
      <c r="L16" s="5">
        <f t="shared" si="1"/>
        <v>942196.02</v>
      </c>
      <c r="M16" s="5">
        <f t="shared" si="1"/>
        <v>5254463.0999999996</v>
      </c>
      <c r="N16" s="5">
        <f t="shared" si="1"/>
        <v>138324.95000000001</v>
      </c>
      <c r="O16" s="5">
        <f t="shared" si="1"/>
        <v>323554.7</v>
      </c>
      <c r="P16" s="5">
        <f t="shared" si="1"/>
        <v>4073837.5100000002</v>
      </c>
      <c r="Q16" s="5">
        <f t="shared" si="1"/>
        <v>45209.71</v>
      </c>
      <c r="R16" s="5">
        <f t="shared" si="1"/>
        <v>6291</v>
      </c>
      <c r="S16" s="5">
        <f t="shared" si="1"/>
        <v>67484</v>
      </c>
      <c r="T16" s="5">
        <f t="shared" si="1"/>
        <v>-14135.64</v>
      </c>
      <c r="U16" s="13">
        <f t="shared" ref="U16" si="2">U24+U31+U38+U45+U52+U59+U66+U73+U80+U87+U94+U101+U108+U115+U122+U129+U136+U143+U150+U157+U164</f>
        <v>11495291.92</v>
      </c>
    </row>
    <row r="17" spans="1:21" x14ac:dyDescent="0.25">
      <c r="A17" s="23" t="s">
        <v>147</v>
      </c>
      <c r="B17" s="12">
        <f>B171+B178+B185+B192+B199+B206+B213</f>
        <v>2361363</v>
      </c>
      <c r="C17" s="5">
        <f t="shared" ref="C17:T17" si="3">C171+C178+C185+C192+C199+C206+C213</f>
        <v>3953032</v>
      </c>
      <c r="D17" s="5">
        <f t="shared" si="3"/>
        <v>9543164</v>
      </c>
      <c r="E17" s="5">
        <f t="shared" si="3"/>
        <v>9894865.2100000009</v>
      </c>
      <c r="F17" s="5">
        <f t="shared" si="3"/>
        <v>2889315</v>
      </c>
      <c r="G17" s="5">
        <f t="shared" si="3"/>
        <v>12530592</v>
      </c>
      <c r="H17" s="5">
        <f t="shared" si="3"/>
        <v>19066</v>
      </c>
      <c r="I17" s="5">
        <f t="shared" si="3"/>
        <v>92297</v>
      </c>
      <c r="J17" s="13">
        <f t="shared" si="3"/>
        <v>41283694.210000001</v>
      </c>
      <c r="K17" s="12">
        <f t="shared" si="3"/>
        <v>1651807.1</v>
      </c>
      <c r="L17" s="5">
        <f t="shared" si="3"/>
        <v>2587481.92</v>
      </c>
      <c r="M17" s="5">
        <f t="shared" si="3"/>
        <v>6716990.54</v>
      </c>
      <c r="N17" s="5">
        <f t="shared" si="3"/>
        <v>6929072.0499999998</v>
      </c>
      <c r="O17" s="5">
        <f t="shared" si="3"/>
        <v>2018215</v>
      </c>
      <c r="P17" s="5">
        <f t="shared" si="3"/>
        <v>8315551.71</v>
      </c>
      <c r="Q17" s="5">
        <f t="shared" si="3"/>
        <v>63781.979999999996</v>
      </c>
      <c r="R17" s="5">
        <f t="shared" si="3"/>
        <v>100112</v>
      </c>
      <c r="S17" s="5">
        <f t="shared" si="3"/>
        <v>-79260</v>
      </c>
      <c r="T17" s="5">
        <f t="shared" si="3"/>
        <v>51467.24</v>
      </c>
      <c r="U17" s="13">
        <f t="shared" ref="U17" si="4">U171+U178+U185+U192+U199+U206+U213</f>
        <v>28355219.539999999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185</v>
      </c>
      <c r="B20" s="14">
        <v>92480</v>
      </c>
      <c r="C20" s="6">
        <v>296960</v>
      </c>
      <c r="D20" s="6">
        <v>6400</v>
      </c>
      <c r="E20" s="6">
        <v>55680</v>
      </c>
      <c r="F20" s="6">
        <v>271840</v>
      </c>
      <c r="G20" s="6">
        <v>253440</v>
      </c>
      <c r="H20" s="6">
        <v>0</v>
      </c>
      <c r="I20" s="6">
        <v>0</v>
      </c>
      <c r="J20" s="15">
        <v>976800</v>
      </c>
      <c r="K20" s="14">
        <v>49387</v>
      </c>
      <c r="L20" s="6">
        <v>177597</v>
      </c>
      <c r="M20" s="6">
        <v>3730</v>
      </c>
      <c r="N20" s="6">
        <v>29734</v>
      </c>
      <c r="O20" s="6">
        <v>143520</v>
      </c>
      <c r="P20" s="6">
        <v>131586</v>
      </c>
      <c r="Q20" s="6">
        <v>0</v>
      </c>
      <c r="R20" s="6">
        <v>0</v>
      </c>
      <c r="S20" s="6">
        <v>5332</v>
      </c>
      <c r="T20" s="6">
        <v>20029</v>
      </c>
      <c r="U20" s="15">
        <v>560915</v>
      </c>
    </row>
    <row r="21" spans="1:21" x14ac:dyDescent="0.25">
      <c r="A21" s="25" t="s">
        <v>186</v>
      </c>
      <c r="B21" s="14">
        <v>94400</v>
      </c>
      <c r="C21" s="6">
        <v>330560</v>
      </c>
      <c r="D21" s="6">
        <v>31680</v>
      </c>
      <c r="E21" s="6">
        <v>59520</v>
      </c>
      <c r="F21" s="6">
        <v>257120</v>
      </c>
      <c r="G21" s="6">
        <v>220160</v>
      </c>
      <c r="H21" s="6">
        <v>0</v>
      </c>
      <c r="I21" s="6">
        <v>0</v>
      </c>
      <c r="J21" s="15">
        <v>993440</v>
      </c>
      <c r="K21" s="14">
        <v>48666</v>
      </c>
      <c r="L21" s="6">
        <v>193770</v>
      </c>
      <c r="M21" s="6">
        <v>17015</v>
      </c>
      <c r="N21" s="6">
        <v>26664</v>
      </c>
      <c r="O21" s="6">
        <v>130754</v>
      </c>
      <c r="P21" s="6">
        <v>114150</v>
      </c>
      <c r="Q21" s="6">
        <v>0</v>
      </c>
      <c r="R21" s="6">
        <v>3199</v>
      </c>
      <c r="S21" s="6">
        <v>7778</v>
      </c>
      <c r="T21" s="6">
        <v>15409</v>
      </c>
      <c r="U21" s="15">
        <v>557405</v>
      </c>
    </row>
    <row r="22" spans="1:21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15" t="s">
        <v>194</v>
      </c>
    </row>
    <row r="23" spans="1:21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15" t="s">
        <v>194</v>
      </c>
    </row>
    <row r="24" spans="1:21" x14ac:dyDescent="0.25">
      <c r="A24" s="22" t="s">
        <v>155</v>
      </c>
      <c r="B24" s="12">
        <f t="shared" ref="B24:J24" si="5">SUM(B20:B23)</f>
        <v>186880</v>
      </c>
      <c r="C24" s="5">
        <f t="shared" si="5"/>
        <v>627520</v>
      </c>
      <c r="D24" s="5">
        <f t="shared" si="5"/>
        <v>38080</v>
      </c>
      <c r="E24" s="5">
        <f t="shared" si="5"/>
        <v>115200</v>
      </c>
      <c r="F24" s="5">
        <f t="shared" si="5"/>
        <v>528960</v>
      </c>
      <c r="G24" s="5">
        <f t="shared" si="5"/>
        <v>473600</v>
      </c>
      <c r="H24" s="5">
        <f t="shared" si="5"/>
        <v>0</v>
      </c>
      <c r="I24" s="5">
        <f t="shared" si="5"/>
        <v>0</v>
      </c>
      <c r="J24" s="13">
        <f t="shared" si="5"/>
        <v>1970240</v>
      </c>
      <c r="K24" s="12">
        <f t="shared" ref="K24:U24" si="6">SUM(K20:K23)</f>
        <v>98053</v>
      </c>
      <c r="L24" s="5">
        <f t="shared" si="6"/>
        <v>371367</v>
      </c>
      <c r="M24" s="5">
        <f t="shared" si="6"/>
        <v>20745</v>
      </c>
      <c r="N24" s="5">
        <f t="shared" si="6"/>
        <v>56398</v>
      </c>
      <c r="O24" s="5">
        <f t="shared" si="6"/>
        <v>274274</v>
      </c>
      <c r="P24" s="5">
        <f t="shared" si="6"/>
        <v>245736</v>
      </c>
      <c r="Q24" s="5">
        <f t="shared" si="6"/>
        <v>0</v>
      </c>
      <c r="R24" s="5">
        <f t="shared" si="6"/>
        <v>3199</v>
      </c>
      <c r="S24" s="5">
        <f t="shared" si="6"/>
        <v>13110</v>
      </c>
      <c r="T24" s="5">
        <f t="shared" si="6"/>
        <v>35438</v>
      </c>
      <c r="U24" s="13">
        <f t="shared" si="6"/>
        <v>1118320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188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2" t="s">
        <v>155</v>
      </c>
      <c r="B31" s="12">
        <f t="shared" ref="B31:J31" si="7">SUM(B27:B30)</f>
        <v>0</v>
      </c>
      <c r="C31" s="5">
        <f t="shared" si="7"/>
        <v>0</v>
      </c>
      <c r="D31" s="5">
        <f t="shared" si="7"/>
        <v>0</v>
      </c>
      <c r="E31" s="5">
        <f t="shared" si="7"/>
        <v>0</v>
      </c>
      <c r="F31" s="5">
        <f t="shared" si="7"/>
        <v>0</v>
      </c>
      <c r="G31" s="5">
        <f t="shared" si="7"/>
        <v>0</v>
      </c>
      <c r="H31" s="5">
        <f t="shared" si="7"/>
        <v>0</v>
      </c>
      <c r="I31" s="5">
        <f t="shared" si="7"/>
        <v>0</v>
      </c>
      <c r="J31" s="13">
        <f t="shared" si="7"/>
        <v>0</v>
      </c>
      <c r="K31" s="12">
        <f t="shared" ref="K31:U31" si="8">SUM(K27:K30)</f>
        <v>0</v>
      </c>
      <c r="L31" s="5">
        <f t="shared" si="8"/>
        <v>0</v>
      </c>
      <c r="M31" s="5">
        <f t="shared" si="8"/>
        <v>0</v>
      </c>
      <c r="N31" s="5">
        <f t="shared" si="8"/>
        <v>0</v>
      </c>
      <c r="O31" s="5">
        <f t="shared" si="8"/>
        <v>0</v>
      </c>
      <c r="P31" s="5">
        <f t="shared" si="8"/>
        <v>0</v>
      </c>
      <c r="Q31" s="5">
        <f t="shared" si="8"/>
        <v>0</v>
      </c>
      <c r="R31" s="5">
        <f t="shared" si="8"/>
        <v>0</v>
      </c>
      <c r="S31" s="5">
        <f t="shared" si="8"/>
        <v>0</v>
      </c>
      <c r="T31" s="5">
        <f t="shared" si="8"/>
        <v>0</v>
      </c>
      <c r="U31" s="13">
        <f t="shared" si="8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5" t="s">
        <v>185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186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187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188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2" t="s">
        <v>155</v>
      </c>
      <c r="B38" s="12">
        <f t="shared" ref="B38:J38" si="9">SUM(B34:B37)</f>
        <v>0</v>
      </c>
      <c r="C38" s="5">
        <f t="shared" si="9"/>
        <v>0</v>
      </c>
      <c r="D38" s="5">
        <f t="shared" si="9"/>
        <v>0</v>
      </c>
      <c r="E38" s="5">
        <f t="shared" si="9"/>
        <v>0</v>
      </c>
      <c r="F38" s="5">
        <f t="shared" si="9"/>
        <v>0</v>
      </c>
      <c r="G38" s="5">
        <f t="shared" si="9"/>
        <v>0</v>
      </c>
      <c r="H38" s="5">
        <f t="shared" si="9"/>
        <v>0</v>
      </c>
      <c r="I38" s="5">
        <f t="shared" si="9"/>
        <v>0</v>
      </c>
      <c r="J38" s="13">
        <f t="shared" si="9"/>
        <v>0</v>
      </c>
      <c r="K38" s="12">
        <f t="shared" ref="K38:U38" si="10">SUM(K34:K37)</f>
        <v>0</v>
      </c>
      <c r="L38" s="5">
        <f t="shared" si="10"/>
        <v>0</v>
      </c>
      <c r="M38" s="5">
        <f t="shared" si="10"/>
        <v>0</v>
      </c>
      <c r="N38" s="5">
        <f t="shared" si="10"/>
        <v>0</v>
      </c>
      <c r="O38" s="5">
        <f t="shared" si="10"/>
        <v>0</v>
      </c>
      <c r="P38" s="5">
        <f t="shared" si="10"/>
        <v>0</v>
      </c>
      <c r="Q38" s="5">
        <f t="shared" si="10"/>
        <v>0</v>
      </c>
      <c r="R38" s="5">
        <f t="shared" si="10"/>
        <v>0</v>
      </c>
      <c r="S38" s="5">
        <f t="shared" si="10"/>
        <v>0</v>
      </c>
      <c r="T38" s="5">
        <f t="shared" si="10"/>
        <v>0</v>
      </c>
      <c r="U38" s="13">
        <f t="shared" si="10"/>
        <v>0</v>
      </c>
    </row>
    <row r="39" spans="1:21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5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5"/>
    </row>
    <row r="40" spans="1:21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5" t="s">
        <v>185</v>
      </c>
      <c r="B41" s="14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15">
        <v>0</v>
      </c>
      <c r="K41" s="14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</row>
    <row r="42" spans="1:21" x14ac:dyDescent="0.25">
      <c r="A42" s="25" t="s">
        <v>186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187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188</v>
      </c>
      <c r="B44" s="14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15">
        <v>0</v>
      </c>
      <c r="K44" s="14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</row>
    <row r="45" spans="1:21" x14ac:dyDescent="0.25">
      <c r="A45" s="22" t="s">
        <v>155</v>
      </c>
      <c r="B45" s="12">
        <f t="shared" ref="B45:J45" si="11">SUM(B41:B44)</f>
        <v>0</v>
      </c>
      <c r="C45" s="5">
        <f t="shared" si="11"/>
        <v>0</v>
      </c>
      <c r="D45" s="5">
        <f t="shared" si="11"/>
        <v>0</v>
      </c>
      <c r="E45" s="5">
        <f t="shared" si="11"/>
        <v>0</v>
      </c>
      <c r="F45" s="5">
        <f t="shared" si="11"/>
        <v>0</v>
      </c>
      <c r="G45" s="5">
        <f t="shared" si="11"/>
        <v>0</v>
      </c>
      <c r="H45" s="5">
        <f t="shared" si="11"/>
        <v>0</v>
      </c>
      <c r="I45" s="5">
        <f t="shared" si="11"/>
        <v>0</v>
      </c>
      <c r="J45" s="13">
        <f t="shared" si="11"/>
        <v>0</v>
      </c>
      <c r="K45" s="12">
        <f t="shared" ref="K45:U45" si="12">SUM(K41:K44)</f>
        <v>0</v>
      </c>
      <c r="L45" s="5">
        <f t="shared" si="12"/>
        <v>0</v>
      </c>
      <c r="M45" s="5">
        <f t="shared" si="12"/>
        <v>0</v>
      </c>
      <c r="N45" s="5">
        <f t="shared" si="12"/>
        <v>0</v>
      </c>
      <c r="O45" s="5">
        <f t="shared" si="12"/>
        <v>0</v>
      </c>
      <c r="P45" s="5">
        <f t="shared" si="12"/>
        <v>0</v>
      </c>
      <c r="Q45" s="5">
        <f t="shared" si="12"/>
        <v>0</v>
      </c>
      <c r="R45" s="5">
        <f t="shared" si="12"/>
        <v>0</v>
      </c>
      <c r="S45" s="5">
        <f t="shared" si="12"/>
        <v>0</v>
      </c>
      <c r="T45" s="5">
        <f t="shared" si="12"/>
        <v>0</v>
      </c>
      <c r="U45" s="13">
        <f t="shared" si="12"/>
        <v>0</v>
      </c>
    </row>
    <row r="46" spans="1:21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5"/>
      <c r="K46" s="33"/>
      <c r="L46" s="34"/>
      <c r="M46" s="34"/>
      <c r="N46" s="34"/>
      <c r="O46" s="34"/>
      <c r="P46" s="34"/>
      <c r="Q46" s="34"/>
      <c r="R46" s="34"/>
      <c r="S46" s="34"/>
      <c r="T46" s="34"/>
      <c r="U46" s="35"/>
    </row>
    <row r="47" spans="1:21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15" t="s">
        <v>194</v>
      </c>
    </row>
    <row r="49" spans="1:21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15" t="s">
        <v>194</v>
      </c>
    </row>
    <row r="50" spans="1:21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2" t="s">
        <v>155</v>
      </c>
      <c r="B52" s="12">
        <f t="shared" ref="B52:J52" si="13">SUM(B48:B51)</f>
        <v>0</v>
      </c>
      <c r="C52" s="5">
        <f t="shared" si="13"/>
        <v>0</v>
      </c>
      <c r="D52" s="5">
        <f t="shared" si="13"/>
        <v>0</v>
      </c>
      <c r="E52" s="5">
        <f t="shared" si="13"/>
        <v>0</v>
      </c>
      <c r="F52" s="5">
        <f t="shared" si="13"/>
        <v>0</v>
      </c>
      <c r="G52" s="5">
        <f t="shared" si="13"/>
        <v>0</v>
      </c>
      <c r="H52" s="5">
        <f t="shared" si="13"/>
        <v>0</v>
      </c>
      <c r="I52" s="5">
        <f t="shared" si="13"/>
        <v>0</v>
      </c>
      <c r="J52" s="13">
        <f t="shared" si="13"/>
        <v>0</v>
      </c>
      <c r="K52" s="12">
        <f t="shared" ref="K52:U52" si="14">SUM(K48:K51)</f>
        <v>0</v>
      </c>
      <c r="L52" s="5">
        <f t="shared" si="14"/>
        <v>0</v>
      </c>
      <c r="M52" s="5">
        <f t="shared" si="14"/>
        <v>0</v>
      </c>
      <c r="N52" s="5">
        <f t="shared" si="14"/>
        <v>0</v>
      </c>
      <c r="O52" s="5">
        <f t="shared" si="14"/>
        <v>0</v>
      </c>
      <c r="P52" s="5">
        <f t="shared" si="14"/>
        <v>0</v>
      </c>
      <c r="Q52" s="5">
        <f t="shared" si="14"/>
        <v>0</v>
      </c>
      <c r="R52" s="5">
        <f t="shared" si="14"/>
        <v>0</v>
      </c>
      <c r="S52" s="5">
        <f t="shared" si="14"/>
        <v>0</v>
      </c>
      <c r="T52" s="5">
        <f t="shared" si="14"/>
        <v>0</v>
      </c>
      <c r="U52" s="13">
        <f t="shared" si="14"/>
        <v>0</v>
      </c>
    </row>
    <row r="53" spans="1:21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5"/>
      <c r="K53" s="33"/>
      <c r="L53" s="34"/>
      <c r="M53" s="34"/>
      <c r="N53" s="34"/>
      <c r="O53" s="34"/>
      <c r="P53" s="34"/>
      <c r="Q53" s="34"/>
      <c r="R53" s="34"/>
      <c r="S53" s="34"/>
      <c r="T53" s="34"/>
      <c r="U53" s="35"/>
    </row>
    <row r="54" spans="1:21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5" t="s">
        <v>185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186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187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188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2" t="s">
        <v>155</v>
      </c>
      <c r="B59" s="12">
        <f t="shared" ref="B59:J59" si="15">SUM(B55:B58)</f>
        <v>0</v>
      </c>
      <c r="C59" s="5">
        <f t="shared" si="15"/>
        <v>0</v>
      </c>
      <c r="D59" s="5">
        <f t="shared" si="15"/>
        <v>0</v>
      </c>
      <c r="E59" s="5">
        <f t="shared" si="15"/>
        <v>0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13">
        <f t="shared" si="15"/>
        <v>0</v>
      </c>
      <c r="K59" s="12">
        <f t="shared" ref="K59:U59" si="16">SUM(K55:K58)</f>
        <v>0</v>
      </c>
      <c r="L59" s="5">
        <f t="shared" si="16"/>
        <v>0</v>
      </c>
      <c r="M59" s="5">
        <f t="shared" si="16"/>
        <v>0</v>
      </c>
      <c r="N59" s="5">
        <f t="shared" si="16"/>
        <v>0</v>
      </c>
      <c r="O59" s="5">
        <f t="shared" si="16"/>
        <v>0</v>
      </c>
      <c r="P59" s="5">
        <f t="shared" si="16"/>
        <v>0</v>
      </c>
      <c r="Q59" s="5">
        <f t="shared" si="16"/>
        <v>0</v>
      </c>
      <c r="R59" s="5">
        <f t="shared" si="16"/>
        <v>0</v>
      </c>
      <c r="S59" s="5">
        <f t="shared" si="16"/>
        <v>0</v>
      </c>
      <c r="T59" s="5">
        <f t="shared" si="16"/>
        <v>0</v>
      </c>
      <c r="U59" s="13">
        <f t="shared" si="16"/>
        <v>0</v>
      </c>
    </row>
    <row r="60" spans="1:21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5"/>
      <c r="K60" s="33"/>
      <c r="L60" s="34"/>
      <c r="M60" s="34"/>
      <c r="N60" s="34"/>
      <c r="O60" s="34"/>
      <c r="P60" s="34"/>
      <c r="Q60" s="34"/>
      <c r="R60" s="34"/>
      <c r="S60" s="34"/>
      <c r="T60" s="34"/>
      <c r="U60" s="35"/>
    </row>
    <row r="61" spans="1:21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5" t="s">
        <v>185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186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187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188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2" t="s">
        <v>155</v>
      </c>
      <c r="B66" s="12">
        <f t="shared" ref="B66:J66" si="17">SUM(B62:B65)</f>
        <v>0</v>
      </c>
      <c r="C66" s="5">
        <f t="shared" si="17"/>
        <v>0</v>
      </c>
      <c r="D66" s="5">
        <f t="shared" si="17"/>
        <v>0</v>
      </c>
      <c r="E66" s="5">
        <f t="shared" si="17"/>
        <v>0</v>
      </c>
      <c r="F66" s="5">
        <f t="shared" si="17"/>
        <v>0</v>
      </c>
      <c r="G66" s="5">
        <f t="shared" si="17"/>
        <v>0</v>
      </c>
      <c r="H66" s="5">
        <f t="shared" si="17"/>
        <v>0</v>
      </c>
      <c r="I66" s="5">
        <f t="shared" si="17"/>
        <v>0</v>
      </c>
      <c r="J66" s="13">
        <f t="shared" si="17"/>
        <v>0</v>
      </c>
      <c r="K66" s="12">
        <f t="shared" ref="K66:U66" si="18">SUM(K62:K65)</f>
        <v>0</v>
      </c>
      <c r="L66" s="5">
        <f t="shared" si="18"/>
        <v>0</v>
      </c>
      <c r="M66" s="5">
        <f t="shared" si="18"/>
        <v>0</v>
      </c>
      <c r="N66" s="5">
        <f t="shared" si="18"/>
        <v>0</v>
      </c>
      <c r="O66" s="5">
        <f t="shared" si="18"/>
        <v>0</v>
      </c>
      <c r="P66" s="5">
        <f t="shared" si="18"/>
        <v>0</v>
      </c>
      <c r="Q66" s="5">
        <f t="shared" si="18"/>
        <v>0</v>
      </c>
      <c r="R66" s="5">
        <f t="shared" si="18"/>
        <v>0</v>
      </c>
      <c r="S66" s="5">
        <f t="shared" si="18"/>
        <v>0</v>
      </c>
      <c r="T66" s="5">
        <f t="shared" si="18"/>
        <v>0</v>
      </c>
      <c r="U66" s="13">
        <f t="shared" si="18"/>
        <v>0</v>
      </c>
    </row>
    <row r="67" spans="1:21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5"/>
      <c r="K67" s="33"/>
      <c r="L67" s="34"/>
      <c r="M67" s="34"/>
      <c r="N67" s="34"/>
      <c r="O67" s="34"/>
      <c r="P67" s="34"/>
      <c r="Q67" s="34"/>
      <c r="R67" s="34"/>
      <c r="S67" s="34"/>
      <c r="T67" s="34"/>
      <c r="U67" s="35"/>
    </row>
    <row r="68" spans="1:21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5" t="s">
        <v>185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186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187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188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2" t="s">
        <v>155</v>
      </c>
      <c r="B73" s="12">
        <f t="shared" ref="B73:J73" si="19">SUM(B69:B72)</f>
        <v>0</v>
      </c>
      <c r="C73" s="5">
        <f t="shared" si="19"/>
        <v>0</v>
      </c>
      <c r="D73" s="5">
        <f t="shared" si="19"/>
        <v>0</v>
      </c>
      <c r="E73" s="5">
        <f t="shared" si="19"/>
        <v>0</v>
      </c>
      <c r="F73" s="5">
        <f t="shared" si="19"/>
        <v>0</v>
      </c>
      <c r="G73" s="5">
        <f t="shared" si="19"/>
        <v>0</v>
      </c>
      <c r="H73" s="5">
        <f t="shared" si="19"/>
        <v>0</v>
      </c>
      <c r="I73" s="5">
        <f t="shared" si="19"/>
        <v>0</v>
      </c>
      <c r="J73" s="13">
        <f t="shared" si="19"/>
        <v>0</v>
      </c>
      <c r="K73" s="12">
        <f t="shared" ref="K73:U73" si="20">SUM(K69:K72)</f>
        <v>0</v>
      </c>
      <c r="L73" s="5">
        <f t="shared" si="20"/>
        <v>0</v>
      </c>
      <c r="M73" s="5">
        <f t="shared" si="20"/>
        <v>0</v>
      </c>
      <c r="N73" s="5">
        <f t="shared" si="20"/>
        <v>0</v>
      </c>
      <c r="O73" s="5">
        <f t="shared" si="20"/>
        <v>0</v>
      </c>
      <c r="P73" s="5">
        <f t="shared" si="20"/>
        <v>0</v>
      </c>
      <c r="Q73" s="5">
        <f t="shared" si="20"/>
        <v>0</v>
      </c>
      <c r="R73" s="5">
        <f t="shared" si="20"/>
        <v>0</v>
      </c>
      <c r="S73" s="5">
        <f t="shared" si="20"/>
        <v>0</v>
      </c>
      <c r="T73" s="5">
        <f t="shared" si="20"/>
        <v>0</v>
      </c>
      <c r="U73" s="13">
        <f t="shared" si="20"/>
        <v>0</v>
      </c>
    </row>
    <row r="74" spans="1:21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5"/>
      <c r="K74" s="33"/>
      <c r="L74" s="34"/>
      <c r="M74" s="34"/>
      <c r="N74" s="34"/>
      <c r="O74" s="34"/>
      <c r="P74" s="34"/>
      <c r="Q74" s="34"/>
      <c r="R74" s="34"/>
      <c r="S74" s="34"/>
      <c r="T74" s="34"/>
      <c r="U74" s="35"/>
    </row>
    <row r="75" spans="1:21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5" t="s">
        <v>185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186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187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188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2" t="s">
        <v>155</v>
      </c>
      <c r="B80" s="12">
        <f t="shared" ref="B80:J80" si="21">SUM(B76:B79)</f>
        <v>0</v>
      </c>
      <c r="C80" s="5">
        <f t="shared" si="21"/>
        <v>0</v>
      </c>
      <c r="D80" s="5">
        <f t="shared" si="21"/>
        <v>0</v>
      </c>
      <c r="E80" s="5">
        <f t="shared" si="21"/>
        <v>0</v>
      </c>
      <c r="F80" s="5">
        <f t="shared" si="21"/>
        <v>0</v>
      </c>
      <c r="G80" s="5">
        <f t="shared" si="21"/>
        <v>0</v>
      </c>
      <c r="H80" s="5">
        <f t="shared" si="21"/>
        <v>0</v>
      </c>
      <c r="I80" s="5">
        <f t="shared" si="21"/>
        <v>0</v>
      </c>
      <c r="J80" s="13">
        <f t="shared" si="21"/>
        <v>0</v>
      </c>
      <c r="K80" s="12">
        <f t="shared" ref="K80:U80" si="22">SUM(K76:K79)</f>
        <v>0</v>
      </c>
      <c r="L80" s="5">
        <f t="shared" si="22"/>
        <v>0</v>
      </c>
      <c r="M80" s="5">
        <f t="shared" si="22"/>
        <v>0</v>
      </c>
      <c r="N80" s="5">
        <f t="shared" si="22"/>
        <v>0</v>
      </c>
      <c r="O80" s="5">
        <f t="shared" si="22"/>
        <v>0</v>
      </c>
      <c r="P80" s="5">
        <f t="shared" si="22"/>
        <v>0</v>
      </c>
      <c r="Q80" s="5">
        <f t="shared" si="22"/>
        <v>0</v>
      </c>
      <c r="R80" s="5">
        <f t="shared" si="22"/>
        <v>0</v>
      </c>
      <c r="S80" s="5">
        <f t="shared" si="22"/>
        <v>0</v>
      </c>
      <c r="T80" s="5">
        <f t="shared" si="22"/>
        <v>0</v>
      </c>
      <c r="U80" s="13">
        <f t="shared" si="22"/>
        <v>0</v>
      </c>
    </row>
    <row r="81" spans="1:21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5"/>
      <c r="K81" s="33"/>
      <c r="L81" s="34"/>
      <c r="M81" s="34"/>
      <c r="N81" s="34"/>
      <c r="O81" s="34"/>
      <c r="P81" s="34"/>
      <c r="Q81" s="34"/>
      <c r="R81" s="34"/>
      <c r="S81" s="34"/>
      <c r="T81" s="34"/>
      <c r="U81" s="35"/>
    </row>
    <row r="82" spans="1:21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5" t="s">
        <v>185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186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187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188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2" t="s">
        <v>155</v>
      </c>
      <c r="B87" s="12">
        <f t="shared" ref="B87:J87" si="23">SUM(B83:B86)</f>
        <v>0</v>
      </c>
      <c r="C87" s="5">
        <f t="shared" si="23"/>
        <v>0</v>
      </c>
      <c r="D87" s="5">
        <f t="shared" si="23"/>
        <v>0</v>
      </c>
      <c r="E87" s="5">
        <f t="shared" si="23"/>
        <v>0</v>
      </c>
      <c r="F87" s="5">
        <f t="shared" si="23"/>
        <v>0</v>
      </c>
      <c r="G87" s="5">
        <f t="shared" si="23"/>
        <v>0</v>
      </c>
      <c r="H87" s="5">
        <f t="shared" si="23"/>
        <v>0</v>
      </c>
      <c r="I87" s="5">
        <f t="shared" si="23"/>
        <v>0</v>
      </c>
      <c r="J87" s="13">
        <f t="shared" si="23"/>
        <v>0</v>
      </c>
      <c r="K87" s="12">
        <f t="shared" ref="K87:U87" si="24">SUM(K83:K86)</f>
        <v>0</v>
      </c>
      <c r="L87" s="5">
        <f t="shared" si="24"/>
        <v>0</v>
      </c>
      <c r="M87" s="5">
        <f t="shared" si="24"/>
        <v>0</v>
      </c>
      <c r="N87" s="5">
        <f t="shared" si="24"/>
        <v>0</v>
      </c>
      <c r="O87" s="5">
        <f t="shared" si="24"/>
        <v>0</v>
      </c>
      <c r="P87" s="5">
        <f t="shared" si="24"/>
        <v>0</v>
      </c>
      <c r="Q87" s="5">
        <f t="shared" si="24"/>
        <v>0</v>
      </c>
      <c r="R87" s="5">
        <f t="shared" si="24"/>
        <v>0</v>
      </c>
      <c r="S87" s="5">
        <f t="shared" si="24"/>
        <v>0</v>
      </c>
      <c r="T87" s="5">
        <f t="shared" si="24"/>
        <v>0</v>
      </c>
      <c r="U87" s="13">
        <f t="shared" si="24"/>
        <v>0</v>
      </c>
    </row>
    <row r="88" spans="1:21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5"/>
      <c r="K88" s="33"/>
      <c r="L88" s="34"/>
      <c r="M88" s="34"/>
      <c r="N88" s="34"/>
      <c r="O88" s="34"/>
      <c r="P88" s="34"/>
      <c r="Q88" s="34"/>
      <c r="R88" s="34"/>
      <c r="S88" s="34"/>
      <c r="T88" s="34"/>
      <c r="U88" s="35"/>
    </row>
    <row r="89" spans="1:21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5" t="s">
        <v>185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186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187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188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2" t="s">
        <v>155</v>
      </c>
      <c r="B94" s="12">
        <f t="shared" ref="B94:J94" si="25">SUM(B90:B93)</f>
        <v>0</v>
      </c>
      <c r="C94" s="5">
        <f t="shared" si="25"/>
        <v>0</v>
      </c>
      <c r="D94" s="5">
        <f t="shared" si="25"/>
        <v>0</v>
      </c>
      <c r="E94" s="5">
        <f t="shared" si="25"/>
        <v>0</v>
      </c>
      <c r="F94" s="5">
        <f t="shared" si="25"/>
        <v>0</v>
      </c>
      <c r="G94" s="5">
        <f t="shared" si="25"/>
        <v>0</v>
      </c>
      <c r="H94" s="5">
        <f t="shared" si="25"/>
        <v>0</v>
      </c>
      <c r="I94" s="5">
        <f t="shared" si="25"/>
        <v>0</v>
      </c>
      <c r="J94" s="13">
        <f t="shared" si="25"/>
        <v>0</v>
      </c>
      <c r="K94" s="12">
        <f t="shared" ref="K94:U94" si="26">SUM(K90:K93)</f>
        <v>0</v>
      </c>
      <c r="L94" s="5">
        <f t="shared" si="26"/>
        <v>0</v>
      </c>
      <c r="M94" s="5">
        <f t="shared" si="26"/>
        <v>0</v>
      </c>
      <c r="N94" s="5">
        <f t="shared" si="26"/>
        <v>0</v>
      </c>
      <c r="O94" s="5">
        <f t="shared" si="26"/>
        <v>0</v>
      </c>
      <c r="P94" s="5">
        <f t="shared" si="26"/>
        <v>0</v>
      </c>
      <c r="Q94" s="5">
        <f t="shared" si="26"/>
        <v>0</v>
      </c>
      <c r="R94" s="5">
        <f t="shared" si="26"/>
        <v>0</v>
      </c>
      <c r="S94" s="5">
        <f t="shared" si="26"/>
        <v>0</v>
      </c>
      <c r="T94" s="5">
        <f t="shared" si="26"/>
        <v>0</v>
      </c>
      <c r="U94" s="13">
        <f t="shared" si="26"/>
        <v>0</v>
      </c>
    </row>
    <row r="95" spans="1:21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5"/>
      <c r="K95" s="33"/>
      <c r="L95" s="34"/>
      <c r="M95" s="34"/>
      <c r="N95" s="34"/>
      <c r="O95" s="34"/>
      <c r="P95" s="34"/>
      <c r="Q95" s="34"/>
      <c r="R95" s="34"/>
      <c r="S95" s="34"/>
      <c r="T95" s="34"/>
      <c r="U95" s="35"/>
    </row>
    <row r="96" spans="1:21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5" t="s">
        <v>185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186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187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188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2" t="s">
        <v>155</v>
      </c>
      <c r="B101" s="12">
        <f t="shared" ref="B101:J101" si="27">SUM(B97:B100)</f>
        <v>0</v>
      </c>
      <c r="C101" s="5">
        <f t="shared" si="27"/>
        <v>0</v>
      </c>
      <c r="D101" s="5">
        <f t="shared" si="27"/>
        <v>0</v>
      </c>
      <c r="E101" s="5">
        <f t="shared" si="27"/>
        <v>0</v>
      </c>
      <c r="F101" s="5">
        <f t="shared" si="27"/>
        <v>0</v>
      </c>
      <c r="G101" s="5">
        <f t="shared" si="27"/>
        <v>0</v>
      </c>
      <c r="H101" s="5">
        <f t="shared" si="27"/>
        <v>0</v>
      </c>
      <c r="I101" s="5">
        <f t="shared" si="27"/>
        <v>0</v>
      </c>
      <c r="J101" s="13">
        <f t="shared" si="27"/>
        <v>0</v>
      </c>
      <c r="K101" s="12">
        <f t="shared" ref="K101:U101" si="28">SUM(K97:K100)</f>
        <v>0</v>
      </c>
      <c r="L101" s="5">
        <f t="shared" si="28"/>
        <v>0</v>
      </c>
      <c r="M101" s="5">
        <f t="shared" si="28"/>
        <v>0</v>
      </c>
      <c r="N101" s="5">
        <f t="shared" si="28"/>
        <v>0</v>
      </c>
      <c r="O101" s="5">
        <f t="shared" si="28"/>
        <v>0</v>
      </c>
      <c r="P101" s="5">
        <f t="shared" si="28"/>
        <v>0</v>
      </c>
      <c r="Q101" s="5">
        <f t="shared" si="28"/>
        <v>0</v>
      </c>
      <c r="R101" s="5">
        <f t="shared" si="28"/>
        <v>0</v>
      </c>
      <c r="S101" s="5">
        <f t="shared" si="28"/>
        <v>0</v>
      </c>
      <c r="T101" s="5">
        <f t="shared" si="28"/>
        <v>0</v>
      </c>
      <c r="U101" s="13">
        <f t="shared" si="28"/>
        <v>0</v>
      </c>
    </row>
    <row r="102" spans="1:21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5"/>
      <c r="K102" s="33"/>
      <c r="L102" s="34"/>
      <c r="M102" s="34"/>
      <c r="N102" s="34"/>
      <c r="O102" s="34"/>
      <c r="P102" s="34"/>
      <c r="Q102" s="34"/>
      <c r="R102" s="34"/>
      <c r="S102" s="34"/>
      <c r="T102" s="34"/>
      <c r="U102" s="35"/>
    </row>
    <row r="103" spans="1:21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5" t="s">
        <v>185</v>
      </c>
      <c r="B104" s="14">
        <v>99860</v>
      </c>
      <c r="C104" s="6">
        <v>0</v>
      </c>
      <c r="D104" s="6">
        <v>718992</v>
      </c>
      <c r="E104" s="6">
        <v>0</v>
      </c>
      <c r="F104" s="6">
        <v>0</v>
      </c>
      <c r="G104" s="6">
        <v>848810</v>
      </c>
      <c r="H104" s="6">
        <v>-94867</v>
      </c>
      <c r="I104" s="6">
        <v>0</v>
      </c>
      <c r="J104" s="15">
        <v>1572795</v>
      </c>
      <c r="K104" s="14">
        <v>99345</v>
      </c>
      <c r="L104" s="6">
        <v>0</v>
      </c>
      <c r="M104" s="6">
        <v>645023</v>
      </c>
      <c r="N104" s="6">
        <v>0</v>
      </c>
      <c r="O104" s="6">
        <v>0</v>
      </c>
      <c r="P104" s="6">
        <v>731432</v>
      </c>
      <c r="Q104" s="6">
        <v>0</v>
      </c>
      <c r="R104" s="6">
        <v>0</v>
      </c>
      <c r="S104" s="6">
        <v>-1695</v>
      </c>
      <c r="T104" s="6">
        <v>-82427</v>
      </c>
      <c r="U104" s="15">
        <v>1391678</v>
      </c>
    </row>
    <row r="105" spans="1:21" x14ac:dyDescent="0.25">
      <c r="A105" s="25" t="s">
        <v>186</v>
      </c>
      <c r="B105" s="14">
        <v>45023</v>
      </c>
      <c r="C105" s="6">
        <v>0</v>
      </c>
      <c r="D105" s="6">
        <v>1038544</v>
      </c>
      <c r="E105" s="6">
        <v>0</v>
      </c>
      <c r="F105" s="6">
        <v>0</v>
      </c>
      <c r="G105" s="6">
        <v>229678</v>
      </c>
      <c r="H105" s="6">
        <v>0</v>
      </c>
      <c r="I105" s="6">
        <v>0</v>
      </c>
      <c r="J105" s="15">
        <v>1313245</v>
      </c>
      <c r="K105" s="14">
        <v>45023</v>
      </c>
      <c r="L105" s="6">
        <v>0</v>
      </c>
      <c r="M105" s="6">
        <v>938724</v>
      </c>
      <c r="N105" s="6">
        <v>0</v>
      </c>
      <c r="O105" s="6">
        <v>0</v>
      </c>
      <c r="P105" s="6">
        <v>236442</v>
      </c>
      <c r="Q105" s="6">
        <v>0</v>
      </c>
      <c r="R105" s="6">
        <v>0</v>
      </c>
      <c r="S105" s="6">
        <v>-24086</v>
      </c>
      <c r="T105" s="6">
        <v>0</v>
      </c>
      <c r="U105" s="15">
        <v>1196103</v>
      </c>
    </row>
    <row r="106" spans="1:21" x14ac:dyDescent="0.25">
      <c r="A106" s="25" t="s">
        <v>187</v>
      </c>
      <c r="B106" s="14">
        <v>0</v>
      </c>
      <c r="C106" s="6">
        <v>0</v>
      </c>
      <c r="D106" s="6">
        <v>871021</v>
      </c>
      <c r="E106" s="6">
        <v>0</v>
      </c>
      <c r="F106" s="6">
        <v>0</v>
      </c>
      <c r="G106" s="6">
        <v>638577</v>
      </c>
      <c r="H106" s="6">
        <v>-1440</v>
      </c>
      <c r="I106" s="6">
        <v>0</v>
      </c>
      <c r="J106" s="15">
        <v>1508158</v>
      </c>
      <c r="K106" s="14">
        <v>305</v>
      </c>
      <c r="L106" s="6">
        <v>0</v>
      </c>
      <c r="M106" s="6">
        <v>639624</v>
      </c>
      <c r="N106" s="6">
        <v>0</v>
      </c>
      <c r="O106" s="6">
        <v>0</v>
      </c>
      <c r="P106" s="6">
        <v>654207</v>
      </c>
      <c r="Q106" s="6">
        <v>0</v>
      </c>
      <c r="R106" s="6">
        <v>0</v>
      </c>
      <c r="S106" s="6">
        <v>18104</v>
      </c>
      <c r="T106" s="6">
        <v>0</v>
      </c>
      <c r="U106" s="15">
        <v>1312240</v>
      </c>
    </row>
    <row r="107" spans="1:21" x14ac:dyDescent="0.25">
      <c r="A107" s="25" t="s">
        <v>188</v>
      </c>
      <c r="B107" s="14">
        <v>0</v>
      </c>
      <c r="C107" s="6">
        <v>0</v>
      </c>
      <c r="D107" s="6">
        <v>809812</v>
      </c>
      <c r="E107" s="6">
        <v>0</v>
      </c>
      <c r="F107" s="6">
        <v>0</v>
      </c>
      <c r="G107" s="6">
        <v>539829</v>
      </c>
      <c r="H107" s="6">
        <v>0</v>
      </c>
      <c r="I107" s="6">
        <v>0</v>
      </c>
      <c r="J107" s="15">
        <v>1349641</v>
      </c>
      <c r="K107" s="14">
        <v>149891</v>
      </c>
      <c r="L107" s="6">
        <v>0</v>
      </c>
      <c r="M107" s="6">
        <v>663025</v>
      </c>
      <c r="N107" s="6">
        <v>0</v>
      </c>
      <c r="O107" s="6">
        <v>0</v>
      </c>
      <c r="P107" s="6">
        <v>348824</v>
      </c>
      <c r="Q107" s="6">
        <v>0</v>
      </c>
      <c r="R107" s="6">
        <v>0</v>
      </c>
      <c r="S107" s="6">
        <v>2653</v>
      </c>
      <c r="T107" s="6">
        <v>161</v>
      </c>
      <c r="U107" s="15">
        <v>1164554</v>
      </c>
    </row>
    <row r="108" spans="1:21" x14ac:dyDescent="0.25">
      <c r="A108" s="22" t="s">
        <v>155</v>
      </c>
      <c r="B108" s="12">
        <f t="shared" ref="B108:J108" si="29">SUM(B104:B107)</f>
        <v>144883</v>
      </c>
      <c r="C108" s="5">
        <f t="shared" si="29"/>
        <v>0</v>
      </c>
      <c r="D108" s="5">
        <f t="shared" si="29"/>
        <v>3438369</v>
      </c>
      <c r="E108" s="5">
        <f t="shared" si="29"/>
        <v>0</v>
      </c>
      <c r="F108" s="5">
        <f t="shared" si="29"/>
        <v>0</v>
      </c>
      <c r="G108" s="5">
        <f t="shared" si="29"/>
        <v>2256894</v>
      </c>
      <c r="H108" s="5">
        <f t="shared" si="29"/>
        <v>-96307</v>
      </c>
      <c r="I108" s="5">
        <f t="shared" si="29"/>
        <v>0</v>
      </c>
      <c r="J108" s="13">
        <f t="shared" si="29"/>
        <v>5743839</v>
      </c>
      <c r="K108" s="12">
        <f t="shared" ref="K108:U108" si="30">SUM(K104:K107)</f>
        <v>294564</v>
      </c>
      <c r="L108" s="5">
        <f t="shared" si="30"/>
        <v>0</v>
      </c>
      <c r="M108" s="5">
        <f t="shared" si="30"/>
        <v>2886396</v>
      </c>
      <c r="N108" s="5">
        <f t="shared" si="30"/>
        <v>0</v>
      </c>
      <c r="O108" s="5">
        <f t="shared" si="30"/>
        <v>0</v>
      </c>
      <c r="P108" s="5">
        <f t="shared" si="30"/>
        <v>1970905</v>
      </c>
      <c r="Q108" s="5">
        <f t="shared" si="30"/>
        <v>0</v>
      </c>
      <c r="R108" s="5">
        <f t="shared" si="30"/>
        <v>0</v>
      </c>
      <c r="S108" s="5">
        <f t="shared" si="30"/>
        <v>-5024</v>
      </c>
      <c r="T108" s="5">
        <f t="shared" si="30"/>
        <v>-82266</v>
      </c>
      <c r="U108" s="13">
        <f t="shared" si="30"/>
        <v>5064575</v>
      </c>
    </row>
    <row r="109" spans="1:21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5"/>
      <c r="K109" s="33"/>
      <c r="L109" s="34"/>
      <c r="M109" s="34"/>
      <c r="N109" s="34"/>
      <c r="O109" s="34"/>
      <c r="P109" s="34"/>
      <c r="Q109" s="34"/>
      <c r="R109" s="34"/>
      <c r="S109" s="34"/>
      <c r="T109" s="34"/>
      <c r="U109" s="35"/>
    </row>
    <row r="110" spans="1:21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5" t="s">
        <v>185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186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187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188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2" t="s">
        <v>155</v>
      </c>
      <c r="B115" s="12">
        <f t="shared" ref="B115:J115" si="31">SUM(B111:B114)</f>
        <v>0</v>
      </c>
      <c r="C115" s="5">
        <f t="shared" si="31"/>
        <v>0</v>
      </c>
      <c r="D115" s="5">
        <f t="shared" si="31"/>
        <v>0</v>
      </c>
      <c r="E115" s="5">
        <f t="shared" si="31"/>
        <v>0</v>
      </c>
      <c r="F115" s="5">
        <f t="shared" si="31"/>
        <v>0</v>
      </c>
      <c r="G115" s="5">
        <f t="shared" si="31"/>
        <v>0</v>
      </c>
      <c r="H115" s="5">
        <f t="shared" si="31"/>
        <v>0</v>
      </c>
      <c r="I115" s="5">
        <f t="shared" si="31"/>
        <v>0</v>
      </c>
      <c r="J115" s="13">
        <f t="shared" si="31"/>
        <v>0</v>
      </c>
      <c r="K115" s="12">
        <f t="shared" ref="K115:U115" si="32">SUM(K111:K114)</f>
        <v>0</v>
      </c>
      <c r="L115" s="5">
        <f t="shared" si="32"/>
        <v>0</v>
      </c>
      <c r="M115" s="5">
        <f t="shared" si="32"/>
        <v>0</v>
      </c>
      <c r="N115" s="5">
        <f t="shared" si="32"/>
        <v>0</v>
      </c>
      <c r="O115" s="5">
        <f t="shared" si="32"/>
        <v>0</v>
      </c>
      <c r="P115" s="5">
        <f t="shared" si="32"/>
        <v>0</v>
      </c>
      <c r="Q115" s="5">
        <f t="shared" si="32"/>
        <v>0</v>
      </c>
      <c r="R115" s="5">
        <f t="shared" si="32"/>
        <v>0</v>
      </c>
      <c r="S115" s="5">
        <f t="shared" si="32"/>
        <v>0</v>
      </c>
      <c r="T115" s="5">
        <f t="shared" si="32"/>
        <v>0</v>
      </c>
      <c r="U115" s="13">
        <f t="shared" si="32"/>
        <v>0</v>
      </c>
    </row>
    <row r="116" spans="1:21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5"/>
      <c r="K116" s="33"/>
      <c r="L116" s="34"/>
      <c r="M116" s="34"/>
      <c r="N116" s="34"/>
      <c r="O116" s="34"/>
      <c r="P116" s="34"/>
      <c r="Q116" s="34"/>
      <c r="R116" s="34"/>
      <c r="S116" s="34"/>
      <c r="T116" s="34"/>
      <c r="U116" s="35"/>
    </row>
    <row r="117" spans="1:21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5" t="s">
        <v>185</v>
      </c>
      <c r="B118" s="14">
        <v>61095</v>
      </c>
      <c r="C118" s="6">
        <v>0</v>
      </c>
      <c r="D118" s="6">
        <v>746111</v>
      </c>
      <c r="E118" s="6">
        <v>0</v>
      </c>
      <c r="F118" s="6">
        <v>0</v>
      </c>
      <c r="G118" s="6">
        <v>297479</v>
      </c>
      <c r="H118" s="6">
        <v>6826</v>
      </c>
      <c r="I118" s="6">
        <v>0</v>
      </c>
      <c r="J118" s="15">
        <v>1111511</v>
      </c>
      <c r="K118" s="14">
        <v>46159</v>
      </c>
      <c r="L118" s="6">
        <v>0</v>
      </c>
      <c r="M118" s="6">
        <v>601386</v>
      </c>
      <c r="N118" s="6">
        <v>0</v>
      </c>
      <c r="O118" s="6">
        <v>0</v>
      </c>
      <c r="P118" s="6">
        <v>251111</v>
      </c>
      <c r="Q118" s="6">
        <v>5621</v>
      </c>
      <c r="R118" s="6">
        <v>0</v>
      </c>
      <c r="S118" s="6">
        <v>14061</v>
      </c>
      <c r="T118" s="6">
        <v>0</v>
      </c>
      <c r="U118" s="15">
        <v>918338</v>
      </c>
    </row>
    <row r="119" spans="1:21" x14ac:dyDescent="0.25">
      <c r="A119" s="25" t="s">
        <v>186</v>
      </c>
      <c r="B119" s="14">
        <v>44137</v>
      </c>
      <c r="C119" s="6">
        <v>0</v>
      </c>
      <c r="D119" s="6">
        <v>792648</v>
      </c>
      <c r="E119" s="6">
        <v>0</v>
      </c>
      <c r="F119" s="6">
        <v>0</v>
      </c>
      <c r="G119" s="6">
        <v>454481</v>
      </c>
      <c r="H119" s="6">
        <v>9824</v>
      </c>
      <c r="I119" s="6">
        <v>0</v>
      </c>
      <c r="J119" s="15">
        <v>1301090</v>
      </c>
      <c r="K119" s="14">
        <v>36370</v>
      </c>
      <c r="L119" s="6">
        <v>0</v>
      </c>
      <c r="M119" s="6">
        <v>647928</v>
      </c>
      <c r="N119" s="6">
        <v>0</v>
      </c>
      <c r="O119" s="6">
        <v>0</v>
      </c>
      <c r="P119" s="6">
        <v>351100</v>
      </c>
      <c r="Q119" s="6">
        <v>6996</v>
      </c>
      <c r="R119" s="6">
        <v>0</v>
      </c>
      <c r="S119" s="6">
        <v>16458</v>
      </c>
      <c r="T119" s="6">
        <v>0</v>
      </c>
      <c r="U119" s="15">
        <v>1058852</v>
      </c>
    </row>
    <row r="120" spans="1:21" x14ac:dyDescent="0.25">
      <c r="A120" s="25" t="s">
        <v>187</v>
      </c>
      <c r="B120" s="14">
        <v>42250</v>
      </c>
      <c r="C120" s="6">
        <v>0</v>
      </c>
      <c r="D120" s="6">
        <v>673822</v>
      </c>
      <c r="E120" s="6">
        <v>0</v>
      </c>
      <c r="F120" s="6">
        <v>0</v>
      </c>
      <c r="G120" s="6">
        <v>360924</v>
      </c>
      <c r="H120" s="6">
        <v>9455</v>
      </c>
      <c r="I120" s="6">
        <v>0</v>
      </c>
      <c r="J120" s="15">
        <v>1086451</v>
      </c>
      <c r="K120" s="14">
        <v>35528</v>
      </c>
      <c r="L120" s="6">
        <v>0</v>
      </c>
      <c r="M120" s="6">
        <v>530033</v>
      </c>
      <c r="N120" s="6">
        <v>0</v>
      </c>
      <c r="O120" s="6">
        <v>0</v>
      </c>
      <c r="P120" s="6">
        <v>329402</v>
      </c>
      <c r="Q120" s="6">
        <v>8196</v>
      </c>
      <c r="R120" s="6">
        <v>0</v>
      </c>
      <c r="S120" s="6">
        <v>13744</v>
      </c>
      <c r="T120" s="6">
        <v>0</v>
      </c>
      <c r="U120" s="15">
        <v>916903</v>
      </c>
    </row>
    <row r="121" spans="1:21" x14ac:dyDescent="0.25">
      <c r="A121" s="25" t="s">
        <v>188</v>
      </c>
      <c r="B121" s="14">
        <v>19182</v>
      </c>
      <c r="C121" s="6">
        <v>0</v>
      </c>
      <c r="D121" s="6">
        <v>633234</v>
      </c>
      <c r="E121" s="6">
        <v>0</v>
      </c>
      <c r="F121" s="6">
        <v>0</v>
      </c>
      <c r="G121" s="6">
        <v>503909</v>
      </c>
      <c r="H121" s="6">
        <v>16977</v>
      </c>
      <c r="I121" s="6">
        <v>0</v>
      </c>
      <c r="J121" s="15">
        <v>1173302</v>
      </c>
      <c r="K121" s="14">
        <v>15675</v>
      </c>
      <c r="L121" s="6">
        <v>0</v>
      </c>
      <c r="M121" s="6">
        <v>495278</v>
      </c>
      <c r="N121" s="6">
        <v>0</v>
      </c>
      <c r="O121" s="6">
        <v>0</v>
      </c>
      <c r="P121" s="6">
        <v>420131</v>
      </c>
      <c r="Q121" s="6">
        <v>14312</v>
      </c>
      <c r="R121" s="6">
        <v>0</v>
      </c>
      <c r="S121" s="6">
        <v>15135</v>
      </c>
      <c r="T121" s="6">
        <v>0</v>
      </c>
      <c r="U121" s="15">
        <v>960531</v>
      </c>
    </row>
    <row r="122" spans="1:21" x14ac:dyDescent="0.25">
      <c r="A122" s="22" t="s">
        <v>155</v>
      </c>
      <c r="B122" s="12">
        <f t="shared" ref="B122:J122" si="33">SUM(B118:B121)</f>
        <v>166664</v>
      </c>
      <c r="C122" s="5">
        <f t="shared" si="33"/>
        <v>0</v>
      </c>
      <c r="D122" s="5">
        <f t="shared" si="33"/>
        <v>2845815</v>
      </c>
      <c r="E122" s="5">
        <f t="shared" si="33"/>
        <v>0</v>
      </c>
      <c r="F122" s="5">
        <f t="shared" si="33"/>
        <v>0</v>
      </c>
      <c r="G122" s="5">
        <f t="shared" si="33"/>
        <v>1616793</v>
      </c>
      <c r="H122" s="5">
        <f t="shared" si="33"/>
        <v>43082</v>
      </c>
      <c r="I122" s="5">
        <f t="shared" si="33"/>
        <v>0</v>
      </c>
      <c r="J122" s="13">
        <f t="shared" si="33"/>
        <v>4672354</v>
      </c>
      <c r="K122" s="12">
        <f t="shared" ref="K122:U122" si="34">SUM(K118:K121)</f>
        <v>133732</v>
      </c>
      <c r="L122" s="5">
        <f t="shared" si="34"/>
        <v>0</v>
      </c>
      <c r="M122" s="5">
        <f t="shared" si="34"/>
        <v>2274625</v>
      </c>
      <c r="N122" s="5">
        <f t="shared" si="34"/>
        <v>0</v>
      </c>
      <c r="O122" s="5">
        <f t="shared" si="34"/>
        <v>0</v>
      </c>
      <c r="P122" s="5">
        <f t="shared" si="34"/>
        <v>1351744</v>
      </c>
      <c r="Q122" s="5">
        <f t="shared" si="34"/>
        <v>35125</v>
      </c>
      <c r="R122" s="5">
        <f t="shared" si="34"/>
        <v>0</v>
      </c>
      <c r="S122" s="5">
        <f t="shared" si="34"/>
        <v>59398</v>
      </c>
      <c r="T122" s="5">
        <f t="shared" si="34"/>
        <v>0</v>
      </c>
      <c r="U122" s="13">
        <f t="shared" si="34"/>
        <v>3854624</v>
      </c>
    </row>
    <row r="123" spans="1:21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5"/>
      <c r="K123" s="33"/>
      <c r="L123" s="34"/>
      <c r="M123" s="34"/>
      <c r="N123" s="34"/>
      <c r="O123" s="34"/>
      <c r="P123" s="34"/>
      <c r="Q123" s="34"/>
      <c r="R123" s="34"/>
      <c r="S123" s="34"/>
      <c r="T123" s="34"/>
      <c r="U123" s="35"/>
    </row>
    <row r="124" spans="1:21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5" t="s">
        <v>185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186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187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188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2" t="s">
        <v>155</v>
      </c>
      <c r="B129" s="12">
        <f t="shared" ref="B129:J129" si="35">SUM(B125:B128)</f>
        <v>0</v>
      </c>
      <c r="C129" s="5">
        <f t="shared" si="35"/>
        <v>0</v>
      </c>
      <c r="D129" s="5">
        <f t="shared" si="35"/>
        <v>0</v>
      </c>
      <c r="E129" s="5">
        <f t="shared" si="35"/>
        <v>0</v>
      </c>
      <c r="F129" s="5">
        <f t="shared" si="35"/>
        <v>0</v>
      </c>
      <c r="G129" s="5">
        <f t="shared" si="35"/>
        <v>0</v>
      </c>
      <c r="H129" s="5">
        <f t="shared" si="35"/>
        <v>0</v>
      </c>
      <c r="I129" s="5">
        <f t="shared" si="35"/>
        <v>0</v>
      </c>
      <c r="J129" s="13">
        <f t="shared" si="35"/>
        <v>0</v>
      </c>
      <c r="K129" s="12">
        <f t="shared" ref="K129:U129" si="36">SUM(K125:K128)</f>
        <v>0</v>
      </c>
      <c r="L129" s="5">
        <f t="shared" si="36"/>
        <v>0</v>
      </c>
      <c r="M129" s="5">
        <f t="shared" si="36"/>
        <v>0</v>
      </c>
      <c r="N129" s="5">
        <f t="shared" si="36"/>
        <v>0</v>
      </c>
      <c r="O129" s="5">
        <f t="shared" si="36"/>
        <v>0</v>
      </c>
      <c r="P129" s="5">
        <f t="shared" si="36"/>
        <v>0</v>
      </c>
      <c r="Q129" s="5">
        <f t="shared" si="36"/>
        <v>0</v>
      </c>
      <c r="R129" s="5">
        <f t="shared" si="36"/>
        <v>0</v>
      </c>
      <c r="S129" s="5">
        <f t="shared" si="36"/>
        <v>0</v>
      </c>
      <c r="T129" s="5">
        <f t="shared" si="36"/>
        <v>0</v>
      </c>
      <c r="U129" s="13">
        <f t="shared" si="36"/>
        <v>0</v>
      </c>
    </row>
    <row r="130" spans="1:21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5"/>
      <c r="K130" s="33"/>
      <c r="L130" s="34"/>
      <c r="M130" s="34"/>
      <c r="N130" s="34"/>
      <c r="O130" s="34"/>
      <c r="P130" s="34"/>
      <c r="Q130" s="34"/>
      <c r="R130" s="34"/>
      <c r="S130" s="34"/>
      <c r="T130" s="34"/>
      <c r="U130" s="35"/>
    </row>
    <row r="131" spans="1:21" x14ac:dyDescent="0.25">
      <c r="A131" s="22" t="s">
        <v>190</v>
      </c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15" t="s">
        <v>194</v>
      </c>
    </row>
    <row r="133" spans="1:21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15" t="s">
        <v>194</v>
      </c>
    </row>
    <row r="134" spans="1:21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2" t="s">
        <v>155</v>
      </c>
      <c r="B136" s="12">
        <f t="shared" ref="B136:J136" si="37">SUM(B132:B135)</f>
        <v>0</v>
      </c>
      <c r="C136" s="5">
        <f t="shared" si="37"/>
        <v>0</v>
      </c>
      <c r="D136" s="5">
        <f t="shared" si="37"/>
        <v>0</v>
      </c>
      <c r="E136" s="5">
        <f t="shared" si="37"/>
        <v>0</v>
      </c>
      <c r="F136" s="5">
        <f t="shared" si="37"/>
        <v>0</v>
      </c>
      <c r="G136" s="5">
        <f t="shared" si="37"/>
        <v>0</v>
      </c>
      <c r="H136" s="5">
        <f t="shared" si="37"/>
        <v>0</v>
      </c>
      <c r="I136" s="5">
        <f t="shared" si="37"/>
        <v>0</v>
      </c>
      <c r="J136" s="13">
        <f t="shared" si="37"/>
        <v>0</v>
      </c>
      <c r="K136" s="12">
        <f t="shared" ref="K136:U136" si="38">SUM(K132:K135)</f>
        <v>0</v>
      </c>
      <c r="L136" s="5">
        <f t="shared" si="38"/>
        <v>0</v>
      </c>
      <c r="M136" s="5">
        <f t="shared" si="38"/>
        <v>0</v>
      </c>
      <c r="N136" s="5">
        <f t="shared" si="38"/>
        <v>0</v>
      </c>
      <c r="O136" s="5">
        <f t="shared" si="38"/>
        <v>0</v>
      </c>
      <c r="P136" s="5">
        <f t="shared" si="38"/>
        <v>0</v>
      </c>
      <c r="Q136" s="5">
        <f t="shared" si="38"/>
        <v>0</v>
      </c>
      <c r="R136" s="5">
        <f t="shared" si="38"/>
        <v>0</v>
      </c>
      <c r="S136" s="5">
        <f t="shared" si="38"/>
        <v>0</v>
      </c>
      <c r="T136" s="5">
        <f t="shared" si="38"/>
        <v>0</v>
      </c>
      <c r="U136" s="13">
        <f t="shared" si="38"/>
        <v>0</v>
      </c>
    </row>
    <row r="137" spans="1:21" x14ac:dyDescent="0.25">
      <c r="A137" s="24"/>
      <c r="B137" s="33"/>
      <c r="C137" s="34"/>
      <c r="D137" s="34"/>
      <c r="E137" s="34"/>
      <c r="F137" s="34"/>
      <c r="G137" s="34"/>
      <c r="H137" s="34"/>
      <c r="I137" s="34"/>
      <c r="J137" s="35"/>
      <c r="K137" s="33"/>
      <c r="L137" s="34"/>
      <c r="M137" s="34"/>
      <c r="N137" s="34"/>
      <c r="O137" s="34"/>
      <c r="P137" s="34"/>
      <c r="Q137" s="34"/>
      <c r="R137" s="34"/>
      <c r="S137" s="34"/>
      <c r="T137" s="34"/>
      <c r="U137" s="35"/>
    </row>
    <row r="138" spans="1:21" x14ac:dyDescent="0.25">
      <c r="A138" s="22" t="s">
        <v>175</v>
      </c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5" t="s">
        <v>185</v>
      </c>
      <c r="B139" s="14">
        <v>151005</v>
      </c>
      <c r="C139" s="6">
        <v>664422</v>
      </c>
      <c r="D139" s="6">
        <v>45301.5</v>
      </c>
      <c r="E139" s="6">
        <v>90603</v>
      </c>
      <c r="F139" s="6">
        <v>60402</v>
      </c>
      <c r="G139" s="6">
        <v>317110.5</v>
      </c>
      <c r="H139" s="6">
        <v>181206</v>
      </c>
      <c r="I139" s="6">
        <v>0</v>
      </c>
      <c r="J139" s="15">
        <v>1510050</v>
      </c>
      <c r="K139" s="14">
        <v>104083.2</v>
      </c>
      <c r="L139" s="6">
        <v>457966.1</v>
      </c>
      <c r="M139" s="6">
        <v>31225</v>
      </c>
      <c r="N139" s="6">
        <v>62449.9</v>
      </c>
      <c r="O139" s="6">
        <v>41633.300000000003</v>
      </c>
      <c r="P139" s="6">
        <v>343474.6</v>
      </c>
      <c r="Q139" s="6">
        <v>0</v>
      </c>
      <c r="R139" s="6">
        <v>2892</v>
      </c>
      <c r="S139" s="6">
        <v>0</v>
      </c>
      <c r="T139" s="6">
        <v>26266</v>
      </c>
      <c r="U139" s="15">
        <v>1069990.1000000001</v>
      </c>
    </row>
    <row r="140" spans="1:21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6" t="s">
        <v>194</v>
      </c>
      <c r="F140" s="6" t="s">
        <v>194</v>
      </c>
      <c r="G140" s="6" t="s">
        <v>194</v>
      </c>
      <c r="H140" s="6" t="s">
        <v>194</v>
      </c>
      <c r="I140" s="6" t="s">
        <v>194</v>
      </c>
      <c r="J140" s="15" t="s">
        <v>194</v>
      </c>
      <c r="K140" s="14" t="s">
        <v>194</v>
      </c>
      <c r="L140" s="6" t="s">
        <v>194</v>
      </c>
      <c r="M140" s="6" t="s">
        <v>194</v>
      </c>
      <c r="N140" s="6" t="s">
        <v>194</v>
      </c>
      <c r="O140" s="6" t="s">
        <v>194</v>
      </c>
      <c r="P140" s="6" t="s">
        <v>194</v>
      </c>
      <c r="Q140" s="6" t="s">
        <v>194</v>
      </c>
      <c r="R140" s="6" t="s">
        <v>194</v>
      </c>
      <c r="S140" s="6" t="s">
        <v>194</v>
      </c>
      <c r="T140" s="6" t="s">
        <v>194</v>
      </c>
      <c r="U140" s="15" t="s">
        <v>194</v>
      </c>
    </row>
    <row r="141" spans="1:21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15" t="s">
        <v>194</v>
      </c>
    </row>
    <row r="142" spans="1:21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15" t="s">
        <v>194</v>
      </c>
    </row>
    <row r="143" spans="1:21" x14ac:dyDescent="0.25">
      <c r="A143" s="22" t="s">
        <v>155</v>
      </c>
      <c r="B143" s="12">
        <f t="shared" ref="B143:J143" si="39">SUM(B139:B142)</f>
        <v>151005</v>
      </c>
      <c r="C143" s="5">
        <f t="shared" si="39"/>
        <v>664422</v>
      </c>
      <c r="D143" s="5">
        <f t="shared" si="39"/>
        <v>45301.5</v>
      </c>
      <c r="E143" s="5">
        <f t="shared" si="39"/>
        <v>90603</v>
      </c>
      <c r="F143" s="5">
        <f t="shared" si="39"/>
        <v>60402</v>
      </c>
      <c r="G143" s="5">
        <f t="shared" si="39"/>
        <v>317110.5</v>
      </c>
      <c r="H143" s="5">
        <f t="shared" si="39"/>
        <v>181206</v>
      </c>
      <c r="I143" s="5">
        <f t="shared" si="39"/>
        <v>0</v>
      </c>
      <c r="J143" s="13">
        <f t="shared" si="39"/>
        <v>1510050</v>
      </c>
      <c r="K143" s="12">
        <f t="shared" ref="K143:U143" si="40">SUM(K139:K142)</f>
        <v>104083.2</v>
      </c>
      <c r="L143" s="5">
        <f t="shared" si="40"/>
        <v>457966.1</v>
      </c>
      <c r="M143" s="5">
        <f t="shared" si="40"/>
        <v>31225</v>
      </c>
      <c r="N143" s="5">
        <f t="shared" si="40"/>
        <v>62449.9</v>
      </c>
      <c r="O143" s="5">
        <f t="shared" si="40"/>
        <v>41633.300000000003</v>
      </c>
      <c r="P143" s="5">
        <f t="shared" si="40"/>
        <v>343474.6</v>
      </c>
      <c r="Q143" s="5">
        <f t="shared" si="40"/>
        <v>0</v>
      </c>
      <c r="R143" s="5">
        <f t="shared" si="40"/>
        <v>2892</v>
      </c>
      <c r="S143" s="5">
        <f t="shared" si="40"/>
        <v>0</v>
      </c>
      <c r="T143" s="5">
        <f t="shared" si="40"/>
        <v>26266</v>
      </c>
      <c r="U143" s="13">
        <f t="shared" si="40"/>
        <v>1069990.1000000001</v>
      </c>
    </row>
    <row r="144" spans="1:21" x14ac:dyDescent="0.25">
      <c r="A144" s="24"/>
      <c r="B144" s="33"/>
      <c r="C144" s="34"/>
      <c r="D144" s="34"/>
      <c r="E144" s="34"/>
      <c r="F144" s="34"/>
      <c r="G144" s="34"/>
      <c r="H144" s="34"/>
      <c r="I144" s="34"/>
      <c r="J144" s="35"/>
      <c r="K144" s="33"/>
      <c r="L144" s="34"/>
      <c r="M144" s="34"/>
      <c r="N144" s="34"/>
      <c r="O144" s="34"/>
      <c r="P144" s="34"/>
      <c r="Q144" s="34"/>
      <c r="R144" s="34"/>
      <c r="S144" s="34"/>
      <c r="T144" s="34"/>
      <c r="U144" s="35"/>
    </row>
    <row r="145" spans="1:21" x14ac:dyDescent="0.25">
      <c r="A145" s="22" t="s">
        <v>176</v>
      </c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188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2" t="s">
        <v>155</v>
      </c>
      <c r="B150" s="12">
        <f t="shared" ref="B150:J150" si="41">SUM(B146:B149)</f>
        <v>0</v>
      </c>
      <c r="C150" s="5">
        <f t="shared" si="41"/>
        <v>0</v>
      </c>
      <c r="D150" s="5">
        <f t="shared" si="41"/>
        <v>0</v>
      </c>
      <c r="E150" s="5">
        <f t="shared" si="41"/>
        <v>0</v>
      </c>
      <c r="F150" s="5">
        <f t="shared" si="41"/>
        <v>0</v>
      </c>
      <c r="G150" s="5">
        <f t="shared" si="41"/>
        <v>0</v>
      </c>
      <c r="H150" s="5">
        <f t="shared" si="41"/>
        <v>0</v>
      </c>
      <c r="I150" s="5">
        <f t="shared" si="41"/>
        <v>0</v>
      </c>
      <c r="J150" s="13">
        <f t="shared" si="41"/>
        <v>0</v>
      </c>
      <c r="K150" s="12">
        <f t="shared" ref="K150:U150" si="42">SUM(K146:K149)</f>
        <v>0</v>
      </c>
      <c r="L150" s="5">
        <f t="shared" si="42"/>
        <v>0</v>
      </c>
      <c r="M150" s="5">
        <f t="shared" si="42"/>
        <v>0</v>
      </c>
      <c r="N150" s="5">
        <f t="shared" si="42"/>
        <v>0</v>
      </c>
      <c r="O150" s="5">
        <f t="shared" si="42"/>
        <v>0</v>
      </c>
      <c r="P150" s="5">
        <f t="shared" si="42"/>
        <v>0</v>
      </c>
      <c r="Q150" s="5">
        <f t="shared" si="42"/>
        <v>0</v>
      </c>
      <c r="R150" s="5">
        <f t="shared" si="42"/>
        <v>0</v>
      </c>
      <c r="S150" s="5">
        <f t="shared" si="42"/>
        <v>0</v>
      </c>
      <c r="T150" s="5">
        <f t="shared" si="42"/>
        <v>0</v>
      </c>
      <c r="U150" s="13">
        <f t="shared" si="42"/>
        <v>0</v>
      </c>
    </row>
    <row r="151" spans="1:21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5"/>
      <c r="K151" s="33"/>
      <c r="L151" s="34"/>
      <c r="M151" s="34"/>
      <c r="N151" s="34"/>
      <c r="O151" s="34"/>
      <c r="P151" s="34"/>
      <c r="Q151" s="34"/>
      <c r="R151" s="34"/>
      <c r="S151" s="34"/>
      <c r="T151" s="34"/>
      <c r="U151" s="35"/>
    </row>
    <row r="152" spans="1:21" x14ac:dyDescent="0.25">
      <c r="A152" s="22" t="s">
        <v>177</v>
      </c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5" t="s">
        <v>185</v>
      </c>
      <c r="B153" s="14">
        <v>10800</v>
      </c>
      <c r="C153" s="6">
        <v>59760</v>
      </c>
      <c r="D153" s="6">
        <v>9480</v>
      </c>
      <c r="E153" s="6">
        <v>11040</v>
      </c>
      <c r="F153" s="6">
        <v>4320</v>
      </c>
      <c r="G153" s="6">
        <v>99840</v>
      </c>
      <c r="H153" s="6">
        <v>0</v>
      </c>
      <c r="I153" s="6">
        <v>0</v>
      </c>
      <c r="J153" s="15">
        <v>195240</v>
      </c>
      <c r="K153" s="14">
        <v>5694.79</v>
      </c>
      <c r="L153" s="6">
        <v>28475.759999999998</v>
      </c>
      <c r="M153" s="6">
        <v>2512.12</v>
      </c>
      <c r="N153" s="6">
        <v>-1461.97</v>
      </c>
      <c r="O153" s="6">
        <v>2690.19</v>
      </c>
      <c r="P153" s="6">
        <v>28158.7</v>
      </c>
      <c r="Q153" s="6">
        <v>653.23</v>
      </c>
      <c r="R153" s="6">
        <v>0</v>
      </c>
      <c r="S153" s="6">
        <v>0</v>
      </c>
      <c r="T153" s="6">
        <v>1083.18</v>
      </c>
      <c r="U153" s="15">
        <v>67806</v>
      </c>
    </row>
    <row r="154" spans="1:21" x14ac:dyDescent="0.25">
      <c r="A154" s="25" t="s">
        <v>186</v>
      </c>
      <c r="B154" s="14">
        <v>16920</v>
      </c>
      <c r="C154" s="6">
        <v>18360</v>
      </c>
      <c r="D154" s="6">
        <v>23040</v>
      </c>
      <c r="E154" s="6">
        <v>7560</v>
      </c>
      <c r="F154" s="6">
        <v>13320</v>
      </c>
      <c r="G154" s="6">
        <v>88680</v>
      </c>
      <c r="H154" s="6">
        <v>0</v>
      </c>
      <c r="I154" s="6">
        <v>0</v>
      </c>
      <c r="J154" s="15">
        <v>167880</v>
      </c>
      <c r="K154" s="14">
        <v>13321.19</v>
      </c>
      <c r="L154" s="6">
        <v>6966.96</v>
      </c>
      <c r="M154" s="6">
        <v>7267.37</v>
      </c>
      <c r="N154" s="6">
        <v>3124.24</v>
      </c>
      <c r="O154" s="6">
        <v>4356.6099999999997</v>
      </c>
      <c r="P154" s="6">
        <v>37305.620000000003</v>
      </c>
      <c r="Q154" s="6">
        <v>2920.03</v>
      </c>
      <c r="R154" s="6">
        <v>0</v>
      </c>
      <c r="S154" s="6">
        <v>0</v>
      </c>
      <c r="T154" s="6">
        <v>10379.68</v>
      </c>
      <c r="U154" s="15">
        <v>85641.7</v>
      </c>
    </row>
    <row r="155" spans="1:21" x14ac:dyDescent="0.25">
      <c r="A155" s="25" t="s">
        <v>187</v>
      </c>
      <c r="B155" s="14">
        <v>2880</v>
      </c>
      <c r="C155" s="6">
        <v>86280</v>
      </c>
      <c r="D155" s="6">
        <v>50280</v>
      </c>
      <c r="E155" s="6">
        <v>31680</v>
      </c>
      <c r="F155" s="6">
        <v>360</v>
      </c>
      <c r="G155" s="6">
        <v>123000</v>
      </c>
      <c r="H155" s="6">
        <v>0</v>
      </c>
      <c r="I155" s="6">
        <v>0</v>
      </c>
      <c r="J155" s="15">
        <v>294480</v>
      </c>
      <c r="K155" s="14">
        <v>3950.75</v>
      </c>
      <c r="L155" s="6">
        <v>31621.4</v>
      </c>
      <c r="M155" s="6">
        <v>17108.39</v>
      </c>
      <c r="N155" s="6">
        <v>12110.78</v>
      </c>
      <c r="O155" s="6">
        <v>-72.400000000000006</v>
      </c>
      <c r="P155" s="6">
        <v>40406.6</v>
      </c>
      <c r="Q155" s="6">
        <v>6427.85</v>
      </c>
      <c r="R155" s="6">
        <v>0</v>
      </c>
      <c r="S155" s="6">
        <v>0</v>
      </c>
      <c r="T155" s="6">
        <v>-4410.78</v>
      </c>
      <c r="U155" s="15">
        <v>107142.59</v>
      </c>
    </row>
    <row r="156" spans="1:21" x14ac:dyDescent="0.25">
      <c r="A156" s="25" t="s">
        <v>188</v>
      </c>
      <c r="B156" s="14">
        <v>9360</v>
      </c>
      <c r="C156" s="6">
        <v>151200</v>
      </c>
      <c r="D156" s="6">
        <v>46560</v>
      </c>
      <c r="E156" s="6">
        <v>26280</v>
      </c>
      <c r="F156" s="6">
        <v>3240</v>
      </c>
      <c r="G156" s="6">
        <v>179520</v>
      </c>
      <c r="H156" s="6">
        <v>3120</v>
      </c>
      <c r="I156" s="6">
        <v>0</v>
      </c>
      <c r="J156" s="15">
        <v>419280</v>
      </c>
      <c r="K156" s="14">
        <v>4667.6400000000003</v>
      </c>
      <c r="L156" s="6">
        <v>45798.8</v>
      </c>
      <c r="M156" s="6">
        <v>14584.22</v>
      </c>
      <c r="N156" s="6">
        <v>5704</v>
      </c>
      <c r="O156" s="6">
        <v>673</v>
      </c>
      <c r="P156" s="6">
        <v>56106.99</v>
      </c>
      <c r="Q156" s="6">
        <v>83.6</v>
      </c>
      <c r="R156" s="6">
        <v>200</v>
      </c>
      <c r="S156" s="6">
        <v>0</v>
      </c>
      <c r="T156" s="6">
        <v>-625.72</v>
      </c>
      <c r="U156" s="15">
        <v>127192.53</v>
      </c>
    </row>
    <row r="157" spans="1:21" x14ac:dyDescent="0.25">
      <c r="A157" s="22" t="s">
        <v>155</v>
      </c>
      <c r="B157" s="12">
        <f t="shared" ref="B157:J157" si="43">SUM(B153:B156)</f>
        <v>39960</v>
      </c>
      <c r="C157" s="5">
        <f t="shared" si="43"/>
        <v>315600</v>
      </c>
      <c r="D157" s="5">
        <f t="shared" si="43"/>
        <v>129360</v>
      </c>
      <c r="E157" s="5">
        <f t="shared" si="43"/>
        <v>76560</v>
      </c>
      <c r="F157" s="5">
        <f t="shared" si="43"/>
        <v>21240</v>
      </c>
      <c r="G157" s="5">
        <f t="shared" si="43"/>
        <v>491040</v>
      </c>
      <c r="H157" s="5">
        <f t="shared" si="43"/>
        <v>3120</v>
      </c>
      <c r="I157" s="5">
        <f t="shared" si="43"/>
        <v>0</v>
      </c>
      <c r="J157" s="13">
        <f t="shared" si="43"/>
        <v>1076880</v>
      </c>
      <c r="K157" s="12">
        <f t="shared" ref="K157:U157" si="44">SUM(K153:K156)</f>
        <v>27634.37</v>
      </c>
      <c r="L157" s="5">
        <f t="shared" si="44"/>
        <v>112862.92</v>
      </c>
      <c r="M157" s="5">
        <f t="shared" si="44"/>
        <v>41472.1</v>
      </c>
      <c r="N157" s="5">
        <f t="shared" si="44"/>
        <v>19477.050000000003</v>
      </c>
      <c r="O157" s="5">
        <f t="shared" si="44"/>
        <v>7647.4</v>
      </c>
      <c r="P157" s="5">
        <f t="shared" si="44"/>
        <v>161977.91</v>
      </c>
      <c r="Q157" s="5">
        <f t="shared" si="44"/>
        <v>10084.710000000001</v>
      </c>
      <c r="R157" s="5">
        <f t="shared" si="44"/>
        <v>200</v>
      </c>
      <c r="S157" s="5">
        <f t="shared" si="44"/>
        <v>0</v>
      </c>
      <c r="T157" s="5">
        <f t="shared" si="44"/>
        <v>6426.3600000000006</v>
      </c>
      <c r="U157" s="13">
        <f t="shared" si="44"/>
        <v>387782.82</v>
      </c>
    </row>
    <row r="158" spans="1:21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5"/>
      <c r="K158" s="33"/>
      <c r="L158" s="34"/>
      <c r="M158" s="34"/>
      <c r="N158" s="34"/>
      <c r="O158" s="34"/>
      <c r="P158" s="34"/>
      <c r="Q158" s="34"/>
      <c r="R158" s="34"/>
      <c r="S158" s="34"/>
      <c r="T158" s="34"/>
      <c r="U158" s="35"/>
    </row>
    <row r="159" spans="1:21" x14ac:dyDescent="0.25">
      <c r="A159" s="22" t="s">
        <v>178</v>
      </c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188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2" t="s">
        <v>155</v>
      </c>
      <c r="B164" s="12">
        <f t="shared" ref="B164:J164" si="45">SUM(B160:B163)</f>
        <v>0</v>
      </c>
      <c r="C164" s="5">
        <f t="shared" si="45"/>
        <v>0</v>
      </c>
      <c r="D164" s="5">
        <f t="shared" si="45"/>
        <v>0</v>
      </c>
      <c r="E164" s="5">
        <f t="shared" si="45"/>
        <v>0</v>
      </c>
      <c r="F164" s="5">
        <f t="shared" si="45"/>
        <v>0</v>
      </c>
      <c r="G164" s="5">
        <f t="shared" si="45"/>
        <v>0</v>
      </c>
      <c r="H164" s="5">
        <f t="shared" si="45"/>
        <v>0</v>
      </c>
      <c r="I164" s="5">
        <f t="shared" si="45"/>
        <v>0</v>
      </c>
      <c r="J164" s="13">
        <f t="shared" si="45"/>
        <v>0</v>
      </c>
      <c r="K164" s="12">
        <f t="shared" ref="K164:U164" si="46">SUM(K160:K163)</f>
        <v>0</v>
      </c>
      <c r="L164" s="5">
        <f t="shared" si="46"/>
        <v>0</v>
      </c>
      <c r="M164" s="5">
        <f t="shared" si="46"/>
        <v>0</v>
      </c>
      <c r="N164" s="5">
        <f t="shared" si="46"/>
        <v>0</v>
      </c>
      <c r="O164" s="5">
        <f t="shared" si="46"/>
        <v>0</v>
      </c>
      <c r="P164" s="5">
        <f t="shared" si="46"/>
        <v>0</v>
      </c>
      <c r="Q164" s="5">
        <f t="shared" si="46"/>
        <v>0</v>
      </c>
      <c r="R164" s="5">
        <f t="shared" si="46"/>
        <v>0</v>
      </c>
      <c r="S164" s="5">
        <f t="shared" si="46"/>
        <v>0</v>
      </c>
      <c r="T164" s="5">
        <f t="shared" si="46"/>
        <v>0</v>
      </c>
      <c r="U164" s="13">
        <f t="shared" si="46"/>
        <v>0</v>
      </c>
    </row>
    <row r="165" spans="1:21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5"/>
      <c r="K165" s="33"/>
      <c r="L165" s="34"/>
      <c r="M165" s="34"/>
      <c r="N165" s="34"/>
      <c r="O165" s="34"/>
      <c r="P165" s="34"/>
      <c r="Q165" s="34"/>
      <c r="R165" s="34"/>
      <c r="S165" s="34"/>
      <c r="T165" s="34"/>
      <c r="U165" s="35"/>
    </row>
    <row r="166" spans="1:21" x14ac:dyDescent="0.25">
      <c r="A166" s="22" t="s">
        <v>191</v>
      </c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5" t="s">
        <v>185</v>
      </c>
      <c r="B167" s="14">
        <v>0</v>
      </c>
      <c r="C167" s="6">
        <v>0</v>
      </c>
      <c r="D167" s="6">
        <v>0</v>
      </c>
      <c r="E167" s="6">
        <v>-555.79</v>
      </c>
      <c r="F167" s="6">
        <v>0</v>
      </c>
      <c r="G167" s="6">
        <v>0</v>
      </c>
      <c r="H167" s="6">
        <v>0</v>
      </c>
      <c r="I167" s="6">
        <v>0</v>
      </c>
      <c r="J167" s="15">
        <v>-555.79</v>
      </c>
      <c r="K167" s="14">
        <v>0</v>
      </c>
      <c r="L167" s="6">
        <v>0</v>
      </c>
      <c r="M167" s="6">
        <v>352.54</v>
      </c>
      <c r="N167" s="6">
        <v>223.05</v>
      </c>
      <c r="O167" s="6">
        <v>0</v>
      </c>
      <c r="P167" s="6">
        <v>-21.09</v>
      </c>
      <c r="Q167" s="6">
        <v>0</v>
      </c>
      <c r="R167" s="6">
        <v>0</v>
      </c>
      <c r="S167" s="6">
        <v>0</v>
      </c>
      <c r="T167" s="6">
        <v>0</v>
      </c>
      <c r="U167" s="15">
        <v>554.5</v>
      </c>
    </row>
    <row r="168" spans="1:21" x14ac:dyDescent="0.25">
      <c r="A168" s="25" t="s">
        <v>186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190</v>
      </c>
      <c r="H168" s="6">
        <v>0</v>
      </c>
      <c r="I168" s="6">
        <v>0</v>
      </c>
      <c r="J168" s="15">
        <v>190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459</v>
      </c>
      <c r="Q168" s="6">
        <v>0</v>
      </c>
      <c r="R168" s="6">
        <v>0</v>
      </c>
      <c r="S168" s="6">
        <v>0</v>
      </c>
      <c r="T168" s="6">
        <v>0</v>
      </c>
      <c r="U168" s="15">
        <v>459</v>
      </c>
    </row>
    <row r="169" spans="1:21" x14ac:dyDescent="0.25">
      <c r="A169" s="25" t="s">
        <v>187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-605</v>
      </c>
      <c r="H169" s="6">
        <v>0</v>
      </c>
      <c r="I169" s="6">
        <v>0</v>
      </c>
      <c r="J169" s="15">
        <v>-605</v>
      </c>
      <c r="K169" s="14">
        <v>0</v>
      </c>
      <c r="L169" s="6">
        <v>0</v>
      </c>
      <c r="M169" s="6">
        <v>-352</v>
      </c>
      <c r="N169" s="6">
        <v>0</v>
      </c>
      <c r="O169" s="6">
        <v>0</v>
      </c>
      <c r="P169" s="6">
        <v>-645</v>
      </c>
      <c r="Q169" s="6">
        <v>0</v>
      </c>
      <c r="R169" s="6">
        <v>0</v>
      </c>
      <c r="S169" s="6">
        <v>0</v>
      </c>
      <c r="T169" s="6">
        <v>0</v>
      </c>
      <c r="U169" s="15">
        <v>-997</v>
      </c>
    </row>
    <row r="170" spans="1:21" x14ac:dyDescent="0.25">
      <c r="A170" s="25" t="s">
        <v>188</v>
      </c>
      <c r="B170" s="14">
        <v>0</v>
      </c>
      <c r="C170" s="6">
        <v>0</v>
      </c>
      <c r="D170" s="6">
        <v>-431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-431</v>
      </c>
      <c r="K170" s="14">
        <v>0</v>
      </c>
      <c r="L170" s="6">
        <v>0</v>
      </c>
      <c r="M170" s="6">
        <v>-293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-293</v>
      </c>
    </row>
    <row r="171" spans="1:21" x14ac:dyDescent="0.25">
      <c r="A171" s="22" t="s">
        <v>155</v>
      </c>
      <c r="B171" s="12">
        <f t="shared" ref="B171:U171" si="47">SUM(B167:B170)</f>
        <v>0</v>
      </c>
      <c r="C171" s="5">
        <f t="shared" si="47"/>
        <v>0</v>
      </c>
      <c r="D171" s="5">
        <f t="shared" si="47"/>
        <v>-431</v>
      </c>
      <c r="E171" s="5">
        <f t="shared" si="47"/>
        <v>-555.79</v>
      </c>
      <c r="F171" s="5">
        <f t="shared" si="47"/>
        <v>0</v>
      </c>
      <c r="G171" s="5">
        <f t="shared" si="47"/>
        <v>-415</v>
      </c>
      <c r="H171" s="5">
        <f t="shared" si="47"/>
        <v>0</v>
      </c>
      <c r="I171" s="5">
        <f t="shared" si="47"/>
        <v>0</v>
      </c>
      <c r="J171" s="13">
        <f t="shared" si="47"/>
        <v>-1401.79</v>
      </c>
      <c r="K171" s="12">
        <f t="shared" si="47"/>
        <v>0</v>
      </c>
      <c r="L171" s="5">
        <f t="shared" si="47"/>
        <v>0</v>
      </c>
      <c r="M171" s="5">
        <f t="shared" si="47"/>
        <v>-292.45999999999998</v>
      </c>
      <c r="N171" s="5">
        <f t="shared" si="47"/>
        <v>223.05</v>
      </c>
      <c r="O171" s="5">
        <f t="shared" si="47"/>
        <v>0</v>
      </c>
      <c r="P171" s="5">
        <f t="shared" si="47"/>
        <v>-207.08999999999997</v>
      </c>
      <c r="Q171" s="5">
        <f t="shared" si="47"/>
        <v>0</v>
      </c>
      <c r="R171" s="5">
        <f t="shared" si="47"/>
        <v>0</v>
      </c>
      <c r="S171" s="5">
        <f t="shared" si="47"/>
        <v>0</v>
      </c>
      <c r="T171" s="5">
        <f t="shared" si="47"/>
        <v>0</v>
      </c>
      <c r="U171" s="13">
        <f t="shared" si="47"/>
        <v>-276.5</v>
      </c>
    </row>
    <row r="172" spans="1:21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5"/>
      <c r="K172" s="33"/>
      <c r="L172" s="34"/>
      <c r="M172" s="34"/>
      <c r="N172" s="34"/>
      <c r="O172" s="34"/>
      <c r="P172" s="34"/>
      <c r="Q172" s="34"/>
      <c r="R172" s="34"/>
      <c r="S172" s="34"/>
      <c r="T172" s="34"/>
      <c r="U172" s="35"/>
    </row>
    <row r="173" spans="1:21" x14ac:dyDescent="0.25">
      <c r="A173" s="22" t="s">
        <v>179</v>
      </c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188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2" t="s">
        <v>155</v>
      </c>
      <c r="B178" s="12">
        <f t="shared" ref="B178:J178" si="48">SUM(B174:B177)</f>
        <v>0</v>
      </c>
      <c r="C178" s="5">
        <f t="shared" si="48"/>
        <v>0</v>
      </c>
      <c r="D178" s="5">
        <f t="shared" si="48"/>
        <v>0</v>
      </c>
      <c r="E178" s="5">
        <f t="shared" si="48"/>
        <v>0</v>
      </c>
      <c r="F178" s="5">
        <f t="shared" si="48"/>
        <v>0</v>
      </c>
      <c r="G178" s="5">
        <f t="shared" si="48"/>
        <v>0</v>
      </c>
      <c r="H178" s="5">
        <f t="shared" si="48"/>
        <v>0</v>
      </c>
      <c r="I178" s="5">
        <f t="shared" si="48"/>
        <v>0</v>
      </c>
      <c r="J178" s="13">
        <f t="shared" si="48"/>
        <v>0</v>
      </c>
      <c r="K178" s="12">
        <f t="shared" ref="K178:U178" si="49">SUM(K174:K177)</f>
        <v>0</v>
      </c>
      <c r="L178" s="5">
        <f t="shared" si="49"/>
        <v>0</v>
      </c>
      <c r="M178" s="5">
        <f t="shared" si="49"/>
        <v>0</v>
      </c>
      <c r="N178" s="5">
        <f t="shared" si="49"/>
        <v>0</v>
      </c>
      <c r="O178" s="5">
        <f t="shared" si="49"/>
        <v>0</v>
      </c>
      <c r="P178" s="5">
        <f t="shared" si="49"/>
        <v>0</v>
      </c>
      <c r="Q178" s="5">
        <f t="shared" si="49"/>
        <v>0</v>
      </c>
      <c r="R178" s="5">
        <f t="shared" si="49"/>
        <v>0</v>
      </c>
      <c r="S178" s="5">
        <f t="shared" si="49"/>
        <v>0</v>
      </c>
      <c r="T178" s="5">
        <f t="shared" si="49"/>
        <v>0</v>
      </c>
      <c r="U178" s="13">
        <f t="shared" si="49"/>
        <v>0</v>
      </c>
    </row>
    <row r="179" spans="1:21" x14ac:dyDescent="0.25">
      <c r="A179" s="24"/>
      <c r="B179" s="33"/>
      <c r="C179" s="34"/>
      <c r="D179" s="34"/>
      <c r="E179" s="34"/>
      <c r="F179" s="34"/>
      <c r="G179" s="34"/>
      <c r="H179" s="34"/>
      <c r="I179" s="34"/>
      <c r="J179" s="35"/>
      <c r="K179" s="33"/>
      <c r="L179" s="34"/>
      <c r="M179" s="34"/>
      <c r="N179" s="34"/>
      <c r="O179" s="34"/>
      <c r="P179" s="34"/>
      <c r="Q179" s="34"/>
      <c r="R179" s="34"/>
      <c r="S179" s="34"/>
      <c r="T179" s="34"/>
      <c r="U179" s="35"/>
    </row>
    <row r="180" spans="1:21" x14ac:dyDescent="0.25">
      <c r="A180" s="22" t="s">
        <v>180</v>
      </c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15" t="s">
        <v>194</v>
      </c>
    </row>
    <row r="182" spans="1:21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15" t="s">
        <v>194</v>
      </c>
    </row>
    <row r="183" spans="1:21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2" t="s">
        <v>155</v>
      </c>
      <c r="B185" s="12">
        <f t="shared" ref="B185:J185" si="50">SUM(B181:B184)</f>
        <v>0</v>
      </c>
      <c r="C185" s="5">
        <f t="shared" si="50"/>
        <v>0</v>
      </c>
      <c r="D185" s="5">
        <f t="shared" si="50"/>
        <v>0</v>
      </c>
      <c r="E185" s="5">
        <f t="shared" si="50"/>
        <v>0</v>
      </c>
      <c r="F185" s="5">
        <f t="shared" si="50"/>
        <v>0</v>
      </c>
      <c r="G185" s="5">
        <f t="shared" si="50"/>
        <v>0</v>
      </c>
      <c r="H185" s="5">
        <f t="shared" si="50"/>
        <v>0</v>
      </c>
      <c r="I185" s="5">
        <f t="shared" si="50"/>
        <v>0</v>
      </c>
      <c r="J185" s="13">
        <f t="shared" si="50"/>
        <v>0</v>
      </c>
      <c r="K185" s="12">
        <f t="shared" ref="K185:U185" si="51">SUM(K181:K184)</f>
        <v>0</v>
      </c>
      <c r="L185" s="5">
        <f t="shared" si="51"/>
        <v>0</v>
      </c>
      <c r="M185" s="5">
        <f t="shared" si="51"/>
        <v>0</v>
      </c>
      <c r="N185" s="5">
        <f t="shared" si="51"/>
        <v>0</v>
      </c>
      <c r="O185" s="5">
        <f t="shared" si="51"/>
        <v>0</v>
      </c>
      <c r="P185" s="5">
        <f t="shared" si="51"/>
        <v>0</v>
      </c>
      <c r="Q185" s="5">
        <f t="shared" si="51"/>
        <v>0</v>
      </c>
      <c r="R185" s="5">
        <f t="shared" si="51"/>
        <v>0</v>
      </c>
      <c r="S185" s="5">
        <f t="shared" si="51"/>
        <v>0</v>
      </c>
      <c r="T185" s="5">
        <f t="shared" si="51"/>
        <v>0</v>
      </c>
      <c r="U185" s="13">
        <f t="shared" si="51"/>
        <v>0</v>
      </c>
    </row>
    <row r="186" spans="1:21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5"/>
      <c r="K186" s="33"/>
      <c r="L186" s="34"/>
      <c r="M186" s="34"/>
      <c r="N186" s="34"/>
      <c r="O186" s="34"/>
      <c r="P186" s="34"/>
      <c r="Q186" s="34"/>
      <c r="R186" s="34"/>
      <c r="S186" s="34"/>
      <c r="T186" s="34"/>
      <c r="U186" s="35"/>
    </row>
    <row r="187" spans="1:21" x14ac:dyDescent="0.25">
      <c r="A187" s="22" t="s">
        <v>181</v>
      </c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5" t="s">
        <v>185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186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187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188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2" t="s">
        <v>155</v>
      </c>
      <c r="B192" s="12">
        <f t="shared" ref="B192:J192" si="52">SUM(B188:B191)</f>
        <v>0</v>
      </c>
      <c r="C192" s="5">
        <f t="shared" si="52"/>
        <v>0</v>
      </c>
      <c r="D192" s="5">
        <f t="shared" si="52"/>
        <v>0</v>
      </c>
      <c r="E192" s="5">
        <f t="shared" si="52"/>
        <v>0</v>
      </c>
      <c r="F192" s="5">
        <f t="shared" si="52"/>
        <v>0</v>
      </c>
      <c r="G192" s="5">
        <f t="shared" si="52"/>
        <v>0</v>
      </c>
      <c r="H192" s="5">
        <f t="shared" si="52"/>
        <v>0</v>
      </c>
      <c r="I192" s="5">
        <f t="shared" si="52"/>
        <v>0</v>
      </c>
      <c r="J192" s="13">
        <f t="shared" si="52"/>
        <v>0</v>
      </c>
      <c r="K192" s="12">
        <f t="shared" ref="K192:U192" si="53">SUM(K188:K191)</f>
        <v>0</v>
      </c>
      <c r="L192" s="5">
        <f t="shared" si="53"/>
        <v>0</v>
      </c>
      <c r="M192" s="5">
        <f t="shared" si="53"/>
        <v>0</v>
      </c>
      <c r="N192" s="5">
        <f t="shared" si="53"/>
        <v>0</v>
      </c>
      <c r="O192" s="5">
        <f t="shared" si="53"/>
        <v>0</v>
      </c>
      <c r="P192" s="5">
        <f t="shared" si="53"/>
        <v>0</v>
      </c>
      <c r="Q192" s="5">
        <f t="shared" si="53"/>
        <v>0</v>
      </c>
      <c r="R192" s="5">
        <f t="shared" si="53"/>
        <v>0</v>
      </c>
      <c r="S192" s="5">
        <f t="shared" si="53"/>
        <v>0</v>
      </c>
      <c r="T192" s="5">
        <f t="shared" si="53"/>
        <v>0</v>
      </c>
      <c r="U192" s="13">
        <f t="shared" si="53"/>
        <v>0</v>
      </c>
    </row>
    <row r="193" spans="1:21" x14ac:dyDescent="0.25">
      <c r="A193" s="24"/>
      <c r="B193" s="12"/>
      <c r="C193" s="5"/>
      <c r="D193" s="5"/>
      <c r="E193" s="5"/>
      <c r="F193" s="5"/>
      <c r="G193" s="5"/>
      <c r="H193" s="5"/>
      <c r="I193" s="5"/>
      <c r="J193" s="13"/>
      <c r="K193" s="12"/>
      <c r="L193" s="5"/>
      <c r="M193" s="5"/>
      <c r="N193" s="5"/>
      <c r="O193" s="5"/>
      <c r="P193" s="5"/>
      <c r="Q193" s="5"/>
      <c r="R193" s="5"/>
      <c r="S193" s="5"/>
      <c r="T193" s="5"/>
      <c r="U193" s="13"/>
    </row>
    <row r="194" spans="1:21" x14ac:dyDescent="0.25">
      <c r="A194" s="22" t="s">
        <v>182</v>
      </c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5" t="s">
        <v>185</v>
      </c>
      <c r="B195" s="14">
        <v>83200</v>
      </c>
      <c r="C195" s="6">
        <v>426400</v>
      </c>
      <c r="D195" s="6">
        <v>22080</v>
      </c>
      <c r="E195" s="6">
        <v>25120</v>
      </c>
      <c r="F195" s="6">
        <v>8800</v>
      </c>
      <c r="G195" s="6">
        <v>634240</v>
      </c>
      <c r="H195" s="6">
        <v>0</v>
      </c>
      <c r="I195" s="6">
        <v>0</v>
      </c>
      <c r="J195" s="15">
        <v>1199840</v>
      </c>
      <c r="K195" s="14">
        <v>48881</v>
      </c>
      <c r="L195" s="6">
        <v>266844</v>
      </c>
      <c r="M195" s="6">
        <v>11888</v>
      </c>
      <c r="N195" s="6">
        <v>11300</v>
      </c>
      <c r="O195" s="6">
        <v>4275</v>
      </c>
      <c r="P195" s="6">
        <v>349654</v>
      </c>
      <c r="Q195" s="6">
        <v>0</v>
      </c>
      <c r="R195" s="6">
        <v>840</v>
      </c>
      <c r="S195" s="6">
        <v>-70603</v>
      </c>
      <c r="T195" s="6">
        <v>17531</v>
      </c>
      <c r="U195" s="15">
        <v>640610</v>
      </c>
    </row>
    <row r="196" spans="1:21" x14ac:dyDescent="0.25">
      <c r="A196" s="25" t="s">
        <v>186</v>
      </c>
      <c r="B196" s="14">
        <v>179520</v>
      </c>
      <c r="C196" s="6">
        <v>313600</v>
      </c>
      <c r="D196" s="6">
        <v>35840</v>
      </c>
      <c r="E196" s="6">
        <v>36480</v>
      </c>
      <c r="F196" s="6">
        <v>12640</v>
      </c>
      <c r="G196" s="6">
        <v>580160</v>
      </c>
      <c r="H196" s="6">
        <v>0</v>
      </c>
      <c r="I196" s="6">
        <v>0</v>
      </c>
      <c r="J196" s="15">
        <v>1158240</v>
      </c>
      <c r="K196" s="14">
        <v>107939</v>
      </c>
      <c r="L196" s="6">
        <v>185377</v>
      </c>
      <c r="M196" s="6">
        <v>19072</v>
      </c>
      <c r="N196" s="6">
        <v>17951</v>
      </c>
      <c r="O196" s="6">
        <v>7305</v>
      </c>
      <c r="P196" s="6">
        <v>319182</v>
      </c>
      <c r="Q196" s="6">
        <v>0</v>
      </c>
      <c r="R196" s="6">
        <v>5095</v>
      </c>
      <c r="S196" s="6">
        <v>24583</v>
      </c>
      <c r="T196" s="6">
        <v>3972</v>
      </c>
      <c r="U196" s="15">
        <v>690476</v>
      </c>
    </row>
    <row r="197" spans="1:21" x14ac:dyDescent="0.25">
      <c r="A197" s="25" t="s">
        <v>187</v>
      </c>
      <c r="B197" s="14">
        <v>122880</v>
      </c>
      <c r="C197" s="6">
        <v>325440</v>
      </c>
      <c r="D197" s="6">
        <v>50080</v>
      </c>
      <c r="E197" s="6">
        <v>25280</v>
      </c>
      <c r="F197" s="6">
        <v>5120</v>
      </c>
      <c r="G197" s="6">
        <v>468080</v>
      </c>
      <c r="H197" s="6">
        <v>0</v>
      </c>
      <c r="I197" s="6">
        <v>0</v>
      </c>
      <c r="J197" s="15">
        <v>996880</v>
      </c>
      <c r="K197" s="14">
        <v>72629</v>
      </c>
      <c r="L197" s="6">
        <v>216777</v>
      </c>
      <c r="M197" s="6">
        <v>27983</v>
      </c>
      <c r="N197" s="6">
        <v>19671</v>
      </c>
      <c r="O197" s="6">
        <v>3176</v>
      </c>
      <c r="P197" s="6">
        <v>256832</v>
      </c>
      <c r="Q197" s="6">
        <v>0</v>
      </c>
      <c r="R197" s="6">
        <v>699</v>
      </c>
      <c r="S197" s="6">
        <v>11740</v>
      </c>
      <c r="T197" s="6">
        <v>14324</v>
      </c>
      <c r="U197" s="15">
        <v>623831</v>
      </c>
    </row>
    <row r="198" spans="1:21" x14ac:dyDescent="0.25">
      <c r="A198" s="25" t="s">
        <v>188</v>
      </c>
      <c r="B198" s="14">
        <v>135200</v>
      </c>
      <c r="C198" s="6">
        <v>452320</v>
      </c>
      <c r="D198" s="6">
        <v>25280</v>
      </c>
      <c r="E198" s="6">
        <v>48480</v>
      </c>
      <c r="F198" s="6">
        <v>13120</v>
      </c>
      <c r="G198" s="6">
        <v>403840</v>
      </c>
      <c r="H198" s="6">
        <v>160</v>
      </c>
      <c r="I198" s="6">
        <v>0</v>
      </c>
      <c r="J198" s="15">
        <v>1078400</v>
      </c>
      <c r="K198" s="14">
        <v>150780</v>
      </c>
      <c r="L198" s="6">
        <v>208219</v>
      </c>
      <c r="M198" s="6">
        <v>19105</v>
      </c>
      <c r="N198" s="6">
        <v>15632</v>
      </c>
      <c r="O198" s="6">
        <v>7520</v>
      </c>
      <c r="P198" s="6">
        <v>225494</v>
      </c>
      <c r="Q198" s="6">
        <v>2800</v>
      </c>
      <c r="R198" s="6">
        <v>1181</v>
      </c>
      <c r="S198" s="6">
        <v>14284</v>
      </c>
      <c r="T198" s="6">
        <v>1465</v>
      </c>
      <c r="U198" s="15">
        <v>646480</v>
      </c>
    </row>
    <row r="199" spans="1:21" x14ac:dyDescent="0.25">
      <c r="A199" s="22" t="s">
        <v>155</v>
      </c>
      <c r="B199" s="12">
        <f t="shared" ref="B199:J199" si="54">SUM(B195:B198)</f>
        <v>520800</v>
      </c>
      <c r="C199" s="5">
        <f t="shared" si="54"/>
        <v>1517760</v>
      </c>
      <c r="D199" s="5">
        <f t="shared" si="54"/>
        <v>133280</v>
      </c>
      <c r="E199" s="5">
        <f t="shared" si="54"/>
        <v>135360</v>
      </c>
      <c r="F199" s="5">
        <f t="shared" si="54"/>
        <v>39680</v>
      </c>
      <c r="G199" s="5">
        <f t="shared" si="54"/>
        <v>2086320</v>
      </c>
      <c r="H199" s="5">
        <f t="shared" si="54"/>
        <v>160</v>
      </c>
      <c r="I199" s="5">
        <f t="shared" si="54"/>
        <v>0</v>
      </c>
      <c r="J199" s="13">
        <f t="shared" si="54"/>
        <v>4433360</v>
      </c>
      <c r="K199" s="12">
        <f t="shared" ref="K199:U199" si="55">SUM(K195:K198)</f>
        <v>380229</v>
      </c>
      <c r="L199" s="5">
        <f t="shared" si="55"/>
        <v>877217</v>
      </c>
      <c r="M199" s="5">
        <f t="shared" si="55"/>
        <v>78048</v>
      </c>
      <c r="N199" s="5">
        <f t="shared" si="55"/>
        <v>64554</v>
      </c>
      <c r="O199" s="5">
        <f t="shared" si="55"/>
        <v>22276</v>
      </c>
      <c r="P199" s="5">
        <f t="shared" si="55"/>
        <v>1151162</v>
      </c>
      <c r="Q199" s="5">
        <f t="shared" si="55"/>
        <v>2800</v>
      </c>
      <c r="R199" s="5">
        <f t="shared" si="55"/>
        <v>7815</v>
      </c>
      <c r="S199" s="5">
        <f t="shared" si="55"/>
        <v>-19996</v>
      </c>
      <c r="T199" s="5">
        <f t="shared" si="55"/>
        <v>37292</v>
      </c>
      <c r="U199" s="13">
        <f t="shared" si="55"/>
        <v>2601397</v>
      </c>
    </row>
    <row r="200" spans="1:21" x14ac:dyDescent="0.25">
      <c r="A200" s="24"/>
      <c r="B200" s="33"/>
      <c r="C200" s="34"/>
      <c r="D200" s="34"/>
      <c r="E200" s="34"/>
      <c r="F200" s="34"/>
      <c r="G200" s="34"/>
      <c r="H200" s="34"/>
      <c r="I200" s="34"/>
      <c r="J200" s="35"/>
      <c r="K200" s="33"/>
      <c r="L200" s="34"/>
      <c r="M200" s="34"/>
      <c r="N200" s="34"/>
      <c r="O200" s="34"/>
      <c r="P200" s="34"/>
      <c r="Q200" s="34"/>
      <c r="R200" s="34"/>
      <c r="S200" s="34"/>
      <c r="T200" s="34"/>
      <c r="U200" s="35"/>
    </row>
    <row r="201" spans="1:21" x14ac:dyDescent="0.25">
      <c r="A201" s="22" t="s">
        <v>183</v>
      </c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5" t="s">
        <v>185</v>
      </c>
      <c r="B202" s="14">
        <v>256112</v>
      </c>
      <c r="C202" s="6">
        <v>594829</v>
      </c>
      <c r="D202" s="6">
        <v>1697614</v>
      </c>
      <c r="E202" s="6">
        <v>2360892</v>
      </c>
      <c r="F202" s="6">
        <v>644634</v>
      </c>
      <c r="G202" s="6">
        <v>2607722</v>
      </c>
      <c r="H202" s="6">
        <v>-7556</v>
      </c>
      <c r="I202" s="6">
        <v>23915</v>
      </c>
      <c r="J202" s="15">
        <v>8178162</v>
      </c>
      <c r="K202" s="14">
        <v>176329</v>
      </c>
      <c r="L202" s="6">
        <v>413189</v>
      </c>
      <c r="M202" s="6">
        <v>1178026</v>
      </c>
      <c r="N202" s="6">
        <v>1640059</v>
      </c>
      <c r="O202" s="6">
        <v>446568</v>
      </c>
      <c r="P202" s="6">
        <v>1804077</v>
      </c>
      <c r="Q202" s="6">
        <v>-4919</v>
      </c>
      <c r="R202" s="6">
        <v>23915</v>
      </c>
      <c r="S202" s="6">
        <v>-912</v>
      </c>
      <c r="T202" s="6">
        <v>0</v>
      </c>
      <c r="U202" s="15">
        <v>5676332</v>
      </c>
    </row>
    <row r="203" spans="1:21" x14ac:dyDescent="0.25">
      <c r="A203" s="25" t="s">
        <v>186</v>
      </c>
      <c r="B203" s="14">
        <v>396124</v>
      </c>
      <c r="C203" s="6">
        <v>643421</v>
      </c>
      <c r="D203" s="6">
        <v>3004380</v>
      </c>
      <c r="E203" s="6">
        <v>2717125</v>
      </c>
      <c r="F203" s="6">
        <v>692619</v>
      </c>
      <c r="G203" s="6">
        <v>2471692</v>
      </c>
      <c r="H203" s="6">
        <v>39005</v>
      </c>
      <c r="I203" s="6">
        <v>19650</v>
      </c>
      <c r="J203" s="15">
        <v>9984016</v>
      </c>
      <c r="K203" s="14">
        <v>289996</v>
      </c>
      <c r="L203" s="6">
        <v>472979</v>
      </c>
      <c r="M203" s="6">
        <v>2212443</v>
      </c>
      <c r="N203" s="6">
        <v>1991315</v>
      </c>
      <c r="O203" s="6">
        <v>508570</v>
      </c>
      <c r="P203" s="6">
        <v>1812332</v>
      </c>
      <c r="Q203" s="6">
        <v>29667</v>
      </c>
      <c r="R203" s="6">
        <v>19650</v>
      </c>
      <c r="S203" s="6">
        <v>-106840</v>
      </c>
      <c r="T203" s="6">
        <v>0</v>
      </c>
      <c r="U203" s="15">
        <v>7230112</v>
      </c>
    </row>
    <row r="204" spans="1:21" x14ac:dyDescent="0.25">
      <c r="A204" s="25" t="s">
        <v>187</v>
      </c>
      <c r="B204" s="14">
        <v>362532</v>
      </c>
      <c r="C204" s="6">
        <v>607205</v>
      </c>
      <c r="D204" s="6">
        <v>2424870</v>
      </c>
      <c r="E204" s="6">
        <v>2345113</v>
      </c>
      <c r="F204" s="6">
        <v>696060</v>
      </c>
      <c r="G204" s="6">
        <v>2221186</v>
      </c>
      <c r="H204" s="6">
        <v>-8538</v>
      </c>
      <c r="I204" s="6">
        <v>23281</v>
      </c>
      <c r="J204" s="15">
        <v>8671709</v>
      </c>
      <c r="K204" s="14">
        <v>249376</v>
      </c>
      <c r="L204" s="6">
        <v>419331</v>
      </c>
      <c r="M204" s="6">
        <v>1678752</v>
      </c>
      <c r="N204" s="6">
        <v>1619893</v>
      </c>
      <c r="O204" s="6">
        <v>480375</v>
      </c>
      <c r="P204" s="6">
        <v>1534931</v>
      </c>
      <c r="Q204" s="6">
        <v>-5762</v>
      </c>
      <c r="R204" s="6">
        <v>23281</v>
      </c>
      <c r="S204" s="6">
        <v>15030</v>
      </c>
      <c r="T204" s="6">
        <v>0</v>
      </c>
      <c r="U204" s="15">
        <v>6015207</v>
      </c>
    </row>
    <row r="205" spans="1:21" x14ac:dyDescent="0.25">
      <c r="A205" s="25" t="s">
        <v>188</v>
      </c>
      <c r="B205" s="14">
        <v>262602</v>
      </c>
      <c r="C205" s="6">
        <v>557317</v>
      </c>
      <c r="D205" s="6">
        <v>2283451</v>
      </c>
      <c r="E205" s="6">
        <v>2336931</v>
      </c>
      <c r="F205" s="6">
        <v>816322</v>
      </c>
      <c r="G205" s="6">
        <v>2639868</v>
      </c>
      <c r="H205" s="6">
        <v>-4005</v>
      </c>
      <c r="I205" s="6">
        <v>25451</v>
      </c>
      <c r="J205" s="15">
        <v>8917937</v>
      </c>
      <c r="K205" s="14">
        <v>180883</v>
      </c>
      <c r="L205" s="6">
        <v>383703</v>
      </c>
      <c r="M205" s="6">
        <v>1570014</v>
      </c>
      <c r="N205" s="6">
        <v>1613028</v>
      </c>
      <c r="O205" s="6">
        <v>560426</v>
      </c>
      <c r="P205" s="6">
        <v>1815013</v>
      </c>
      <c r="Q205" s="6">
        <v>-2846</v>
      </c>
      <c r="R205" s="6">
        <v>25451</v>
      </c>
      <c r="S205" s="6">
        <v>33458</v>
      </c>
      <c r="T205" s="6">
        <v>0</v>
      </c>
      <c r="U205" s="15">
        <v>6179130</v>
      </c>
    </row>
    <row r="206" spans="1:21" x14ac:dyDescent="0.25">
      <c r="A206" s="22" t="s">
        <v>155</v>
      </c>
      <c r="B206" s="12">
        <f t="shared" ref="B206:J206" si="56">SUM(B202:B205)</f>
        <v>1277370</v>
      </c>
      <c r="C206" s="5">
        <f t="shared" si="56"/>
        <v>2402772</v>
      </c>
      <c r="D206" s="5">
        <f t="shared" si="56"/>
        <v>9410315</v>
      </c>
      <c r="E206" s="5">
        <f t="shared" si="56"/>
        <v>9760061</v>
      </c>
      <c r="F206" s="5">
        <f t="shared" si="56"/>
        <v>2849635</v>
      </c>
      <c r="G206" s="5">
        <f t="shared" si="56"/>
        <v>9940468</v>
      </c>
      <c r="H206" s="5">
        <f t="shared" si="56"/>
        <v>18906</v>
      </c>
      <c r="I206" s="5">
        <f t="shared" si="56"/>
        <v>92297</v>
      </c>
      <c r="J206" s="13">
        <f t="shared" si="56"/>
        <v>35751824</v>
      </c>
      <c r="K206" s="12">
        <f t="shared" ref="K206:U206" si="57">SUM(K202:K205)</f>
        <v>896584</v>
      </c>
      <c r="L206" s="5">
        <f t="shared" si="57"/>
        <v>1689202</v>
      </c>
      <c r="M206" s="5">
        <f t="shared" si="57"/>
        <v>6639235</v>
      </c>
      <c r="N206" s="5">
        <f t="shared" si="57"/>
        <v>6864295</v>
      </c>
      <c r="O206" s="5">
        <f t="shared" si="57"/>
        <v>1995939</v>
      </c>
      <c r="P206" s="5">
        <f t="shared" si="57"/>
        <v>6966353</v>
      </c>
      <c r="Q206" s="5">
        <f t="shared" si="57"/>
        <v>16140</v>
      </c>
      <c r="R206" s="5">
        <f t="shared" si="57"/>
        <v>92297</v>
      </c>
      <c r="S206" s="5">
        <f t="shared" si="57"/>
        <v>-59264</v>
      </c>
      <c r="T206" s="5">
        <f t="shared" si="57"/>
        <v>0</v>
      </c>
      <c r="U206" s="13">
        <f t="shared" si="57"/>
        <v>25100781</v>
      </c>
    </row>
    <row r="207" spans="1:21" x14ac:dyDescent="0.25">
      <c r="A207" s="24"/>
      <c r="B207" s="33"/>
      <c r="C207" s="34"/>
      <c r="D207" s="34"/>
      <c r="E207" s="34"/>
      <c r="F207" s="34"/>
      <c r="G207" s="34"/>
      <c r="H207" s="34"/>
      <c r="I207" s="34"/>
      <c r="J207" s="35"/>
      <c r="K207" s="33"/>
      <c r="L207" s="34"/>
      <c r="M207" s="34"/>
      <c r="N207" s="34"/>
      <c r="O207" s="34"/>
      <c r="P207" s="34"/>
      <c r="Q207" s="34"/>
      <c r="R207" s="34"/>
      <c r="S207" s="34"/>
      <c r="T207" s="34"/>
      <c r="U207" s="35"/>
    </row>
    <row r="208" spans="1:21" x14ac:dyDescent="0.25">
      <c r="A208" s="22" t="s">
        <v>184</v>
      </c>
      <c r="B208" s="33"/>
      <c r="C208" s="34"/>
      <c r="D208" s="34"/>
      <c r="E208" s="34"/>
      <c r="F208" s="34"/>
      <c r="G208" s="34"/>
      <c r="H208" s="34"/>
      <c r="I208" s="34"/>
      <c r="J208" s="35"/>
      <c r="K208" s="33"/>
      <c r="L208" s="34"/>
      <c r="M208" s="34"/>
      <c r="N208" s="34"/>
      <c r="O208" s="34"/>
      <c r="P208" s="34"/>
      <c r="Q208" s="34"/>
      <c r="R208" s="34"/>
      <c r="S208" s="34"/>
      <c r="T208" s="34"/>
      <c r="U208" s="35"/>
    </row>
    <row r="209" spans="1:21" x14ac:dyDescent="0.25">
      <c r="A209" s="25" t="s">
        <v>185</v>
      </c>
      <c r="B209" s="14">
        <v>160957</v>
      </c>
      <c r="C209" s="6">
        <v>0</v>
      </c>
      <c r="D209" s="6">
        <v>0</v>
      </c>
      <c r="E209" s="6">
        <v>0</v>
      </c>
      <c r="F209" s="6">
        <v>0</v>
      </c>
      <c r="G209" s="6">
        <v>93876</v>
      </c>
      <c r="H209" s="6">
        <v>0</v>
      </c>
      <c r="I209" s="6">
        <v>0</v>
      </c>
      <c r="J209" s="15">
        <v>254833</v>
      </c>
      <c r="K209" s="14">
        <v>109002.11</v>
      </c>
      <c r="L209" s="6">
        <v>0</v>
      </c>
      <c r="M209" s="6">
        <v>0</v>
      </c>
      <c r="N209" s="6">
        <v>0</v>
      </c>
      <c r="O209" s="6">
        <v>0</v>
      </c>
      <c r="P209" s="6">
        <v>43560</v>
      </c>
      <c r="Q209" s="6">
        <v>0</v>
      </c>
      <c r="R209" s="6">
        <v>0</v>
      </c>
      <c r="S209" s="6">
        <v>0</v>
      </c>
      <c r="T209" s="6">
        <v>3944.16</v>
      </c>
      <c r="U209" s="15">
        <v>156506.26999999999</v>
      </c>
    </row>
    <row r="210" spans="1:21" x14ac:dyDescent="0.25">
      <c r="A210" s="25" t="s">
        <v>186</v>
      </c>
      <c r="B210" s="14">
        <v>64000</v>
      </c>
      <c r="C210" s="6">
        <v>0</v>
      </c>
      <c r="D210" s="6">
        <v>0</v>
      </c>
      <c r="E210" s="6">
        <v>0</v>
      </c>
      <c r="F210" s="6">
        <v>0</v>
      </c>
      <c r="G210" s="6">
        <v>223640</v>
      </c>
      <c r="H210" s="6">
        <v>0</v>
      </c>
      <c r="I210" s="6">
        <v>0</v>
      </c>
      <c r="J210" s="15">
        <v>287640</v>
      </c>
      <c r="K210" s="14">
        <v>42611.8</v>
      </c>
      <c r="L210" s="6">
        <v>0</v>
      </c>
      <c r="M210" s="6">
        <v>0</v>
      </c>
      <c r="N210" s="6">
        <v>0</v>
      </c>
      <c r="O210" s="6">
        <v>0</v>
      </c>
      <c r="P210" s="6">
        <v>120567.6</v>
      </c>
      <c r="Q210" s="6">
        <v>2720.78</v>
      </c>
      <c r="R210" s="6">
        <v>0</v>
      </c>
      <c r="S210" s="6">
        <v>0</v>
      </c>
      <c r="T210" s="6">
        <v>986.04</v>
      </c>
      <c r="U210" s="15">
        <v>166886.22</v>
      </c>
    </row>
    <row r="211" spans="1:21" x14ac:dyDescent="0.25">
      <c r="A211" s="25" t="s">
        <v>187</v>
      </c>
      <c r="B211" s="14">
        <v>133108</v>
      </c>
      <c r="C211" s="6">
        <v>0</v>
      </c>
      <c r="D211" s="6">
        <v>0</v>
      </c>
      <c r="E211" s="6">
        <v>0</v>
      </c>
      <c r="F211" s="6">
        <v>0</v>
      </c>
      <c r="G211" s="6">
        <v>101573</v>
      </c>
      <c r="H211" s="6">
        <v>0</v>
      </c>
      <c r="I211" s="6">
        <v>0</v>
      </c>
      <c r="J211" s="15">
        <v>234681</v>
      </c>
      <c r="K211" s="14">
        <v>79411.08</v>
      </c>
      <c r="L211" s="6">
        <v>9949.7999999999993</v>
      </c>
      <c r="M211" s="6">
        <v>0</v>
      </c>
      <c r="N211" s="6">
        <v>0</v>
      </c>
      <c r="O211" s="6">
        <v>0</v>
      </c>
      <c r="P211" s="6">
        <v>55546</v>
      </c>
      <c r="Q211" s="6">
        <v>17000</v>
      </c>
      <c r="R211" s="6">
        <v>0</v>
      </c>
      <c r="S211" s="6">
        <v>0</v>
      </c>
      <c r="T211" s="6">
        <v>3328.8</v>
      </c>
      <c r="U211" s="15">
        <v>165235.68</v>
      </c>
    </row>
    <row r="212" spans="1:21" x14ac:dyDescent="0.25">
      <c r="A212" s="25" t="s">
        <v>188</v>
      </c>
      <c r="B212" s="14">
        <v>205128</v>
      </c>
      <c r="C212" s="6">
        <v>32500</v>
      </c>
      <c r="D212" s="6">
        <v>0</v>
      </c>
      <c r="E212" s="6">
        <v>0</v>
      </c>
      <c r="F212" s="6">
        <v>0</v>
      </c>
      <c r="G212" s="6">
        <v>85130</v>
      </c>
      <c r="H212" s="6">
        <v>0</v>
      </c>
      <c r="I212" s="6">
        <v>0</v>
      </c>
      <c r="J212" s="15">
        <v>322758</v>
      </c>
      <c r="K212" s="14">
        <v>143969.10999999999</v>
      </c>
      <c r="L212" s="6">
        <v>11113.12</v>
      </c>
      <c r="M212" s="6">
        <v>0</v>
      </c>
      <c r="N212" s="6">
        <v>0</v>
      </c>
      <c r="O212" s="6">
        <v>0</v>
      </c>
      <c r="P212" s="6">
        <v>-21429.8</v>
      </c>
      <c r="Q212" s="6">
        <v>25121.200000000001</v>
      </c>
      <c r="R212" s="6">
        <v>0</v>
      </c>
      <c r="S212" s="6">
        <v>0</v>
      </c>
      <c r="T212" s="6">
        <v>5916.24</v>
      </c>
      <c r="U212" s="15">
        <v>164689.87</v>
      </c>
    </row>
    <row r="213" spans="1:21" ht="15.75" thickBot="1" x14ac:dyDescent="0.3">
      <c r="A213" s="26" t="s">
        <v>155</v>
      </c>
      <c r="B213" s="16">
        <f t="shared" ref="B213:J213" si="58">SUM(B209:B212)</f>
        <v>563193</v>
      </c>
      <c r="C213" s="21">
        <f t="shared" si="58"/>
        <v>32500</v>
      </c>
      <c r="D213" s="21">
        <f t="shared" si="58"/>
        <v>0</v>
      </c>
      <c r="E213" s="21">
        <f t="shared" si="58"/>
        <v>0</v>
      </c>
      <c r="F213" s="21">
        <f t="shared" si="58"/>
        <v>0</v>
      </c>
      <c r="G213" s="21">
        <f t="shared" si="58"/>
        <v>504219</v>
      </c>
      <c r="H213" s="21">
        <f t="shared" si="58"/>
        <v>0</v>
      </c>
      <c r="I213" s="21">
        <f t="shared" si="58"/>
        <v>0</v>
      </c>
      <c r="J213" s="17">
        <f t="shared" si="58"/>
        <v>1099912</v>
      </c>
      <c r="K213" s="16">
        <f t="shared" ref="K213:U213" si="59">SUM(K209:K212)</f>
        <v>374994.1</v>
      </c>
      <c r="L213" s="21">
        <f t="shared" si="59"/>
        <v>21062.92</v>
      </c>
      <c r="M213" s="21">
        <f t="shared" si="59"/>
        <v>0</v>
      </c>
      <c r="N213" s="21">
        <f t="shared" si="59"/>
        <v>0</v>
      </c>
      <c r="O213" s="21">
        <f t="shared" si="59"/>
        <v>0</v>
      </c>
      <c r="P213" s="21">
        <f t="shared" si="59"/>
        <v>198243.80000000002</v>
      </c>
      <c r="Q213" s="21">
        <f t="shared" si="59"/>
        <v>44841.979999999996</v>
      </c>
      <c r="R213" s="21">
        <f t="shared" si="59"/>
        <v>0</v>
      </c>
      <c r="S213" s="21">
        <f t="shared" si="59"/>
        <v>0</v>
      </c>
      <c r="T213" s="21">
        <f t="shared" si="59"/>
        <v>14175.24</v>
      </c>
      <c r="U213" s="17">
        <f t="shared" si="59"/>
        <v>653318.04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21" priority="1" operator="equal">
      <formula>"Delinquent"</formula>
    </cfRule>
    <cfRule type="cellIs" dxfId="20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213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46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47</v>
      </c>
      <c r="C13" s="53"/>
      <c r="D13" s="53"/>
      <c r="E13" s="53"/>
      <c r="F13" s="61"/>
      <c r="G13" s="61"/>
      <c r="H13" s="61"/>
      <c r="I13" s="61"/>
      <c r="J13" s="62"/>
      <c r="K13" s="63" t="s">
        <v>48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1835757</v>
      </c>
      <c r="C15" s="5">
        <f t="shared" si="0"/>
        <v>0</v>
      </c>
      <c r="D15" s="5">
        <f t="shared" si="0"/>
        <v>130234964</v>
      </c>
      <c r="E15" s="5">
        <f t="shared" si="0"/>
        <v>0</v>
      </c>
      <c r="F15" s="5">
        <f t="shared" si="0"/>
        <v>0</v>
      </c>
      <c r="G15" s="5">
        <f t="shared" si="0"/>
        <v>118011727</v>
      </c>
      <c r="H15" s="5">
        <f t="shared" si="0"/>
        <v>-714510</v>
      </c>
      <c r="I15" s="5">
        <f t="shared" si="0"/>
        <v>0</v>
      </c>
      <c r="J15" s="13">
        <f t="shared" si="0"/>
        <v>249367938</v>
      </c>
      <c r="K15" s="12">
        <f t="shared" si="0"/>
        <v>1170119</v>
      </c>
      <c r="L15" s="5">
        <f t="shared" si="0"/>
        <v>0</v>
      </c>
      <c r="M15" s="5">
        <f t="shared" si="0"/>
        <v>97549945</v>
      </c>
      <c r="N15" s="5">
        <f t="shared" si="0"/>
        <v>0</v>
      </c>
      <c r="O15" s="5">
        <f t="shared" si="0"/>
        <v>0</v>
      </c>
      <c r="P15" s="5">
        <f t="shared" si="0"/>
        <v>91754603</v>
      </c>
      <c r="Q15" s="5">
        <f t="shared" si="0"/>
        <v>-733830</v>
      </c>
      <c r="R15" s="5">
        <f t="shared" si="0"/>
        <v>0</v>
      </c>
      <c r="S15" s="5">
        <f t="shared" si="0"/>
        <v>834855</v>
      </c>
      <c r="T15" s="5">
        <f t="shared" si="0"/>
        <v>0</v>
      </c>
      <c r="U15" s="13">
        <f t="shared" si="0"/>
        <v>190575692</v>
      </c>
    </row>
    <row r="16" spans="1:21" x14ac:dyDescent="0.25">
      <c r="A16" s="23" t="s">
        <v>146</v>
      </c>
      <c r="B16" s="12">
        <f>B24+B31+B38+B45+B52+B59+B66+B73+B80+B87+B94+B101+B108+B115+B122+B129+B136+B143+B150+B157+B164</f>
        <v>1383412</v>
      </c>
      <c r="C16" s="5">
        <f t="shared" ref="C16:T16" si="1">C24+C31+C38+C45+C52+C59+C66+C73+C80+C87+C94+C101+C108+C115+C122+C129+C136+C143+C150+C157+C164</f>
        <v>0</v>
      </c>
      <c r="D16" s="5">
        <f t="shared" si="1"/>
        <v>88070987</v>
      </c>
      <c r="E16" s="5">
        <f t="shared" si="1"/>
        <v>0</v>
      </c>
      <c r="F16" s="5">
        <f t="shared" si="1"/>
        <v>0</v>
      </c>
      <c r="G16" s="5">
        <f t="shared" si="1"/>
        <v>64257836</v>
      </c>
      <c r="H16" s="5">
        <f t="shared" si="1"/>
        <v>-714510</v>
      </c>
      <c r="I16" s="5">
        <f t="shared" si="1"/>
        <v>0</v>
      </c>
      <c r="J16" s="13">
        <f t="shared" si="1"/>
        <v>152997725</v>
      </c>
      <c r="K16" s="12">
        <f t="shared" si="1"/>
        <v>825747</v>
      </c>
      <c r="L16" s="5">
        <f t="shared" si="1"/>
        <v>0</v>
      </c>
      <c r="M16" s="5">
        <f t="shared" si="1"/>
        <v>60808212</v>
      </c>
      <c r="N16" s="5">
        <f t="shared" si="1"/>
        <v>0</v>
      </c>
      <c r="O16" s="5">
        <f t="shared" si="1"/>
        <v>0</v>
      </c>
      <c r="P16" s="5">
        <f t="shared" si="1"/>
        <v>48789391</v>
      </c>
      <c r="Q16" s="5">
        <f t="shared" si="1"/>
        <v>-709275</v>
      </c>
      <c r="R16" s="5">
        <f t="shared" si="1"/>
        <v>0</v>
      </c>
      <c r="S16" s="5">
        <f t="shared" si="1"/>
        <v>563082</v>
      </c>
      <c r="T16" s="5">
        <f t="shared" si="1"/>
        <v>0</v>
      </c>
      <c r="U16" s="13">
        <f t="shared" ref="U16" si="2">U24+U31+U38+U45+U52+U59+U66+U73+U80+U87+U94+U101+U108+U115+U122+U129+U136+U143+U150+U157+U164</f>
        <v>110277157</v>
      </c>
    </row>
    <row r="17" spans="1:21" x14ac:dyDescent="0.25">
      <c r="A17" s="23" t="s">
        <v>147</v>
      </c>
      <c r="B17" s="12">
        <f>B171+B178+B185+B192+B199+B206+B213</f>
        <v>452345</v>
      </c>
      <c r="C17" s="5">
        <f t="shared" ref="C17:T17" si="3">C171+C178+C185+C192+C199+C206+C213</f>
        <v>0</v>
      </c>
      <c r="D17" s="5">
        <f t="shared" si="3"/>
        <v>42163977</v>
      </c>
      <c r="E17" s="5">
        <f t="shared" si="3"/>
        <v>0</v>
      </c>
      <c r="F17" s="5">
        <f t="shared" si="3"/>
        <v>0</v>
      </c>
      <c r="G17" s="5">
        <f t="shared" si="3"/>
        <v>53753891</v>
      </c>
      <c r="H17" s="5">
        <f t="shared" si="3"/>
        <v>0</v>
      </c>
      <c r="I17" s="5">
        <f t="shared" si="3"/>
        <v>0</v>
      </c>
      <c r="J17" s="13">
        <f t="shared" si="3"/>
        <v>96370213</v>
      </c>
      <c r="K17" s="12">
        <f t="shared" si="3"/>
        <v>344372</v>
      </c>
      <c r="L17" s="5">
        <f t="shared" si="3"/>
        <v>0</v>
      </c>
      <c r="M17" s="5">
        <f t="shared" si="3"/>
        <v>36741733</v>
      </c>
      <c r="N17" s="5">
        <f t="shared" si="3"/>
        <v>0</v>
      </c>
      <c r="O17" s="5">
        <f t="shared" si="3"/>
        <v>0</v>
      </c>
      <c r="P17" s="5">
        <f t="shared" si="3"/>
        <v>42965212</v>
      </c>
      <c r="Q17" s="5">
        <f t="shared" si="3"/>
        <v>-24555</v>
      </c>
      <c r="R17" s="5">
        <f t="shared" si="3"/>
        <v>0</v>
      </c>
      <c r="S17" s="5">
        <f t="shared" si="3"/>
        <v>271773</v>
      </c>
      <c r="T17" s="5">
        <f t="shared" si="3"/>
        <v>0</v>
      </c>
      <c r="U17" s="13">
        <f t="shared" ref="U17" si="4">U171+U178+U185+U192+U199+U206+U213</f>
        <v>80298535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185</v>
      </c>
      <c r="B20" s="14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15">
        <v>0</v>
      </c>
      <c r="K20" s="14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15">
        <v>0</v>
      </c>
    </row>
    <row r="21" spans="1:21" x14ac:dyDescent="0.25">
      <c r="A21" s="25" t="s">
        <v>186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15" t="s">
        <v>194</v>
      </c>
    </row>
    <row r="23" spans="1:21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15" t="s">
        <v>194</v>
      </c>
    </row>
    <row r="24" spans="1:21" x14ac:dyDescent="0.25">
      <c r="A24" s="22" t="s">
        <v>155</v>
      </c>
      <c r="B24" s="12">
        <f t="shared" ref="B24:J24" si="5">SUM(B20:B23)</f>
        <v>0</v>
      </c>
      <c r="C24" s="5">
        <f t="shared" si="5"/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13">
        <f t="shared" si="5"/>
        <v>0</v>
      </c>
      <c r="K24" s="12">
        <f t="shared" ref="K24:U24" si="6">SUM(K20:K23)</f>
        <v>0</v>
      </c>
      <c r="L24" s="5">
        <f t="shared" si="6"/>
        <v>0</v>
      </c>
      <c r="M24" s="5">
        <f t="shared" si="6"/>
        <v>0</v>
      </c>
      <c r="N24" s="5">
        <f t="shared" si="6"/>
        <v>0</v>
      </c>
      <c r="O24" s="5">
        <f t="shared" si="6"/>
        <v>0</v>
      </c>
      <c r="P24" s="5">
        <f t="shared" si="6"/>
        <v>0</v>
      </c>
      <c r="Q24" s="5">
        <f t="shared" si="6"/>
        <v>0</v>
      </c>
      <c r="R24" s="5">
        <f t="shared" si="6"/>
        <v>0</v>
      </c>
      <c r="S24" s="5">
        <f t="shared" si="6"/>
        <v>0</v>
      </c>
      <c r="T24" s="5">
        <f t="shared" si="6"/>
        <v>0</v>
      </c>
      <c r="U24" s="13">
        <f t="shared" si="6"/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188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2" t="s">
        <v>155</v>
      </c>
      <c r="B31" s="12">
        <f t="shared" ref="B31:J31" si="7">SUM(B27:B30)</f>
        <v>0</v>
      </c>
      <c r="C31" s="5">
        <f t="shared" si="7"/>
        <v>0</v>
      </c>
      <c r="D31" s="5">
        <f t="shared" si="7"/>
        <v>0</v>
      </c>
      <c r="E31" s="5">
        <f t="shared" si="7"/>
        <v>0</v>
      </c>
      <c r="F31" s="5">
        <f t="shared" si="7"/>
        <v>0</v>
      </c>
      <c r="G31" s="5">
        <f t="shared" si="7"/>
        <v>0</v>
      </c>
      <c r="H31" s="5">
        <f t="shared" si="7"/>
        <v>0</v>
      </c>
      <c r="I31" s="5">
        <f t="shared" si="7"/>
        <v>0</v>
      </c>
      <c r="J31" s="13">
        <f t="shared" si="7"/>
        <v>0</v>
      </c>
      <c r="K31" s="12">
        <f t="shared" ref="K31:U31" si="8">SUM(K27:K30)</f>
        <v>0</v>
      </c>
      <c r="L31" s="5">
        <f t="shared" si="8"/>
        <v>0</v>
      </c>
      <c r="M31" s="5">
        <f t="shared" si="8"/>
        <v>0</v>
      </c>
      <c r="N31" s="5">
        <f t="shared" si="8"/>
        <v>0</v>
      </c>
      <c r="O31" s="5">
        <f t="shared" si="8"/>
        <v>0</v>
      </c>
      <c r="P31" s="5">
        <f t="shared" si="8"/>
        <v>0</v>
      </c>
      <c r="Q31" s="5">
        <f t="shared" si="8"/>
        <v>0</v>
      </c>
      <c r="R31" s="5">
        <f t="shared" si="8"/>
        <v>0</v>
      </c>
      <c r="S31" s="5">
        <f t="shared" si="8"/>
        <v>0</v>
      </c>
      <c r="T31" s="5">
        <f t="shared" si="8"/>
        <v>0</v>
      </c>
      <c r="U31" s="13">
        <f t="shared" si="8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5" t="s">
        <v>185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186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187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188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2" t="s">
        <v>155</v>
      </c>
      <c r="B38" s="12">
        <f t="shared" ref="B38:J38" si="9">SUM(B34:B37)</f>
        <v>0</v>
      </c>
      <c r="C38" s="5">
        <f t="shared" si="9"/>
        <v>0</v>
      </c>
      <c r="D38" s="5">
        <f t="shared" si="9"/>
        <v>0</v>
      </c>
      <c r="E38" s="5">
        <f t="shared" si="9"/>
        <v>0</v>
      </c>
      <c r="F38" s="5">
        <f t="shared" si="9"/>
        <v>0</v>
      </c>
      <c r="G38" s="5">
        <f t="shared" si="9"/>
        <v>0</v>
      </c>
      <c r="H38" s="5">
        <f t="shared" si="9"/>
        <v>0</v>
      </c>
      <c r="I38" s="5">
        <f t="shared" si="9"/>
        <v>0</v>
      </c>
      <c r="J38" s="13">
        <f t="shared" si="9"/>
        <v>0</v>
      </c>
      <c r="K38" s="12">
        <f t="shared" ref="K38:U38" si="10">SUM(K34:K37)</f>
        <v>0</v>
      </c>
      <c r="L38" s="5">
        <f t="shared" si="10"/>
        <v>0</v>
      </c>
      <c r="M38" s="5">
        <f t="shared" si="10"/>
        <v>0</v>
      </c>
      <c r="N38" s="5">
        <f t="shared" si="10"/>
        <v>0</v>
      </c>
      <c r="O38" s="5">
        <f t="shared" si="10"/>
        <v>0</v>
      </c>
      <c r="P38" s="5">
        <f t="shared" si="10"/>
        <v>0</v>
      </c>
      <c r="Q38" s="5">
        <f t="shared" si="10"/>
        <v>0</v>
      </c>
      <c r="R38" s="5">
        <f t="shared" si="10"/>
        <v>0</v>
      </c>
      <c r="S38" s="5">
        <f t="shared" si="10"/>
        <v>0</v>
      </c>
      <c r="T38" s="5">
        <f t="shared" si="10"/>
        <v>0</v>
      </c>
      <c r="U38" s="13">
        <f t="shared" si="10"/>
        <v>0</v>
      </c>
    </row>
    <row r="39" spans="1:21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5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5"/>
    </row>
    <row r="40" spans="1:21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5" t="s">
        <v>185</v>
      </c>
      <c r="B41" s="14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15">
        <v>0</v>
      </c>
      <c r="K41" s="14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</row>
    <row r="42" spans="1:21" x14ac:dyDescent="0.25">
      <c r="A42" s="25" t="s">
        <v>186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187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188</v>
      </c>
      <c r="B44" s="14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15">
        <v>0</v>
      </c>
      <c r="K44" s="14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</row>
    <row r="45" spans="1:21" x14ac:dyDescent="0.25">
      <c r="A45" s="22" t="s">
        <v>155</v>
      </c>
      <c r="B45" s="12">
        <f t="shared" ref="B45:J45" si="11">SUM(B41:B44)</f>
        <v>0</v>
      </c>
      <c r="C45" s="5">
        <f t="shared" si="11"/>
        <v>0</v>
      </c>
      <c r="D45" s="5">
        <f t="shared" si="11"/>
        <v>0</v>
      </c>
      <c r="E45" s="5">
        <f t="shared" si="11"/>
        <v>0</v>
      </c>
      <c r="F45" s="5">
        <f t="shared" si="11"/>
        <v>0</v>
      </c>
      <c r="G45" s="5">
        <f t="shared" si="11"/>
        <v>0</v>
      </c>
      <c r="H45" s="5">
        <f t="shared" si="11"/>
        <v>0</v>
      </c>
      <c r="I45" s="5">
        <f t="shared" si="11"/>
        <v>0</v>
      </c>
      <c r="J45" s="13">
        <f t="shared" si="11"/>
        <v>0</v>
      </c>
      <c r="K45" s="12">
        <f t="shared" ref="K45:U45" si="12">SUM(K41:K44)</f>
        <v>0</v>
      </c>
      <c r="L45" s="5">
        <f t="shared" si="12"/>
        <v>0</v>
      </c>
      <c r="M45" s="5">
        <f t="shared" si="12"/>
        <v>0</v>
      </c>
      <c r="N45" s="5">
        <f t="shared" si="12"/>
        <v>0</v>
      </c>
      <c r="O45" s="5">
        <f t="shared" si="12"/>
        <v>0</v>
      </c>
      <c r="P45" s="5">
        <f t="shared" si="12"/>
        <v>0</v>
      </c>
      <c r="Q45" s="5">
        <f t="shared" si="12"/>
        <v>0</v>
      </c>
      <c r="R45" s="5">
        <f t="shared" si="12"/>
        <v>0</v>
      </c>
      <c r="S45" s="5">
        <f t="shared" si="12"/>
        <v>0</v>
      </c>
      <c r="T45" s="5">
        <f t="shared" si="12"/>
        <v>0</v>
      </c>
      <c r="U45" s="13">
        <f t="shared" si="12"/>
        <v>0</v>
      </c>
    </row>
    <row r="46" spans="1:21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5"/>
      <c r="K46" s="33"/>
      <c r="L46" s="34"/>
      <c r="M46" s="34"/>
      <c r="N46" s="34"/>
      <c r="O46" s="34"/>
      <c r="P46" s="34"/>
      <c r="Q46" s="34"/>
      <c r="R46" s="34"/>
      <c r="S46" s="34"/>
      <c r="T46" s="34"/>
      <c r="U46" s="35"/>
    </row>
    <row r="47" spans="1:21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15" t="s">
        <v>194</v>
      </c>
    </row>
    <row r="49" spans="1:21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15" t="s">
        <v>194</v>
      </c>
    </row>
    <row r="50" spans="1:21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2" t="s">
        <v>155</v>
      </c>
      <c r="B52" s="12">
        <f t="shared" ref="B52:J52" si="13">SUM(B48:B51)</f>
        <v>0</v>
      </c>
      <c r="C52" s="5">
        <f t="shared" si="13"/>
        <v>0</v>
      </c>
      <c r="D52" s="5">
        <f t="shared" si="13"/>
        <v>0</v>
      </c>
      <c r="E52" s="5">
        <f t="shared" si="13"/>
        <v>0</v>
      </c>
      <c r="F52" s="5">
        <f t="shared" si="13"/>
        <v>0</v>
      </c>
      <c r="G52" s="5">
        <f t="shared" si="13"/>
        <v>0</v>
      </c>
      <c r="H52" s="5">
        <f t="shared" si="13"/>
        <v>0</v>
      </c>
      <c r="I52" s="5">
        <f t="shared" si="13"/>
        <v>0</v>
      </c>
      <c r="J52" s="13">
        <f t="shared" si="13"/>
        <v>0</v>
      </c>
      <c r="K52" s="12">
        <f t="shared" ref="K52:U52" si="14">SUM(K48:K51)</f>
        <v>0</v>
      </c>
      <c r="L52" s="5">
        <f t="shared" si="14"/>
        <v>0</v>
      </c>
      <c r="M52" s="5">
        <f t="shared" si="14"/>
        <v>0</v>
      </c>
      <c r="N52" s="5">
        <f t="shared" si="14"/>
        <v>0</v>
      </c>
      <c r="O52" s="5">
        <f t="shared" si="14"/>
        <v>0</v>
      </c>
      <c r="P52" s="5">
        <f t="shared" si="14"/>
        <v>0</v>
      </c>
      <c r="Q52" s="5">
        <f t="shared" si="14"/>
        <v>0</v>
      </c>
      <c r="R52" s="5">
        <f t="shared" si="14"/>
        <v>0</v>
      </c>
      <c r="S52" s="5">
        <f t="shared" si="14"/>
        <v>0</v>
      </c>
      <c r="T52" s="5">
        <f t="shared" si="14"/>
        <v>0</v>
      </c>
      <c r="U52" s="13">
        <f t="shared" si="14"/>
        <v>0</v>
      </c>
    </row>
    <row r="53" spans="1:21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5"/>
      <c r="K53" s="33"/>
      <c r="L53" s="34"/>
      <c r="M53" s="34"/>
      <c r="N53" s="34"/>
      <c r="O53" s="34"/>
      <c r="P53" s="34"/>
      <c r="Q53" s="34"/>
      <c r="R53" s="34"/>
      <c r="S53" s="34"/>
      <c r="T53" s="34"/>
      <c r="U53" s="35"/>
    </row>
    <row r="54" spans="1:21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5" t="s">
        <v>185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186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187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188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2" t="s">
        <v>155</v>
      </c>
      <c r="B59" s="12">
        <f t="shared" ref="B59:J59" si="15">SUM(B55:B58)</f>
        <v>0</v>
      </c>
      <c r="C59" s="5">
        <f t="shared" si="15"/>
        <v>0</v>
      </c>
      <c r="D59" s="5">
        <f t="shared" si="15"/>
        <v>0</v>
      </c>
      <c r="E59" s="5">
        <f t="shared" si="15"/>
        <v>0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13">
        <f t="shared" si="15"/>
        <v>0</v>
      </c>
      <c r="K59" s="12">
        <f t="shared" ref="K59:U59" si="16">SUM(K55:K58)</f>
        <v>0</v>
      </c>
      <c r="L59" s="5">
        <f t="shared" si="16"/>
        <v>0</v>
      </c>
      <c r="M59" s="5">
        <f t="shared" si="16"/>
        <v>0</v>
      </c>
      <c r="N59" s="5">
        <f t="shared" si="16"/>
        <v>0</v>
      </c>
      <c r="O59" s="5">
        <f t="shared" si="16"/>
        <v>0</v>
      </c>
      <c r="P59" s="5">
        <f t="shared" si="16"/>
        <v>0</v>
      </c>
      <c r="Q59" s="5">
        <f t="shared" si="16"/>
        <v>0</v>
      </c>
      <c r="R59" s="5">
        <f t="shared" si="16"/>
        <v>0</v>
      </c>
      <c r="S59" s="5">
        <f t="shared" si="16"/>
        <v>0</v>
      </c>
      <c r="T59" s="5">
        <f t="shared" si="16"/>
        <v>0</v>
      </c>
      <c r="U59" s="13">
        <f t="shared" si="16"/>
        <v>0</v>
      </c>
    </row>
    <row r="60" spans="1:21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5"/>
      <c r="K60" s="33"/>
      <c r="L60" s="34"/>
      <c r="M60" s="34"/>
      <c r="N60" s="34"/>
      <c r="O60" s="34"/>
      <c r="P60" s="34"/>
      <c r="Q60" s="34"/>
      <c r="R60" s="34"/>
      <c r="S60" s="34"/>
      <c r="T60" s="34"/>
      <c r="U60" s="35"/>
    </row>
    <row r="61" spans="1:21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5" t="s">
        <v>185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186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187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188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2" t="s">
        <v>155</v>
      </c>
      <c r="B66" s="12">
        <f t="shared" ref="B66:J66" si="17">SUM(B62:B65)</f>
        <v>0</v>
      </c>
      <c r="C66" s="5">
        <f t="shared" si="17"/>
        <v>0</v>
      </c>
      <c r="D66" s="5">
        <f t="shared" si="17"/>
        <v>0</v>
      </c>
      <c r="E66" s="5">
        <f t="shared" si="17"/>
        <v>0</v>
      </c>
      <c r="F66" s="5">
        <f t="shared" si="17"/>
        <v>0</v>
      </c>
      <c r="G66" s="5">
        <f t="shared" si="17"/>
        <v>0</v>
      </c>
      <c r="H66" s="5">
        <f t="shared" si="17"/>
        <v>0</v>
      </c>
      <c r="I66" s="5">
        <f t="shared" si="17"/>
        <v>0</v>
      </c>
      <c r="J66" s="13">
        <f t="shared" si="17"/>
        <v>0</v>
      </c>
      <c r="K66" s="12">
        <f t="shared" ref="K66:U66" si="18">SUM(K62:K65)</f>
        <v>0</v>
      </c>
      <c r="L66" s="5">
        <f t="shared" si="18"/>
        <v>0</v>
      </c>
      <c r="M66" s="5">
        <f t="shared" si="18"/>
        <v>0</v>
      </c>
      <c r="N66" s="5">
        <f t="shared" si="18"/>
        <v>0</v>
      </c>
      <c r="O66" s="5">
        <f t="shared" si="18"/>
        <v>0</v>
      </c>
      <c r="P66" s="5">
        <f t="shared" si="18"/>
        <v>0</v>
      </c>
      <c r="Q66" s="5">
        <f t="shared" si="18"/>
        <v>0</v>
      </c>
      <c r="R66" s="5">
        <f t="shared" si="18"/>
        <v>0</v>
      </c>
      <c r="S66" s="5">
        <f t="shared" si="18"/>
        <v>0</v>
      </c>
      <c r="T66" s="5">
        <f t="shared" si="18"/>
        <v>0</v>
      </c>
      <c r="U66" s="13">
        <f t="shared" si="18"/>
        <v>0</v>
      </c>
    </row>
    <row r="67" spans="1:21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5"/>
      <c r="K67" s="33"/>
      <c r="L67" s="34"/>
      <c r="M67" s="34"/>
      <c r="N67" s="34"/>
      <c r="O67" s="34"/>
      <c r="P67" s="34"/>
      <c r="Q67" s="34"/>
      <c r="R67" s="34"/>
      <c r="S67" s="34"/>
      <c r="T67" s="34"/>
      <c r="U67" s="35"/>
    </row>
    <row r="68" spans="1:21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5" t="s">
        <v>185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186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187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188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2" t="s">
        <v>155</v>
      </c>
      <c r="B73" s="12">
        <f t="shared" ref="B73:J73" si="19">SUM(B69:B72)</f>
        <v>0</v>
      </c>
      <c r="C73" s="5">
        <f t="shared" si="19"/>
        <v>0</v>
      </c>
      <c r="D73" s="5">
        <f t="shared" si="19"/>
        <v>0</v>
      </c>
      <c r="E73" s="5">
        <f t="shared" si="19"/>
        <v>0</v>
      </c>
      <c r="F73" s="5">
        <f t="shared" si="19"/>
        <v>0</v>
      </c>
      <c r="G73" s="5">
        <f t="shared" si="19"/>
        <v>0</v>
      </c>
      <c r="H73" s="5">
        <f t="shared" si="19"/>
        <v>0</v>
      </c>
      <c r="I73" s="5">
        <f t="shared" si="19"/>
        <v>0</v>
      </c>
      <c r="J73" s="13">
        <f t="shared" si="19"/>
        <v>0</v>
      </c>
      <c r="K73" s="12">
        <f t="shared" ref="K73:U73" si="20">SUM(K69:K72)</f>
        <v>0</v>
      </c>
      <c r="L73" s="5">
        <f t="shared" si="20"/>
        <v>0</v>
      </c>
      <c r="M73" s="5">
        <f t="shared" si="20"/>
        <v>0</v>
      </c>
      <c r="N73" s="5">
        <f t="shared" si="20"/>
        <v>0</v>
      </c>
      <c r="O73" s="5">
        <f t="shared" si="20"/>
        <v>0</v>
      </c>
      <c r="P73" s="5">
        <f t="shared" si="20"/>
        <v>0</v>
      </c>
      <c r="Q73" s="5">
        <f t="shared" si="20"/>
        <v>0</v>
      </c>
      <c r="R73" s="5">
        <f t="shared" si="20"/>
        <v>0</v>
      </c>
      <c r="S73" s="5">
        <f t="shared" si="20"/>
        <v>0</v>
      </c>
      <c r="T73" s="5">
        <f t="shared" si="20"/>
        <v>0</v>
      </c>
      <c r="U73" s="13">
        <f t="shared" si="20"/>
        <v>0</v>
      </c>
    </row>
    <row r="74" spans="1:21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5"/>
      <c r="K74" s="33"/>
      <c r="L74" s="34"/>
      <c r="M74" s="34"/>
      <c r="N74" s="34"/>
      <c r="O74" s="34"/>
      <c r="P74" s="34"/>
      <c r="Q74" s="34"/>
      <c r="R74" s="34"/>
      <c r="S74" s="34"/>
      <c r="T74" s="34"/>
      <c r="U74" s="35"/>
    </row>
    <row r="75" spans="1:21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5" t="s">
        <v>185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186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187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188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2" t="s">
        <v>155</v>
      </c>
      <c r="B80" s="12">
        <f t="shared" ref="B80:J80" si="21">SUM(B76:B79)</f>
        <v>0</v>
      </c>
      <c r="C80" s="5">
        <f t="shared" si="21"/>
        <v>0</v>
      </c>
      <c r="D80" s="5">
        <f t="shared" si="21"/>
        <v>0</v>
      </c>
      <c r="E80" s="5">
        <f t="shared" si="21"/>
        <v>0</v>
      </c>
      <c r="F80" s="5">
        <f t="shared" si="21"/>
        <v>0</v>
      </c>
      <c r="G80" s="5">
        <f t="shared" si="21"/>
        <v>0</v>
      </c>
      <c r="H80" s="5">
        <f t="shared" si="21"/>
        <v>0</v>
      </c>
      <c r="I80" s="5">
        <f t="shared" si="21"/>
        <v>0</v>
      </c>
      <c r="J80" s="13">
        <f t="shared" si="21"/>
        <v>0</v>
      </c>
      <c r="K80" s="12">
        <f t="shared" ref="K80:U80" si="22">SUM(K76:K79)</f>
        <v>0</v>
      </c>
      <c r="L80" s="5">
        <f t="shared" si="22"/>
        <v>0</v>
      </c>
      <c r="M80" s="5">
        <f t="shared" si="22"/>
        <v>0</v>
      </c>
      <c r="N80" s="5">
        <f t="shared" si="22"/>
        <v>0</v>
      </c>
      <c r="O80" s="5">
        <f t="shared" si="22"/>
        <v>0</v>
      </c>
      <c r="P80" s="5">
        <f t="shared" si="22"/>
        <v>0</v>
      </c>
      <c r="Q80" s="5">
        <f t="shared" si="22"/>
        <v>0</v>
      </c>
      <c r="R80" s="5">
        <f t="shared" si="22"/>
        <v>0</v>
      </c>
      <c r="S80" s="5">
        <f t="shared" si="22"/>
        <v>0</v>
      </c>
      <c r="T80" s="5">
        <f t="shared" si="22"/>
        <v>0</v>
      </c>
      <c r="U80" s="13">
        <f t="shared" si="22"/>
        <v>0</v>
      </c>
    </row>
    <row r="81" spans="1:21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5"/>
      <c r="K81" s="33"/>
      <c r="L81" s="34"/>
      <c r="M81" s="34"/>
      <c r="N81" s="34"/>
      <c r="O81" s="34"/>
      <c r="P81" s="34"/>
      <c r="Q81" s="34"/>
      <c r="R81" s="34"/>
      <c r="S81" s="34"/>
      <c r="T81" s="34"/>
      <c r="U81" s="35"/>
    </row>
    <row r="82" spans="1:21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5" t="s">
        <v>185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186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187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188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2" t="s">
        <v>155</v>
      </c>
      <c r="B87" s="12">
        <f t="shared" ref="B87:J87" si="23">SUM(B83:B86)</f>
        <v>0</v>
      </c>
      <c r="C87" s="5">
        <f t="shared" si="23"/>
        <v>0</v>
      </c>
      <c r="D87" s="5">
        <f t="shared" si="23"/>
        <v>0</v>
      </c>
      <c r="E87" s="5">
        <f t="shared" si="23"/>
        <v>0</v>
      </c>
      <c r="F87" s="5">
        <f t="shared" si="23"/>
        <v>0</v>
      </c>
      <c r="G87" s="5">
        <f t="shared" si="23"/>
        <v>0</v>
      </c>
      <c r="H87" s="5">
        <f t="shared" si="23"/>
        <v>0</v>
      </c>
      <c r="I87" s="5">
        <f t="shared" si="23"/>
        <v>0</v>
      </c>
      <c r="J87" s="13">
        <f t="shared" si="23"/>
        <v>0</v>
      </c>
      <c r="K87" s="12">
        <f t="shared" ref="K87:U87" si="24">SUM(K83:K86)</f>
        <v>0</v>
      </c>
      <c r="L87" s="5">
        <f t="shared" si="24"/>
        <v>0</v>
      </c>
      <c r="M87" s="5">
        <f t="shared" si="24"/>
        <v>0</v>
      </c>
      <c r="N87" s="5">
        <f t="shared" si="24"/>
        <v>0</v>
      </c>
      <c r="O87" s="5">
        <f t="shared" si="24"/>
        <v>0</v>
      </c>
      <c r="P87" s="5">
        <f t="shared" si="24"/>
        <v>0</v>
      </c>
      <c r="Q87" s="5">
        <f t="shared" si="24"/>
        <v>0</v>
      </c>
      <c r="R87" s="5">
        <f t="shared" si="24"/>
        <v>0</v>
      </c>
      <c r="S87" s="5">
        <f t="shared" si="24"/>
        <v>0</v>
      </c>
      <c r="T87" s="5">
        <f t="shared" si="24"/>
        <v>0</v>
      </c>
      <c r="U87" s="13">
        <f t="shared" si="24"/>
        <v>0</v>
      </c>
    </row>
    <row r="88" spans="1:21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5"/>
      <c r="K88" s="33"/>
      <c r="L88" s="34"/>
      <c r="M88" s="34"/>
      <c r="N88" s="34"/>
      <c r="O88" s="34"/>
      <c r="P88" s="34"/>
      <c r="Q88" s="34"/>
      <c r="R88" s="34"/>
      <c r="S88" s="34"/>
      <c r="T88" s="34"/>
      <c r="U88" s="35"/>
    </row>
    <row r="89" spans="1:21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5" t="s">
        <v>185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186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187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188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2" t="s">
        <v>155</v>
      </c>
      <c r="B94" s="12">
        <f t="shared" ref="B94:J94" si="25">SUM(B90:B93)</f>
        <v>0</v>
      </c>
      <c r="C94" s="5">
        <f t="shared" si="25"/>
        <v>0</v>
      </c>
      <c r="D94" s="5">
        <f t="shared" si="25"/>
        <v>0</v>
      </c>
      <c r="E94" s="5">
        <f t="shared" si="25"/>
        <v>0</v>
      </c>
      <c r="F94" s="5">
        <f t="shared" si="25"/>
        <v>0</v>
      </c>
      <c r="G94" s="5">
        <f t="shared" si="25"/>
        <v>0</v>
      </c>
      <c r="H94" s="5">
        <f t="shared" si="25"/>
        <v>0</v>
      </c>
      <c r="I94" s="5">
        <f t="shared" si="25"/>
        <v>0</v>
      </c>
      <c r="J94" s="13">
        <f t="shared" si="25"/>
        <v>0</v>
      </c>
      <c r="K94" s="12">
        <f t="shared" ref="K94:U94" si="26">SUM(K90:K93)</f>
        <v>0</v>
      </c>
      <c r="L94" s="5">
        <f t="shared" si="26"/>
        <v>0</v>
      </c>
      <c r="M94" s="5">
        <f t="shared" si="26"/>
        <v>0</v>
      </c>
      <c r="N94" s="5">
        <f t="shared" si="26"/>
        <v>0</v>
      </c>
      <c r="O94" s="5">
        <f t="shared" si="26"/>
        <v>0</v>
      </c>
      <c r="P94" s="5">
        <f t="shared" si="26"/>
        <v>0</v>
      </c>
      <c r="Q94" s="5">
        <f t="shared" si="26"/>
        <v>0</v>
      </c>
      <c r="R94" s="5">
        <f t="shared" si="26"/>
        <v>0</v>
      </c>
      <c r="S94" s="5">
        <f t="shared" si="26"/>
        <v>0</v>
      </c>
      <c r="T94" s="5">
        <f t="shared" si="26"/>
        <v>0</v>
      </c>
      <c r="U94" s="13">
        <f t="shared" si="26"/>
        <v>0</v>
      </c>
    </row>
    <row r="95" spans="1:21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5"/>
      <c r="K95" s="33"/>
      <c r="L95" s="34"/>
      <c r="M95" s="34"/>
      <c r="N95" s="34"/>
      <c r="O95" s="34"/>
      <c r="P95" s="34"/>
      <c r="Q95" s="34"/>
      <c r="R95" s="34"/>
      <c r="S95" s="34"/>
      <c r="T95" s="34"/>
      <c r="U95" s="35"/>
    </row>
    <row r="96" spans="1:21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5" t="s">
        <v>185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186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187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188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2" t="s">
        <v>155</v>
      </c>
      <c r="B101" s="12">
        <f t="shared" ref="B101:J101" si="27">SUM(B97:B100)</f>
        <v>0</v>
      </c>
      <c r="C101" s="5">
        <f t="shared" si="27"/>
        <v>0</v>
      </c>
      <c r="D101" s="5">
        <f t="shared" si="27"/>
        <v>0</v>
      </c>
      <c r="E101" s="5">
        <f t="shared" si="27"/>
        <v>0</v>
      </c>
      <c r="F101" s="5">
        <f t="shared" si="27"/>
        <v>0</v>
      </c>
      <c r="G101" s="5">
        <f t="shared" si="27"/>
        <v>0</v>
      </c>
      <c r="H101" s="5">
        <f t="shared" si="27"/>
        <v>0</v>
      </c>
      <c r="I101" s="5">
        <f t="shared" si="27"/>
        <v>0</v>
      </c>
      <c r="J101" s="13">
        <f t="shared" si="27"/>
        <v>0</v>
      </c>
      <c r="K101" s="12">
        <f t="shared" ref="K101:U101" si="28">SUM(K97:K100)</f>
        <v>0</v>
      </c>
      <c r="L101" s="5">
        <f t="shared" si="28"/>
        <v>0</v>
      </c>
      <c r="M101" s="5">
        <f t="shared" si="28"/>
        <v>0</v>
      </c>
      <c r="N101" s="5">
        <f t="shared" si="28"/>
        <v>0</v>
      </c>
      <c r="O101" s="5">
        <f t="shared" si="28"/>
        <v>0</v>
      </c>
      <c r="P101" s="5">
        <f t="shared" si="28"/>
        <v>0</v>
      </c>
      <c r="Q101" s="5">
        <f t="shared" si="28"/>
        <v>0</v>
      </c>
      <c r="R101" s="5">
        <f t="shared" si="28"/>
        <v>0</v>
      </c>
      <c r="S101" s="5">
        <f t="shared" si="28"/>
        <v>0</v>
      </c>
      <c r="T101" s="5">
        <f t="shared" si="28"/>
        <v>0</v>
      </c>
      <c r="U101" s="13">
        <f t="shared" si="28"/>
        <v>0</v>
      </c>
    </row>
    <row r="102" spans="1:21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5"/>
      <c r="K102" s="33"/>
      <c r="L102" s="34"/>
      <c r="M102" s="34"/>
      <c r="N102" s="34"/>
      <c r="O102" s="34"/>
      <c r="P102" s="34"/>
      <c r="Q102" s="34"/>
      <c r="R102" s="34"/>
      <c r="S102" s="34"/>
      <c r="T102" s="34"/>
      <c r="U102" s="35"/>
    </row>
    <row r="103" spans="1:21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5" t="s">
        <v>185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186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187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188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2" t="s">
        <v>155</v>
      </c>
      <c r="B108" s="12">
        <f t="shared" ref="B108:J108" si="29">SUM(B104:B107)</f>
        <v>0</v>
      </c>
      <c r="C108" s="5">
        <f t="shared" si="29"/>
        <v>0</v>
      </c>
      <c r="D108" s="5">
        <f t="shared" si="29"/>
        <v>0</v>
      </c>
      <c r="E108" s="5">
        <f t="shared" si="29"/>
        <v>0</v>
      </c>
      <c r="F108" s="5">
        <f t="shared" si="29"/>
        <v>0</v>
      </c>
      <c r="G108" s="5">
        <f t="shared" si="29"/>
        <v>0</v>
      </c>
      <c r="H108" s="5">
        <f t="shared" si="29"/>
        <v>0</v>
      </c>
      <c r="I108" s="5">
        <f t="shared" si="29"/>
        <v>0</v>
      </c>
      <c r="J108" s="13">
        <f t="shared" si="29"/>
        <v>0</v>
      </c>
      <c r="K108" s="12">
        <f t="shared" ref="K108:U108" si="30">SUM(K104:K107)</f>
        <v>0</v>
      </c>
      <c r="L108" s="5">
        <f t="shared" si="30"/>
        <v>0</v>
      </c>
      <c r="M108" s="5">
        <f t="shared" si="30"/>
        <v>0</v>
      </c>
      <c r="N108" s="5">
        <f t="shared" si="30"/>
        <v>0</v>
      </c>
      <c r="O108" s="5">
        <f t="shared" si="30"/>
        <v>0</v>
      </c>
      <c r="P108" s="5">
        <f t="shared" si="30"/>
        <v>0</v>
      </c>
      <c r="Q108" s="5">
        <f t="shared" si="30"/>
        <v>0</v>
      </c>
      <c r="R108" s="5">
        <f t="shared" si="30"/>
        <v>0</v>
      </c>
      <c r="S108" s="5">
        <f t="shared" si="30"/>
        <v>0</v>
      </c>
      <c r="T108" s="5">
        <f t="shared" si="30"/>
        <v>0</v>
      </c>
      <c r="U108" s="13">
        <f t="shared" si="30"/>
        <v>0</v>
      </c>
    </row>
    <row r="109" spans="1:21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5"/>
      <c r="K109" s="33"/>
      <c r="L109" s="34"/>
      <c r="M109" s="34"/>
      <c r="N109" s="34"/>
      <c r="O109" s="34"/>
      <c r="P109" s="34"/>
      <c r="Q109" s="34"/>
      <c r="R109" s="34"/>
      <c r="S109" s="34"/>
      <c r="T109" s="34"/>
      <c r="U109" s="35"/>
    </row>
    <row r="110" spans="1:21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5" t="s">
        <v>185</v>
      </c>
      <c r="B111" s="14">
        <v>0</v>
      </c>
      <c r="C111" s="6">
        <v>0</v>
      </c>
      <c r="D111" s="6">
        <v>2844528</v>
      </c>
      <c r="E111" s="6">
        <v>0</v>
      </c>
      <c r="F111" s="6">
        <v>0</v>
      </c>
      <c r="G111" s="6">
        <v>666134</v>
      </c>
      <c r="H111" s="6">
        <v>0</v>
      </c>
      <c r="I111" s="6">
        <v>0</v>
      </c>
      <c r="J111" s="15">
        <v>3510662</v>
      </c>
      <c r="K111" s="14">
        <v>0</v>
      </c>
      <c r="L111" s="6">
        <v>0</v>
      </c>
      <c r="M111" s="6">
        <v>1285436</v>
      </c>
      <c r="N111" s="6">
        <v>0</v>
      </c>
      <c r="O111" s="6">
        <v>0</v>
      </c>
      <c r="P111" s="6">
        <v>157822</v>
      </c>
      <c r="Q111" s="6">
        <v>0</v>
      </c>
      <c r="R111" s="6">
        <v>0</v>
      </c>
      <c r="S111" s="6">
        <v>42231</v>
      </c>
      <c r="T111" s="6">
        <v>0</v>
      </c>
      <c r="U111" s="15">
        <v>1485489</v>
      </c>
    </row>
    <row r="112" spans="1:21" x14ac:dyDescent="0.25">
      <c r="A112" s="25" t="s">
        <v>186</v>
      </c>
      <c r="B112" s="14">
        <v>0</v>
      </c>
      <c r="C112" s="6">
        <v>0</v>
      </c>
      <c r="D112" s="6">
        <v>2668229</v>
      </c>
      <c r="E112" s="6">
        <v>0</v>
      </c>
      <c r="F112" s="6">
        <v>0</v>
      </c>
      <c r="G112" s="6">
        <v>878561</v>
      </c>
      <c r="H112" s="6">
        <v>0</v>
      </c>
      <c r="I112" s="6">
        <v>0</v>
      </c>
      <c r="J112" s="15">
        <v>3546790</v>
      </c>
      <c r="K112" s="14">
        <v>0</v>
      </c>
      <c r="L112" s="6">
        <v>0</v>
      </c>
      <c r="M112" s="6">
        <v>1329025</v>
      </c>
      <c r="N112" s="6">
        <v>0</v>
      </c>
      <c r="O112" s="6">
        <v>0</v>
      </c>
      <c r="P112" s="6">
        <v>399508</v>
      </c>
      <c r="Q112" s="6">
        <v>0</v>
      </c>
      <c r="R112" s="6">
        <v>0</v>
      </c>
      <c r="S112" s="6">
        <v>5767</v>
      </c>
      <c r="T112" s="6">
        <v>0</v>
      </c>
      <c r="U112" s="15">
        <v>1734300</v>
      </c>
    </row>
    <row r="113" spans="1:21" x14ac:dyDescent="0.25">
      <c r="A113" s="25" t="s">
        <v>187</v>
      </c>
      <c r="B113" s="14">
        <v>0</v>
      </c>
      <c r="C113" s="6">
        <v>0</v>
      </c>
      <c r="D113" s="6">
        <v>3919790</v>
      </c>
      <c r="E113" s="6">
        <v>0</v>
      </c>
      <c r="F113" s="6">
        <v>0</v>
      </c>
      <c r="G113" s="6">
        <v>1023132</v>
      </c>
      <c r="H113" s="6">
        <v>0</v>
      </c>
      <c r="I113" s="6">
        <v>0</v>
      </c>
      <c r="J113" s="15">
        <v>4942922</v>
      </c>
      <c r="K113" s="14">
        <v>0</v>
      </c>
      <c r="L113" s="6">
        <v>0</v>
      </c>
      <c r="M113" s="6">
        <v>2089531</v>
      </c>
      <c r="N113" s="6">
        <v>0</v>
      </c>
      <c r="O113" s="6">
        <v>0</v>
      </c>
      <c r="P113" s="6">
        <v>340070</v>
      </c>
      <c r="Q113" s="6">
        <v>0</v>
      </c>
      <c r="R113" s="6">
        <v>0</v>
      </c>
      <c r="S113" s="6">
        <v>28162</v>
      </c>
      <c r="T113" s="6">
        <v>0</v>
      </c>
      <c r="U113" s="15">
        <v>2457763</v>
      </c>
    </row>
    <row r="114" spans="1:21" x14ac:dyDescent="0.25">
      <c r="A114" s="25" t="s">
        <v>188</v>
      </c>
      <c r="B114" s="14">
        <v>216432</v>
      </c>
      <c r="C114" s="6">
        <v>0</v>
      </c>
      <c r="D114" s="6">
        <v>3096495</v>
      </c>
      <c r="E114" s="6">
        <v>0</v>
      </c>
      <c r="F114" s="6">
        <v>0</v>
      </c>
      <c r="G114" s="6">
        <v>797362</v>
      </c>
      <c r="H114" s="6">
        <v>0</v>
      </c>
      <c r="I114" s="6">
        <v>0</v>
      </c>
      <c r="J114" s="15">
        <v>4110289</v>
      </c>
      <c r="K114" s="14">
        <v>0</v>
      </c>
      <c r="L114" s="6">
        <v>0</v>
      </c>
      <c r="M114" s="6">
        <v>1458422</v>
      </c>
      <c r="N114" s="6">
        <v>0</v>
      </c>
      <c r="O114" s="6">
        <v>0</v>
      </c>
      <c r="P114" s="6">
        <v>222101</v>
      </c>
      <c r="Q114" s="6">
        <v>0</v>
      </c>
      <c r="R114" s="6">
        <v>0</v>
      </c>
      <c r="S114" s="6">
        <v>10368</v>
      </c>
      <c r="T114" s="6">
        <v>0</v>
      </c>
      <c r="U114" s="15">
        <v>1690891</v>
      </c>
    </row>
    <row r="115" spans="1:21" x14ac:dyDescent="0.25">
      <c r="A115" s="22" t="s">
        <v>155</v>
      </c>
      <c r="B115" s="12">
        <f t="shared" ref="B115:J115" si="31">SUM(B111:B114)</f>
        <v>216432</v>
      </c>
      <c r="C115" s="5">
        <f t="shared" si="31"/>
        <v>0</v>
      </c>
      <c r="D115" s="5">
        <f t="shared" si="31"/>
        <v>12529042</v>
      </c>
      <c r="E115" s="5">
        <f t="shared" si="31"/>
        <v>0</v>
      </c>
      <c r="F115" s="5">
        <f t="shared" si="31"/>
        <v>0</v>
      </c>
      <c r="G115" s="5">
        <f t="shared" si="31"/>
        <v>3365189</v>
      </c>
      <c r="H115" s="5">
        <f t="shared" si="31"/>
        <v>0</v>
      </c>
      <c r="I115" s="5">
        <f t="shared" si="31"/>
        <v>0</v>
      </c>
      <c r="J115" s="13">
        <f t="shared" si="31"/>
        <v>16110663</v>
      </c>
      <c r="K115" s="12">
        <f t="shared" ref="K115:U115" si="32">SUM(K111:K114)</f>
        <v>0</v>
      </c>
      <c r="L115" s="5">
        <f t="shared" si="32"/>
        <v>0</v>
      </c>
      <c r="M115" s="5">
        <f t="shared" si="32"/>
        <v>6162414</v>
      </c>
      <c r="N115" s="5">
        <f t="shared" si="32"/>
        <v>0</v>
      </c>
      <c r="O115" s="5">
        <f t="shared" si="32"/>
        <v>0</v>
      </c>
      <c r="P115" s="5">
        <f t="shared" si="32"/>
        <v>1119501</v>
      </c>
      <c r="Q115" s="5">
        <f t="shared" si="32"/>
        <v>0</v>
      </c>
      <c r="R115" s="5">
        <f t="shared" si="32"/>
        <v>0</v>
      </c>
      <c r="S115" s="5">
        <f t="shared" si="32"/>
        <v>86528</v>
      </c>
      <c r="T115" s="5">
        <f t="shared" si="32"/>
        <v>0</v>
      </c>
      <c r="U115" s="13">
        <f t="shared" si="32"/>
        <v>7368443</v>
      </c>
    </row>
    <row r="116" spans="1:21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5"/>
      <c r="K116" s="33"/>
      <c r="L116" s="34"/>
      <c r="M116" s="34"/>
      <c r="N116" s="34"/>
      <c r="O116" s="34"/>
      <c r="P116" s="34"/>
      <c r="Q116" s="34"/>
      <c r="R116" s="34"/>
      <c r="S116" s="34"/>
      <c r="T116" s="34"/>
      <c r="U116" s="35"/>
    </row>
    <row r="117" spans="1:21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5" t="s">
        <v>185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186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187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188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2" t="s">
        <v>155</v>
      </c>
      <c r="B122" s="12">
        <f t="shared" ref="B122:J122" si="33">SUM(B118:B121)</f>
        <v>0</v>
      </c>
      <c r="C122" s="5">
        <f t="shared" si="33"/>
        <v>0</v>
      </c>
      <c r="D122" s="5">
        <f t="shared" si="33"/>
        <v>0</v>
      </c>
      <c r="E122" s="5">
        <f t="shared" si="33"/>
        <v>0</v>
      </c>
      <c r="F122" s="5">
        <f t="shared" si="33"/>
        <v>0</v>
      </c>
      <c r="G122" s="5">
        <f t="shared" si="33"/>
        <v>0</v>
      </c>
      <c r="H122" s="5">
        <f t="shared" si="33"/>
        <v>0</v>
      </c>
      <c r="I122" s="5">
        <f t="shared" si="33"/>
        <v>0</v>
      </c>
      <c r="J122" s="13">
        <f t="shared" si="33"/>
        <v>0</v>
      </c>
      <c r="K122" s="12">
        <f t="shared" ref="K122:U122" si="34">SUM(K118:K121)</f>
        <v>0</v>
      </c>
      <c r="L122" s="5">
        <f t="shared" si="34"/>
        <v>0</v>
      </c>
      <c r="M122" s="5">
        <f t="shared" si="34"/>
        <v>0</v>
      </c>
      <c r="N122" s="5">
        <f t="shared" si="34"/>
        <v>0</v>
      </c>
      <c r="O122" s="5">
        <f t="shared" si="34"/>
        <v>0</v>
      </c>
      <c r="P122" s="5">
        <f t="shared" si="34"/>
        <v>0</v>
      </c>
      <c r="Q122" s="5">
        <f t="shared" si="34"/>
        <v>0</v>
      </c>
      <c r="R122" s="5">
        <f t="shared" si="34"/>
        <v>0</v>
      </c>
      <c r="S122" s="5">
        <f t="shared" si="34"/>
        <v>0</v>
      </c>
      <c r="T122" s="5">
        <f t="shared" si="34"/>
        <v>0</v>
      </c>
      <c r="U122" s="13">
        <f t="shared" si="34"/>
        <v>0</v>
      </c>
    </row>
    <row r="123" spans="1:21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5"/>
      <c r="K123" s="33"/>
      <c r="L123" s="34"/>
      <c r="M123" s="34"/>
      <c r="N123" s="34"/>
      <c r="O123" s="34"/>
      <c r="P123" s="34"/>
      <c r="Q123" s="34"/>
      <c r="R123" s="34"/>
      <c r="S123" s="34"/>
      <c r="T123" s="34"/>
      <c r="U123" s="35"/>
    </row>
    <row r="124" spans="1:21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5" t="s">
        <v>185</v>
      </c>
      <c r="B125" s="14">
        <v>0</v>
      </c>
      <c r="C125" s="6">
        <v>0</v>
      </c>
      <c r="D125" s="6">
        <v>27855823</v>
      </c>
      <c r="E125" s="6">
        <v>0</v>
      </c>
      <c r="F125" s="6">
        <v>0</v>
      </c>
      <c r="G125" s="6">
        <v>11304957</v>
      </c>
      <c r="H125" s="6">
        <v>-714510</v>
      </c>
      <c r="I125" s="6">
        <v>0</v>
      </c>
      <c r="J125" s="15">
        <v>38446270</v>
      </c>
      <c r="K125" s="14">
        <v>44486</v>
      </c>
      <c r="L125" s="6">
        <v>0</v>
      </c>
      <c r="M125" s="6">
        <v>19802324</v>
      </c>
      <c r="N125" s="6">
        <v>0</v>
      </c>
      <c r="O125" s="6">
        <v>0</v>
      </c>
      <c r="P125" s="6">
        <v>8584280</v>
      </c>
      <c r="Q125" s="6">
        <v>-629988</v>
      </c>
      <c r="R125" s="6">
        <v>0</v>
      </c>
      <c r="S125" s="6">
        <v>90348</v>
      </c>
      <c r="T125" s="6">
        <v>0</v>
      </c>
      <c r="U125" s="15">
        <v>27891450</v>
      </c>
    </row>
    <row r="126" spans="1:21" x14ac:dyDescent="0.25">
      <c r="A126" s="25" t="s">
        <v>186</v>
      </c>
      <c r="B126" s="14">
        <v>23173</v>
      </c>
      <c r="C126" s="6">
        <v>0</v>
      </c>
      <c r="D126" s="6">
        <v>16487484</v>
      </c>
      <c r="E126" s="6">
        <v>0</v>
      </c>
      <c r="F126" s="6">
        <v>0</v>
      </c>
      <c r="G126" s="6">
        <v>12428002</v>
      </c>
      <c r="H126" s="6">
        <v>0</v>
      </c>
      <c r="I126" s="6">
        <v>0</v>
      </c>
      <c r="J126" s="15">
        <v>28938659</v>
      </c>
      <c r="K126" s="14">
        <v>-51249</v>
      </c>
      <c r="L126" s="6">
        <v>0</v>
      </c>
      <c r="M126" s="6">
        <v>11609447</v>
      </c>
      <c r="N126" s="6">
        <v>0</v>
      </c>
      <c r="O126" s="6">
        <v>0</v>
      </c>
      <c r="P126" s="6">
        <v>9357008</v>
      </c>
      <c r="Q126" s="6">
        <v>-42202</v>
      </c>
      <c r="R126" s="6">
        <v>0</v>
      </c>
      <c r="S126" s="6">
        <v>68005</v>
      </c>
      <c r="T126" s="6">
        <v>0</v>
      </c>
      <c r="U126" s="15">
        <v>20941009</v>
      </c>
    </row>
    <row r="127" spans="1:21" x14ac:dyDescent="0.25">
      <c r="A127" s="25" t="s">
        <v>187</v>
      </c>
      <c r="B127" s="14">
        <v>400299</v>
      </c>
      <c r="C127" s="6">
        <v>0</v>
      </c>
      <c r="D127" s="6">
        <v>16064910</v>
      </c>
      <c r="E127" s="6">
        <v>0</v>
      </c>
      <c r="F127" s="6">
        <v>0</v>
      </c>
      <c r="G127" s="6">
        <v>17308278</v>
      </c>
      <c r="H127" s="6">
        <v>0</v>
      </c>
      <c r="I127" s="6">
        <v>0</v>
      </c>
      <c r="J127" s="15">
        <v>33773487</v>
      </c>
      <c r="K127" s="14">
        <v>284235</v>
      </c>
      <c r="L127" s="6">
        <v>0</v>
      </c>
      <c r="M127" s="6">
        <v>12116199</v>
      </c>
      <c r="N127" s="6">
        <v>0</v>
      </c>
      <c r="O127" s="6">
        <v>0</v>
      </c>
      <c r="P127" s="6">
        <v>13182072</v>
      </c>
      <c r="Q127" s="6">
        <v>8621</v>
      </c>
      <c r="R127" s="6">
        <v>0</v>
      </c>
      <c r="S127" s="6">
        <v>139557</v>
      </c>
      <c r="T127" s="6">
        <v>0</v>
      </c>
      <c r="U127" s="15">
        <v>25730684</v>
      </c>
    </row>
    <row r="128" spans="1:21" x14ac:dyDescent="0.25">
      <c r="A128" s="25" t="s">
        <v>188</v>
      </c>
      <c r="B128" s="14">
        <v>743508</v>
      </c>
      <c r="C128" s="6">
        <v>0</v>
      </c>
      <c r="D128" s="6">
        <v>15133728</v>
      </c>
      <c r="E128" s="6">
        <v>0</v>
      </c>
      <c r="F128" s="6">
        <v>0</v>
      </c>
      <c r="G128" s="6">
        <v>19851410</v>
      </c>
      <c r="H128" s="6">
        <v>0</v>
      </c>
      <c r="I128" s="6">
        <v>0</v>
      </c>
      <c r="J128" s="15">
        <v>35728646</v>
      </c>
      <c r="K128" s="14">
        <v>548275</v>
      </c>
      <c r="L128" s="6">
        <v>0</v>
      </c>
      <c r="M128" s="6">
        <v>11117828</v>
      </c>
      <c r="N128" s="6">
        <v>0</v>
      </c>
      <c r="O128" s="6">
        <v>0</v>
      </c>
      <c r="P128" s="6">
        <v>16546530</v>
      </c>
      <c r="Q128" s="6">
        <v>-45706</v>
      </c>
      <c r="R128" s="6">
        <v>0</v>
      </c>
      <c r="S128" s="6">
        <v>178644</v>
      </c>
      <c r="T128" s="6">
        <v>0</v>
      </c>
      <c r="U128" s="15">
        <v>28345571</v>
      </c>
    </row>
    <row r="129" spans="1:21" x14ac:dyDescent="0.25">
      <c r="A129" s="22" t="s">
        <v>155</v>
      </c>
      <c r="B129" s="12">
        <f t="shared" ref="B129:J129" si="35">SUM(B125:B128)</f>
        <v>1166980</v>
      </c>
      <c r="C129" s="5">
        <f t="shared" si="35"/>
        <v>0</v>
      </c>
      <c r="D129" s="5">
        <f t="shared" si="35"/>
        <v>75541945</v>
      </c>
      <c r="E129" s="5">
        <f t="shared" si="35"/>
        <v>0</v>
      </c>
      <c r="F129" s="5">
        <f t="shared" si="35"/>
        <v>0</v>
      </c>
      <c r="G129" s="5">
        <f t="shared" si="35"/>
        <v>60892647</v>
      </c>
      <c r="H129" s="5">
        <f t="shared" si="35"/>
        <v>-714510</v>
      </c>
      <c r="I129" s="5">
        <f t="shared" si="35"/>
        <v>0</v>
      </c>
      <c r="J129" s="13">
        <f t="shared" si="35"/>
        <v>136887062</v>
      </c>
      <c r="K129" s="12">
        <f t="shared" ref="K129:U129" si="36">SUM(K125:K128)</f>
        <v>825747</v>
      </c>
      <c r="L129" s="5">
        <f t="shared" si="36"/>
        <v>0</v>
      </c>
      <c r="M129" s="5">
        <f t="shared" si="36"/>
        <v>54645798</v>
      </c>
      <c r="N129" s="5">
        <f t="shared" si="36"/>
        <v>0</v>
      </c>
      <c r="O129" s="5">
        <f t="shared" si="36"/>
        <v>0</v>
      </c>
      <c r="P129" s="5">
        <f t="shared" si="36"/>
        <v>47669890</v>
      </c>
      <c r="Q129" s="5">
        <f t="shared" si="36"/>
        <v>-709275</v>
      </c>
      <c r="R129" s="5">
        <f t="shared" si="36"/>
        <v>0</v>
      </c>
      <c r="S129" s="5">
        <f t="shared" si="36"/>
        <v>476554</v>
      </c>
      <c r="T129" s="5">
        <f t="shared" si="36"/>
        <v>0</v>
      </c>
      <c r="U129" s="13">
        <f t="shared" si="36"/>
        <v>102908714</v>
      </c>
    </row>
    <row r="130" spans="1:21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5"/>
      <c r="K130" s="33"/>
      <c r="L130" s="34"/>
      <c r="M130" s="34"/>
      <c r="N130" s="34"/>
      <c r="O130" s="34"/>
      <c r="P130" s="34"/>
      <c r="Q130" s="34"/>
      <c r="R130" s="34"/>
      <c r="S130" s="34"/>
      <c r="T130" s="34"/>
      <c r="U130" s="35"/>
    </row>
    <row r="131" spans="1:21" x14ac:dyDescent="0.25">
      <c r="A131" s="22" t="s">
        <v>190</v>
      </c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15" t="s">
        <v>194</v>
      </c>
    </row>
    <row r="133" spans="1:21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15" t="s">
        <v>194</v>
      </c>
    </row>
    <row r="134" spans="1:21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2" t="s">
        <v>155</v>
      </c>
      <c r="B136" s="12">
        <f t="shared" ref="B136:J136" si="37">SUM(B132:B135)</f>
        <v>0</v>
      </c>
      <c r="C136" s="5">
        <f t="shared" si="37"/>
        <v>0</v>
      </c>
      <c r="D136" s="5">
        <f t="shared" si="37"/>
        <v>0</v>
      </c>
      <c r="E136" s="5">
        <f t="shared" si="37"/>
        <v>0</v>
      </c>
      <c r="F136" s="5">
        <f t="shared" si="37"/>
        <v>0</v>
      </c>
      <c r="G136" s="5">
        <f t="shared" si="37"/>
        <v>0</v>
      </c>
      <c r="H136" s="5">
        <f t="shared" si="37"/>
        <v>0</v>
      </c>
      <c r="I136" s="5">
        <f t="shared" si="37"/>
        <v>0</v>
      </c>
      <c r="J136" s="13">
        <f t="shared" si="37"/>
        <v>0</v>
      </c>
      <c r="K136" s="12">
        <f t="shared" ref="K136:U136" si="38">SUM(K132:K135)</f>
        <v>0</v>
      </c>
      <c r="L136" s="5">
        <f t="shared" si="38"/>
        <v>0</v>
      </c>
      <c r="M136" s="5">
        <f t="shared" si="38"/>
        <v>0</v>
      </c>
      <c r="N136" s="5">
        <f t="shared" si="38"/>
        <v>0</v>
      </c>
      <c r="O136" s="5">
        <f t="shared" si="38"/>
        <v>0</v>
      </c>
      <c r="P136" s="5">
        <f t="shared" si="38"/>
        <v>0</v>
      </c>
      <c r="Q136" s="5">
        <f t="shared" si="38"/>
        <v>0</v>
      </c>
      <c r="R136" s="5">
        <f t="shared" si="38"/>
        <v>0</v>
      </c>
      <c r="S136" s="5">
        <f t="shared" si="38"/>
        <v>0</v>
      </c>
      <c r="T136" s="5">
        <f t="shared" si="38"/>
        <v>0</v>
      </c>
      <c r="U136" s="13">
        <f t="shared" si="38"/>
        <v>0</v>
      </c>
    </row>
    <row r="137" spans="1:21" x14ac:dyDescent="0.25">
      <c r="A137" s="24"/>
      <c r="B137" s="33"/>
      <c r="C137" s="34"/>
      <c r="D137" s="34"/>
      <c r="E137" s="34"/>
      <c r="F137" s="34"/>
      <c r="G137" s="34"/>
      <c r="H137" s="34"/>
      <c r="I137" s="34"/>
      <c r="J137" s="35"/>
      <c r="K137" s="33"/>
      <c r="L137" s="34"/>
      <c r="M137" s="34"/>
      <c r="N137" s="34"/>
      <c r="O137" s="34"/>
      <c r="P137" s="34"/>
      <c r="Q137" s="34"/>
      <c r="R137" s="34"/>
      <c r="S137" s="34"/>
      <c r="T137" s="34"/>
      <c r="U137" s="35"/>
    </row>
    <row r="138" spans="1:21" x14ac:dyDescent="0.25">
      <c r="A138" s="22" t="s">
        <v>175</v>
      </c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6" t="s">
        <v>194</v>
      </c>
      <c r="F140" s="6" t="s">
        <v>194</v>
      </c>
      <c r="G140" s="6" t="s">
        <v>194</v>
      </c>
      <c r="H140" s="6" t="s">
        <v>194</v>
      </c>
      <c r="I140" s="6" t="s">
        <v>194</v>
      </c>
      <c r="J140" s="15" t="s">
        <v>194</v>
      </c>
      <c r="K140" s="14" t="s">
        <v>194</v>
      </c>
      <c r="L140" s="6" t="s">
        <v>194</v>
      </c>
      <c r="M140" s="6" t="s">
        <v>194</v>
      </c>
      <c r="N140" s="6" t="s">
        <v>194</v>
      </c>
      <c r="O140" s="6" t="s">
        <v>194</v>
      </c>
      <c r="P140" s="6" t="s">
        <v>194</v>
      </c>
      <c r="Q140" s="6" t="s">
        <v>194</v>
      </c>
      <c r="R140" s="6" t="s">
        <v>194</v>
      </c>
      <c r="S140" s="6" t="s">
        <v>194</v>
      </c>
      <c r="T140" s="6" t="s">
        <v>194</v>
      </c>
      <c r="U140" s="15" t="s">
        <v>194</v>
      </c>
    </row>
    <row r="141" spans="1:21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15" t="s">
        <v>194</v>
      </c>
    </row>
    <row r="142" spans="1:21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15" t="s">
        <v>194</v>
      </c>
    </row>
    <row r="143" spans="1:21" x14ac:dyDescent="0.25">
      <c r="A143" s="22" t="s">
        <v>155</v>
      </c>
      <c r="B143" s="12">
        <f t="shared" ref="B143:J143" si="39">SUM(B139:B142)</f>
        <v>0</v>
      </c>
      <c r="C143" s="5">
        <f t="shared" si="39"/>
        <v>0</v>
      </c>
      <c r="D143" s="5">
        <f t="shared" si="39"/>
        <v>0</v>
      </c>
      <c r="E143" s="5">
        <f t="shared" si="39"/>
        <v>0</v>
      </c>
      <c r="F143" s="5">
        <f t="shared" si="39"/>
        <v>0</v>
      </c>
      <c r="G143" s="5">
        <f t="shared" si="39"/>
        <v>0</v>
      </c>
      <c r="H143" s="5">
        <f t="shared" si="39"/>
        <v>0</v>
      </c>
      <c r="I143" s="5">
        <f t="shared" si="39"/>
        <v>0</v>
      </c>
      <c r="J143" s="13">
        <f t="shared" si="39"/>
        <v>0</v>
      </c>
      <c r="K143" s="12">
        <f t="shared" ref="K143:U143" si="40">SUM(K139:K142)</f>
        <v>0</v>
      </c>
      <c r="L143" s="5">
        <f t="shared" si="40"/>
        <v>0</v>
      </c>
      <c r="M143" s="5">
        <f t="shared" si="40"/>
        <v>0</v>
      </c>
      <c r="N143" s="5">
        <f t="shared" si="40"/>
        <v>0</v>
      </c>
      <c r="O143" s="5">
        <f t="shared" si="40"/>
        <v>0</v>
      </c>
      <c r="P143" s="5">
        <f t="shared" si="40"/>
        <v>0</v>
      </c>
      <c r="Q143" s="5">
        <f t="shared" si="40"/>
        <v>0</v>
      </c>
      <c r="R143" s="5">
        <f t="shared" si="40"/>
        <v>0</v>
      </c>
      <c r="S143" s="5">
        <f t="shared" si="40"/>
        <v>0</v>
      </c>
      <c r="T143" s="5">
        <f t="shared" si="40"/>
        <v>0</v>
      </c>
      <c r="U143" s="13">
        <f t="shared" si="40"/>
        <v>0</v>
      </c>
    </row>
    <row r="144" spans="1:21" x14ac:dyDescent="0.25">
      <c r="A144" s="24"/>
      <c r="B144" s="33"/>
      <c r="C144" s="34"/>
      <c r="D144" s="34"/>
      <c r="E144" s="34"/>
      <c r="F144" s="34"/>
      <c r="G144" s="34"/>
      <c r="H144" s="34"/>
      <c r="I144" s="34"/>
      <c r="J144" s="35"/>
      <c r="K144" s="33"/>
      <c r="L144" s="34"/>
      <c r="M144" s="34"/>
      <c r="N144" s="34"/>
      <c r="O144" s="34"/>
      <c r="P144" s="34"/>
      <c r="Q144" s="34"/>
      <c r="R144" s="34"/>
      <c r="S144" s="34"/>
      <c r="T144" s="34"/>
      <c r="U144" s="35"/>
    </row>
    <row r="145" spans="1:21" x14ac:dyDescent="0.25">
      <c r="A145" s="22" t="s">
        <v>176</v>
      </c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188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2" t="s">
        <v>155</v>
      </c>
      <c r="B150" s="12">
        <f t="shared" ref="B150:J150" si="41">SUM(B146:B149)</f>
        <v>0</v>
      </c>
      <c r="C150" s="5">
        <f t="shared" si="41"/>
        <v>0</v>
      </c>
      <c r="D150" s="5">
        <f t="shared" si="41"/>
        <v>0</v>
      </c>
      <c r="E150" s="5">
        <f t="shared" si="41"/>
        <v>0</v>
      </c>
      <c r="F150" s="5">
        <f t="shared" si="41"/>
        <v>0</v>
      </c>
      <c r="G150" s="5">
        <f t="shared" si="41"/>
        <v>0</v>
      </c>
      <c r="H150" s="5">
        <f t="shared" si="41"/>
        <v>0</v>
      </c>
      <c r="I150" s="5">
        <f t="shared" si="41"/>
        <v>0</v>
      </c>
      <c r="J150" s="13">
        <f t="shared" si="41"/>
        <v>0</v>
      </c>
      <c r="K150" s="12">
        <f t="shared" ref="K150:U150" si="42">SUM(K146:K149)</f>
        <v>0</v>
      </c>
      <c r="L150" s="5">
        <f t="shared" si="42"/>
        <v>0</v>
      </c>
      <c r="M150" s="5">
        <f t="shared" si="42"/>
        <v>0</v>
      </c>
      <c r="N150" s="5">
        <f t="shared" si="42"/>
        <v>0</v>
      </c>
      <c r="O150" s="5">
        <f t="shared" si="42"/>
        <v>0</v>
      </c>
      <c r="P150" s="5">
        <f t="shared" si="42"/>
        <v>0</v>
      </c>
      <c r="Q150" s="5">
        <f t="shared" si="42"/>
        <v>0</v>
      </c>
      <c r="R150" s="5">
        <f t="shared" si="42"/>
        <v>0</v>
      </c>
      <c r="S150" s="5">
        <f t="shared" si="42"/>
        <v>0</v>
      </c>
      <c r="T150" s="5">
        <f t="shared" si="42"/>
        <v>0</v>
      </c>
      <c r="U150" s="13">
        <f t="shared" si="42"/>
        <v>0</v>
      </c>
    </row>
    <row r="151" spans="1:21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5"/>
      <c r="K151" s="33"/>
      <c r="L151" s="34"/>
      <c r="M151" s="34"/>
      <c r="N151" s="34"/>
      <c r="O151" s="34"/>
      <c r="P151" s="34"/>
      <c r="Q151" s="34"/>
      <c r="R151" s="34"/>
      <c r="S151" s="34"/>
      <c r="T151" s="34"/>
      <c r="U151" s="35"/>
    </row>
    <row r="152" spans="1:21" x14ac:dyDescent="0.25">
      <c r="A152" s="22" t="s">
        <v>177</v>
      </c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5" t="s">
        <v>185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15">
        <v>0</v>
      </c>
      <c r="K153" s="14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15">
        <v>0</v>
      </c>
    </row>
    <row r="154" spans="1:21" x14ac:dyDescent="0.25">
      <c r="A154" s="25" t="s">
        <v>186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15">
        <v>0</v>
      </c>
      <c r="K154" s="14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15">
        <v>0</v>
      </c>
    </row>
    <row r="155" spans="1:21" x14ac:dyDescent="0.25">
      <c r="A155" s="25" t="s">
        <v>187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15">
        <v>0</v>
      </c>
      <c r="K155" s="14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15">
        <v>0</v>
      </c>
    </row>
    <row r="156" spans="1:21" x14ac:dyDescent="0.25">
      <c r="A156" s="25" t="s">
        <v>188</v>
      </c>
      <c r="B156" s="14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15">
        <v>0</v>
      </c>
      <c r="K156" s="14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15">
        <v>0</v>
      </c>
    </row>
    <row r="157" spans="1:21" x14ac:dyDescent="0.25">
      <c r="A157" s="22" t="s">
        <v>155</v>
      </c>
      <c r="B157" s="12">
        <f t="shared" ref="B157:J157" si="43">SUM(B153:B156)</f>
        <v>0</v>
      </c>
      <c r="C157" s="5">
        <f t="shared" si="43"/>
        <v>0</v>
      </c>
      <c r="D157" s="5">
        <f t="shared" si="43"/>
        <v>0</v>
      </c>
      <c r="E157" s="5">
        <f t="shared" si="43"/>
        <v>0</v>
      </c>
      <c r="F157" s="5">
        <f t="shared" si="43"/>
        <v>0</v>
      </c>
      <c r="G157" s="5">
        <f t="shared" si="43"/>
        <v>0</v>
      </c>
      <c r="H157" s="5">
        <f t="shared" si="43"/>
        <v>0</v>
      </c>
      <c r="I157" s="5">
        <f t="shared" si="43"/>
        <v>0</v>
      </c>
      <c r="J157" s="13">
        <f t="shared" si="43"/>
        <v>0</v>
      </c>
      <c r="K157" s="12">
        <f t="shared" ref="K157:U157" si="44">SUM(K153:K156)</f>
        <v>0</v>
      </c>
      <c r="L157" s="5">
        <f t="shared" si="44"/>
        <v>0</v>
      </c>
      <c r="M157" s="5">
        <f t="shared" si="44"/>
        <v>0</v>
      </c>
      <c r="N157" s="5">
        <f t="shared" si="44"/>
        <v>0</v>
      </c>
      <c r="O157" s="5">
        <f t="shared" si="44"/>
        <v>0</v>
      </c>
      <c r="P157" s="5">
        <f t="shared" si="44"/>
        <v>0</v>
      </c>
      <c r="Q157" s="5">
        <f t="shared" si="44"/>
        <v>0</v>
      </c>
      <c r="R157" s="5">
        <f t="shared" si="44"/>
        <v>0</v>
      </c>
      <c r="S157" s="5">
        <f t="shared" si="44"/>
        <v>0</v>
      </c>
      <c r="T157" s="5">
        <f t="shared" si="44"/>
        <v>0</v>
      </c>
      <c r="U157" s="13">
        <f t="shared" si="44"/>
        <v>0</v>
      </c>
    </row>
    <row r="158" spans="1:21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5"/>
      <c r="K158" s="33"/>
      <c r="L158" s="34"/>
      <c r="M158" s="34"/>
      <c r="N158" s="34"/>
      <c r="O158" s="34"/>
      <c r="P158" s="34"/>
      <c r="Q158" s="34"/>
      <c r="R158" s="34"/>
      <c r="S158" s="34"/>
      <c r="T158" s="34"/>
      <c r="U158" s="35"/>
    </row>
    <row r="159" spans="1:21" x14ac:dyDescent="0.25">
      <c r="A159" s="22" t="s">
        <v>178</v>
      </c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188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2" t="s">
        <v>155</v>
      </c>
      <c r="B164" s="12">
        <f t="shared" ref="B164:J164" si="45">SUM(B160:B163)</f>
        <v>0</v>
      </c>
      <c r="C164" s="5">
        <f t="shared" si="45"/>
        <v>0</v>
      </c>
      <c r="D164" s="5">
        <f t="shared" si="45"/>
        <v>0</v>
      </c>
      <c r="E164" s="5">
        <f t="shared" si="45"/>
        <v>0</v>
      </c>
      <c r="F164" s="5">
        <f t="shared" si="45"/>
        <v>0</v>
      </c>
      <c r="G164" s="5">
        <f t="shared" si="45"/>
        <v>0</v>
      </c>
      <c r="H164" s="5">
        <f t="shared" si="45"/>
        <v>0</v>
      </c>
      <c r="I164" s="5">
        <f t="shared" si="45"/>
        <v>0</v>
      </c>
      <c r="J164" s="13">
        <f t="shared" si="45"/>
        <v>0</v>
      </c>
      <c r="K164" s="12">
        <f t="shared" ref="K164:U164" si="46">SUM(K160:K163)</f>
        <v>0</v>
      </c>
      <c r="L164" s="5">
        <f t="shared" si="46"/>
        <v>0</v>
      </c>
      <c r="M164" s="5">
        <f t="shared" si="46"/>
        <v>0</v>
      </c>
      <c r="N164" s="5">
        <f t="shared" si="46"/>
        <v>0</v>
      </c>
      <c r="O164" s="5">
        <f t="shared" si="46"/>
        <v>0</v>
      </c>
      <c r="P164" s="5">
        <f t="shared" si="46"/>
        <v>0</v>
      </c>
      <c r="Q164" s="5">
        <f t="shared" si="46"/>
        <v>0</v>
      </c>
      <c r="R164" s="5">
        <f t="shared" si="46"/>
        <v>0</v>
      </c>
      <c r="S164" s="5">
        <f t="shared" si="46"/>
        <v>0</v>
      </c>
      <c r="T164" s="5">
        <f t="shared" si="46"/>
        <v>0</v>
      </c>
      <c r="U164" s="13">
        <f t="shared" si="46"/>
        <v>0</v>
      </c>
    </row>
    <row r="165" spans="1:21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5"/>
      <c r="K165" s="33"/>
      <c r="L165" s="34"/>
      <c r="M165" s="34"/>
      <c r="N165" s="34"/>
      <c r="O165" s="34"/>
      <c r="P165" s="34"/>
      <c r="Q165" s="34"/>
      <c r="R165" s="34"/>
      <c r="S165" s="34"/>
      <c r="T165" s="34"/>
      <c r="U165" s="35"/>
    </row>
    <row r="166" spans="1:21" x14ac:dyDescent="0.25">
      <c r="A166" s="22" t="s">
        <v>191</v>
      </c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5" t="s">
        <v>185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15">
        <v>0</v>
      </c>
      <c r="K167" s="14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15">
        <v>0</v>
      </c>
    </row>
    <row r="168" spans="1:21" x14ac:dyDescent="0.25">
      <c r="A168" s="25" t="s">
        <v>186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187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188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2" t="s">
        <v>155</v>
      </c>
      <c r="B171" s="12">
        <f t="shared" ref="B171:U171" si="47">SUM(B167:B170)</f>
        <v>0</v>
      </c>
      <c r="C171" s="5">
        <f t="shared" si="47"/>
        <v>0</v>
      </c>
      <c r="D171" s="5">
        <f t="shared" si="47"/>
        <v>0</v>
      </c>
      <c r="E171" s="5">
        <f t="shared" si="47"/>
        <v>0</v>
      </c>
      <c r="F171" s="5">
        <f t="shared" si="47"/>
        <v>0</v>
      </c>
      <c r="G171" s="5">
        <f t="shared" si="47"/>
        <v>0</v>
      </c>
      <c r="H171" s="5">
        <f t="shared" si="47"/>
        <v>0</v>
      </c>
      <c r="I171" s="5">
        <f t="shared" si="47"/>
        <v>0</v>
      </c>
      <c r="J171" s="13">
        <f t="shared" si="47"/>
        <v>0</v>
      </c>
      <c r="K171" s="12">
        <f t="shared" si="47"/>
        <v>0</v>
      </c>
      <c r="L171" s="5">
        <f t="shared" si="47"/>
        <v>0</v>
      </c>
      <c r="M171" s="5">
        <f t="shared" si="47"/>
        <v>0</v>
      </c>
      <c r="N171" s="5">
        <f t="shared" si="47"/>
        <v>0</v>
      </c>
      <c r="O171" s="5">
        <f t="shared" si="47"/>
        <v>0</v>
      </c>
      <c r="P171" s="5">
        <f t="shared" si="47"/>
        <v>0</v>
      </c>
      <c r="Q171" s="5">
        <f t="shared" si="47"/>
        <v>0</v>
      </c>
      <c r="R171" s="5">
        <f t="shared" si="47"/>
        <v>0</v>
      </c>
      <c r="S171" s="5">
        <f t="shared" si="47"/>
        <v>0</v>
      </c>
      <c r="T171" s="5">
        <f t="shared" si="47"/>
        <v>0</v>
      </c>
      <c r="U171" s="13">
        <f t="shared" si="47"/>
        <v>0</v>
      </c>
    </row>
    <row r="172" spans="1:21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5"/>
      <c r="K172" s="33"/>
      <c r="L172" s="34"/>
      <c r="M172" s="34"/>
      <c r="N172" s="34"/>
      <c r="O172" s="34"/>
      <c r="P172" s="34"/>
      <c r="Q172" s="34"/>
      <c r="R172" s="34"/>
      <c r="S172" s="34"/>
      <c r="T172" s="34"/>
      <c r="U172" s="35"/>
    </row>
    <row r="173" spans="1:21" x14ac:dyDescent="0.25">
      <c r="A173" s="22" t="s">
        <v>179</v>
      </c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188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2" t="s">
        <v>155</v>
      </c>
      <c r="B178" s="12">
        <f t="shared" ref="B178:J178" si="48">SUM(B174:B177)</f>
        <v>0</v>
      </c>
      <c r="C178" s="5">
        <f t="shared" si="48"/>
        <v>0</v>
      </c>
      <c r="D178" s="5">
        <f t="shared" si="48"/>
        <v>0</v>
      </c>
      <c r="E178" s="5">
        <f t="shared" si="48"/>
        <v>0</v>
      </c>
      <c r="F178" s="5">
        <f t="shared" si="48"/>
        <v>0</v>
      </c>
      <c r="G178" s="5">
        <f t="shared" si="48"/>
        <v>0</v>
      </c>
      <c r="H178" s="5">
        <f t="shared" si="48"/>
        <v>0</v>
      </c>
      <c r="I178" s="5">
        <f t="shared" si="48"/>
        <v>0</v>
      </c>
      <c r="J178" s="13">
        <f t="shared" si="48"/>
        <v>0</v>
      </c>
      <c r="K178" s="12">
        <f t="shared" ref="K178:U178" si="49">SUM(K174:K177)</f>
        <v>0</v>
      </c>
      <c r="L178" s="5">
        <f t="shared" si="49"/>
        <v>0</v>
      </c>
      <c r="M178" s="5">
        <f t="shared" si="49"/>
        <v>0</v>
      </c>
      <c r="N178" s="5">
        <f t="shared" si="49"/>
        <v>0</v>
      </c>
      <c r="O178" s="5">
        <f t="shared" si="49"/>
        <v>0</v>
      </c>
      <c r="P178" s="5">
        <f t="shared" si="49"/>
        <v>0</v>
      </c>
      <c r="Q178" s="5">
        <f t="shared" si="49"/>
        <v>0</v>
      </c>
      <c r="R178" s="5">
        <f t="shared" si="49"/>
        <v>0</v>
      </c>
      <c r="S178" s="5">
        <f t="shared" si="49"/>
        <v>0</v>
      </c>
      <c r="T178" s="5">
        <f t="shared" si="49"/>
        <v>0</v>
      </c>
      <c r="U178" s="13">
        <f t="shared" si="49"/>
        <v>0</v>
      </c>
    </row>
    <row r="179" spans="1:21" x14ac:dyDescent="0.25">
      <c r="A179" s="24"/>
      <c r="B179" s="33"/>
      <c r="C179" s="34"/>
      <c r="D179" s="34"/>
      <c r="E179" s="34"/>
      <c r="F179" s="34"/>
      <c r="G179" s="34"/>
      <c r="H179" s="34"/>
      <c r="I179" s="34"/>
      <c r="J179" s="35"/>
      <c r="K179" s="33"/>
      <c r="L179" s="34"/>
      <c r="M179" s="34"/>
      <c r="N179" s="34"/>
      <c r="O179" s="34"/>
      <c r="P179" s="34"/>
      <c r="Q179" s="34"/>
      <c r="R179" s="34"/>
      <c r="S179" s="34"/>
      <c r="T179" s="34"/>
      <c r="U179" s="35"/>
    </row>
    <row r="180" spans="1:21" x14ac:dyDescent="0.25">
      <c r="A180" s="22" t="s">
        <v>180</v>
      </c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15" t="s">
        <v>194</v>
      </c>
    </row>
    <row r="182" spans="1:21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15" t="s">
        <v>194</v>
      </c>
    </row>
    <row r="183" spans="1:21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2" t="s">
        <v>155</v>
      </c>
      <c r="B185" s="12">
        <f t="shared" ref="B185:J185" si="50">SUM(B181:B184)</f>
        <v>0</v>
      </c>
      <c r="C185" s="5">
        <f t="shared" si="50"/>
        <v>0</v>
      </c>
      <c r="D185" s="5">
        <f t="shared" si="50"/>
        <v>0</v>
      </c>
      <c r="E185" s="5">
        <f t="shared" si="50"/>
        <v>0</v>
      </c>
      <c r="F185" s="5">
        <f t="shared" si="50"/>
        <v>0</v>
      </c>
      <c r="G185" s="5">
        <f t="shared" si="50"/>
        <v>0</v>
      </c>
      <c r="H185" s="5">
        <f t="shared" si="50"/>
        <v>0</v>
      </c>
      <c r="I185" s="5">
        <f t="shared" si="50"/>
        <v>0</v>
      </c>
      <c r="J185" s="13">
        <f t="shared" si="50"/>
        <v>0</v>
      </c>
      <c r="K185" s="12">
        <f t="shared" ref="K185:U185" si="51">SUM(K181:K184)</f>
        <v>0</v>
      </c>
      <c r="L185" s="5">
        <f t="shared" si="51"/>
        <v>0</v>
      </c>
      <c r="M185" s="5">
        <f t="shared" si="51"/>
        <v>0</v>
      </c>
      <c r="N185" s="5">
        <f t="shared" si="51"/>
        <v>0</v>
      </c>
      <c r="O185" s="5">
        <f t="shared" si="51"/>
        <v>0</v>
      </c>
      <c r="P185" s="5">
        <f t="shared" si="51"/>
        <v>0</v>
      </c>
      <c r="Q185" s="5">
        <f t="shared" si="51"/>
        <v>0</v>
      </c>
      <c r="R185" s="5">
        <f t="shared" si="51"/>
        <v>0</v>
      </c>
      <c r="S185" s="5">
        <f t="shared" si="51"/>
        <v>0</v>
      </c>
      <c r="T185" s="5">
        <f t="shared" si="51"/>
        <v>0</v>
      </c>
      <c r="U185" s="13">
        <f t="shared" si="51"/>
        <v>0</v>
      </c>
    </row>
    <row r="186" spans="1:21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5"/>
      <c r="K186" s="33"/>
      <c r="L186" s="34"/>
      <c r="M186" s="34"/>
      <c r="N186" s="34"/>
      <c r="O186" s="34"/>
      <c r="P186" s="34"/>
      <c r="Q186" s="34"/>
      <c r="R186" s="34"/>
      <c r="S186" s="34"/>
      <c r="T186" s="34"/>
      <c r="U186" s="35"/>
    </row>
    <row r="187" spans="1:21" x14ac:dyDescent="0.25">
      <c r="A187" s="22" t="s">
        <v>181</v>
      </c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5" t="s">
        <v>185</v>
      </c>
      <c r="B188" s="14">
        <v>0</v>
      </c>
      <c r="C188" s="6">
        <v>0</v>
      </c>
      <c r="D188" s="6">
        <v>13417944</v>
      </c>
      <c r="E188" s="6">
        <v>0</v>
      </c>
      <c r="F188" s="6">
        <v>0</v>
      </c>
      <c r="G188" s="6">
        <v>11491910</v>
      </c>
      <c r="H188" s="6">
        <v>0</v>
      </c>
      <c r="I188" s="6">
        <v>0</v>
      </c>
      <c r="J188" s="15">
        <v>24909854</v>
      </c>
      <c r="K188" s="14">
        <v>-2524</v>
      </c>
      <c r="L188" s="6">
        <v>0</v>
      </c>
      <c r="M188" s="6">
        <v>11638665</v>
      </c>
      <c r="N188" s="6">
        <v>0</v>
      </c>
      <c r="O188" s="6">
        <v>0</v>
      </c>
      <c r="P188" s="6">
        <v>9106380</v>
      </c>
      <c r="Q188" s="6">
        <v>0</v>
      </c>
      <c r="R188" s="6">
        <v>0</v>
      </c>
      <c r="S188" s="6">
        <v>56794</v>
      </c>
      <c r="T188" s="6">
        <v>0</v>
      </c>
      <c r="U188" s="15">
        <v>20799315</v>
      </c>
    </row>
    <row r="189" spans="1:21" x14ac:dyDescent="0.25">
      <c r="A189" s="25" t="s">
        <v>186</v>
      </c>
      <c r="B189" s="14">
        <v>0</v>
      </c>
      <c r="C189" s="6">
        <v>0</v>
      </c>
      <c r="D189" s="6">
        <v>10563193</v>
      </c>
      <c r="E189" s="6">
        <v>0</v>
      </c>
      <c r="F189" s="6">
        <v>0</v>
      </c>
      <c r="G189" s="6">
        <v>13642074</v>
      </c>
      <c r="H189" s="6">
        <v>0</v>
      </c>
      <c r="I189" s="6">
        <v>0</v>
      </c>
      <c r="J189" s="15">
        <v>24205267</v>
      </c>
      <c r="K189" s="14">
        <v>-17549</v>
      </c>
      <c r="L189" s="6">
        <v>0</v>
      </c>
      <c r="M189" s="6">
        <v>9217118</v>
      </c>
      <c r="N189" s="6">
        <v>0</v>
      </c>
      <c r="O189" s="6">
        <v>0</v>
      </c>
      <c r="P189" s="6">
        <v>11113649</v>
      </c>
      <c r="Q189" s="6">
        <v>-7780</v>
      </c>
      <c r="R189" s="6">
        <v>0</v>
      </c>
      <c r="S189" s="6">
        <v>55187</v>
      </c>
      <c r="T189" s="6">
        <v>0</v>
      </c>
      <c r="U189" s="15">
        <v>20360625</v>
      </c>
    </row>
    <row r="190" spans="1:21" x14ac:dyDescent="0.25">
      <c r="A190" s="25" t="s">
        <v>187</v>
      </c>
      <c r="B190" s="14">
        <v>452345</v>
      </c>
      <c r="C190" s="6">
        <v>0</v>
      </c>
      <c r="D190" s="6">
        <v>8533519</v>
      </c>
      <c r="E190" s="6">
        <v>0</v>
      </c>
      <c r="F190" s="6">
        <v>0</v>
      </c>
      <c r="G190" s="6">
        <v>14906741</v>
      </c>
      <c r="H190" s="6">
        <v>0</v>
      </c>
      <c r="I190" s="6">
        <v>0</v>
      </c>
      <c r="J190" s="15">
        <v>23892605</v>
      </c>
      <c r="K190" s="14">
        <v>393721</v>
      </c>
      <c r="L190" s="6">
        <v>0</v>
      </c>
      <c r="M190" s="6">
        <v>7444478</v>
      </c>
      <c r="N190" s="6">
        <v>0</v>
      </c>
      <c r="O190" s="6">
        <v>0</v>
      </c>
      <c r="P190" s="6">
        <v>11834806</v>
      </c>
      <c r="Q190" s="6">
        <v>-3996</v>
      </c>
      <c r="R190" s="6">
        <v>0</v>
      </c>
      <c r="S190" s="6">
        <v>75219</v>
      </c>
      <c r="T190" s="6">
        <v>0</v>
      </c>
      <c r="U190" s="15">
        <v>19744228</v>
      </c>
    </row>
    <row r="191" spans="1:21" x14ac:dyDescent="0.25">
      <c r="A191" s="25" t="s">
        <v>188</v>
      </c>
      <c r="B191" s="14">
        <v>0</v>
      </c>
      <c r="C191" s="6">
        <v>0</v>
      </c>
      <c r="D191" s="6">
        <v>9649321</v>
      </c>
      <c r="E191" s="6">
        <v>0</v>
      </c>
      <c r="F191" s="6">
        <v>0</v>
      </c>
      <c r="G191" s="6">
        <v>13713166</v>
      </c>
      <c r="H191" s="6">
        <v>0</v>
      </c>
      <c r="I191" s="6">
        <v>0</v>
      </c>
      <c r="J191" s="15">
        <v>23362487</v>
      </c>
      <c r="K191" s="14">
        <v>-29276</v>
      </c>
      <c r="L191" s="6">
        <v>0</v>
      </c>
      <c r="M191" s="6">
        <v>8441472</v>
      </c>
      <c r="N191" s="6">
        <v>0</v>
      </c>
      <c r="O191" s="6">
        <v>0</v>
      </c>
      <c r="P191" s="6">
        <v>10910377</v>
      </c>
      <c r="Q191" s="6">
        <v>-12779</v>
      </c>
      <c r="R191" s="6">
        <v>0</v>
      </c>
      <c r="S191" s="6">
        <v>84573</v>
      </c>
      <c r="T191" s="6">
        <v>0</v>
      </c>
      <c r="U191" s="15">
        <v>19394367</v>
      </c>
    </row>
    <row r="192" spans="1:21" x14ac:dyDescent="0.25">
      <c r="A192" s="22" t="s">
        <v>155</v>
      </c>
      <c r="B192" s="12">
        <f t="shared" ref="B192:J192" si="52">SUM(B188:B191)</f>
        <v>452345</v>
      </c>
      <c r="C192" s="5">
        <f t="shared" si="52"/>
        <v>0</v>
      </c>
      <c r="D192" s="5">
        <f t="shared" si="52"/>
        <v>42163977</v>
      </c>
      <c r="E192" s="5">
        <f t="shared" si="52"/>
        <v>0</v>
      </c>
      <c r="F192" s="5">
        <f t="shared" si="52"/>
        <v>0</v>
      </c>
      <c r="G192" s="5">
        <f t="shared" si="52"/>
        <v>53753891</v>
      </c>
      <c r="H192" s="5">
        <f t="shared" si="52"/>
        <v>0</v>
      </c>
      <c r="I192" s="5">
        <f t="shared" si="52"/>
        <v>0</v>
      </c>
      <c r="J192" s="13">
        <f t="shared" si="52"/>
        <v>96370213</v>
      </c>
      <c r="K192" s="12">
        <f t="shared" ref="K192:U192" si="53">SUM(K188:K191)</f>
        <v>344372</v>
      </c>
      <c r="L192" s="5">
        <f t="shared" si="53"/>
        <v>0</v>
      </c>
      <c r="M192" s="5">
        <f t="shared" si="53"/>
        <v>36741733</v>
      </c>
      <c r="N192" s="5">
        <f t="shared" si="53"/>
        <v>0</v>
      </c>
      <c r="O192" s="5">
        <f t="shared" si="53"/>
        <v>0</v>
      </c>
      <c r="P192" s="5">
        <f t="shared" si="53"/>
        <v>42965212</v>
      </c>
      <c r="Q192" s="5">
        <f t="shared" si="53"/>
        <v>-24555</v>
      </c>
      <c r="R192" s="5">
        <f t="shared" si="53"/>
        <v>0</v>
      </c>
      <c r="S192" s="5">
        <f t="shared" si="53"/>
        <v>271773</v>
      </c>
      <c r="T192" s="5">
        <f t="shared" si="53"/>
        <v>0</v>
      </c>
      <c r="U192" s="13">
        <f t="shared" si="53"/>
        <v>80298535</v>
      </c>
    </row>
    <row r="193" spans="1:21" x14ac:dyDescent="0.25">
      <c r="A193" s="24"/>
      <c r="B193" s="33"/>
      <c r="C193" s="34"/>
      <c r="D193" s="34"/>
      <c r="E193" s="34"/>
      <c r="F193" s="34"/>
      <c r="G193" s="34"/>
      <c r="H193" s="34"/>
      <c r="I193" s="34"/>
      <c r="J193" s="35"/>
      <c r="K193" s="33"/>
      <c r="L193" s="34"/>
      <c r="M193" s="34"/>
      <c r="N193" s="34"/>
      <c r="O193" s="34"/>
      <c r="P193" s="34"/>
      <c r="Q193" s="34"/>
      <c r="R193" s="34"/>
      <c r="S193" s="34"/>
      <c r="T193" s="34"/>
      <c r="U193" s="35"/>
    </row>
    <row r="194" spans="1:21" x14ac:dyDescent="0.25">
      <c r="A194" s="22" t="s">
        <v>182</v>
      </c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5" t="s">
        <v>185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15">
        <v>0</v>
      </c>
      <c r="K195" s="14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15">
        <v>0</v>
      </c>
    </row>
    <row r="196" spans="1:21" x14ac:dyDescent="0.25">
      <c r="A196" s="25" t="s">
        <v>186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187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188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15">
        <v>0</v>
      </c>
      <c r="K198" s="14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15">
        <v>0</v>
      </c>
    </row>
    <row r="199" spans="1:21" x14ac:dyDescent="0.25">
      <c r="A199" s="22" t="s">
        <v>155</v>
      </c>
      <c r="B199" s="12">
        <f t="shared" ref="B199:J199" si="54">SUM(B195:B198)</f>
        <v>0</v>
      </c>
      <c r="C199" s="5">
        <f t="shared" si="54"/>
        <v>0</v>
      </c>
      <c r="D199" s="5">
        <f t="shared" si="54"/>
        <v>0</v>
      </c>
      <c r="E199" s="5">
        <f t="shared" si="54"/>
        <v>0</v>
      </c>
      <c r="F199" s="5">
        <f t="shared" si="54"/>
        <v>0</v>
      </c>
      <c r="G199" s="5">
        <f t="shared" si="54"/>
        <v>0</v>
      </c>
      <c r="H199" s="5">
        <f t="shared" si="54"/>
        <v>0</v>
      </c>
      <c r="I199" s="5">
        <f t="shared" si="54"/>
        <v>0</v>
      </c>
      <c r="J199" s="13">
        <f t="shared" si="54"/>
        <v>0</v>
      </c>
      <c r="K199" s="12">
        <f t="shared" ref="K199:U199" si="55">SUM(K195:K198)</f>
        <v>0</v>
      </c>
      <c r="L199" s="5">
        <f t="shared" si="55"/>
        <v>0</v>
      </c>
      <c r="M199" s="5">
        <f t="shared" si="55"/>
        <v>0</v>
      </c>
      <c r="N199" s="5">
        <f t="shared" si="55"/>
        <v>0</v>
      </c>
      <c r="O199" s="5">
        <f t="shared" si="55"/>
        <v>0</v>
      </c>
      <c r="P199" s="5">
        <f t="shared" si="55"/>
        <v>0</v>
      </c>
      <c r="Q199" s="5">
        <f t="shared" si="55"/>
        <v>0</v>
      </c>
      <c r="R199" s="5">
        <f t="shared" si="55"/>
        <v>0</v>
      </c>
      <c r="S199" s="5">
        <f t="shared" si="55"/>
        <v>0</v>
      </c>
      <c r="T199" s="5">
        <f t="shared" si="55"/>
        <v>0</v>
      </c>
      <c r="U199" s="13">
        <f t="shared" si="55"/>
        <v>0</v>
      </c>
    </row>
    <row r="200" spans="1:21" x14ac:dyDescent="0.25">
      <c r="A200" s="24"/>
      <c r="B200" s="33"/>
      <c r="C200" s="34"/>
      <c r="D200" s="34"/>
      <c r="E200" s="34"/>
      <c r="F200" s="34"/>
      <c r="G200" s="34"/>
      <c r="H200" s="34"/>
      <c r="I200" s="34"/>
      <c r="J200" s="35"/>
      <c r="K200" s="33"/>
      <c r="L200" s="34"/>
      <c r="M200" s="34"/>
      <c r="N200" s="34"/>
      <c r="O200" s="34"/>
      <c r="P200" s="34"/>
      <c r="Q200" s="34"/>
      <c r="R200" s="34"/>
      <c r="S200" s="34"/>
      <c r="T200" s="34"/>
      <c r="U200" s="35"/>
    </row>
    <row r="201" spans="1:21" x14ac:dyDescent="0.25">
      <c r="A201" s="22" t="s">
        <v>183</v>
      </c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5" t="s">
        <v>185</v>
      </c>
      <c r="B202" s="14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15">
        <v>0</v>
      </c>
      <c r="K202" s="14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15">
        <v>0</v>
      </c>
    </row>
    <row r="203" spans="1:21" x14ac:dyDescent="0.25">
      <c r="A203" s="25" t="s">
        <v>186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15">
        <v>0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187</v>
      </c>
      <c r="B204" s="14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15">
        <v>0</v>
      </c>
      <c r="K204" s="14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15">
        <v>0</v>
      </c>
    </row>
    <row r="205" spans="1:21" x14ac:dyDescent="0.25">
      <c r="A205" s="25" t="s">
        <v>188</v>
      </c>
      <c r="B205" s="14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15">
        <v>0</v>
      </c>
      <c r="K205" s="14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15">
        <v>0</v>
      </c>
    </row>
    <row r="206" spans="1:21" x14ac:dyDescent="0.25">
      <c r="A206" s="22" t="s">
        <v>155</v>
      </c>
      <c r="B206" s="12">
        <f t="shared" ref="B206:J206" si="56">SUM(B202:B205)</f>
        <v>0</v>
      </c>
      <c r="C206" s="5">
        <f t="shared" si="56"/>
        <v>0</v>
      </c>
      <c r="D206" s="5">
        <f t="shared" si="56"/>
        <v>0</v>
      </c>
      <c r="E206" s="5">
        <f t="shared" si="56"/>
        <v>0</v>
      </c>
      <c r="F206" s="5">
        <f t="shared" si="56"/>
        <v>0</v>
      </c>
      <c r="G206" s="5">
        <f t="shared" si="56"/>
        <v>0</v>
      </c>
      <c r="H206" s="5">
        <f t="shared" si="56"/>
        <v>0</v>
      </c>
      <c r="I206" s="5">
        <f t="shared" si="56"/>
        <v>0</v>
      </c>
      <c r="J206" s="13">
        <f t="shared" si="56"/>
        <v>0</v>
      </c>
      <c r="K206" s="12">
        <f t="shared" ref="K206:U206" si="57">SUM(K202:K205)</f>
        <v>0</v>
      </c>
      <c r="L206" s="5">
        <f t="shared" si="57"/>
        <v>0</v>
      </c>
      <c r="M206" s="5">
        <f t="shared" si="57"/>
        <v>0</v>
      </c>
      <c r="N206" s="5">
        <f t="shared" si="57"/>
        <v>0</v>
      </c>
      <c r="O206" s="5">
        <f t="shared" si="57"/>
        <v>0</v>
      </c>
      <c r="P206" s="5">
        <f t="shared" si="57"/>
        <v>0</v>
      </c>
      <c r="Q206" s="5">
        <f t="shared" si="57"/>
        <v>0</v>
      </c>
      <c r="R206" s="5">
        <f t="shared" si="57"/>
        <v>0</v>
      </c>
      <c r="S206" s="5">
        <f t="shared" si="57"/>
        <v>0</v>
      </c>
      <c r="T206" s="5">
        <f t="shared" si="57"/>
        <v>0</v>
      </c>
      <c r="U206" s="13">
        <f t="shared" si="57"/>
        <v>0</v>
      </c>
    </row>
    <row r="207" spans="1:21" x14ac:dyDescent="0.25">
      <c r="A207" s="24"/>
      <c r="B207" s="33"/>
      <c r="C207" s="34"/>
      <c r="D207" s="34"/>
      <c r="E207" s="34"/>
      <c r="F207" s="34"/>
      <c r="G207" s="34"/>
      <c r="H207" s="34"/>
      <c r="I207" s="34"/>
      <c r="J207" s="35"/>
      <c r="K207" s="33"/>
      <c r="L207" s="34"/>
      <c r="M207" s="34"/>
      <c r="N207" s="34"/>
      <c r="O207" s="34"/>
      <c r="P207" s="34"/>
      <c r="Q207" s="34"/>
      <c r="R207" s="34"/>
      <c r="S207" s="34"/>
      <c r="T207" s="34"/>
      <c r="U207" s="35"/>
    </row>
    <row r="208" spans="1:21" x14ac:dyDescent="0.25">
      <c r="A208" s="22" t="s">
        <v>184</v>
      </c>
      <c r="B208" s="33"/>
      <c r="C208" s="34"/>
      <c r="D208" s="34"/>
      <c r="E208" s="34"/>
      <c r="F208" s="34"/>
      <c r="G208" s="34"/>
      <c r="H208" s="34"/>
      <c r="I208" s="34"/>
      <c r="J208" s="35"/>
      <c r="K208" s="33"/>
      <c r="L208" s="34"/>
      <c r="M208" s="34"/>
      <c r="N208" s="34"/>
      <c r="O208" s="34"/>
      <c r="P208" s="34"/>
      <c r="Q208" s="34"/>
      <c r="R208" s="34"/>
      <c r="S208" s="34"/>
      <c r="T208" s="34"/>
      <c r="U208" s="35"/>
    </row>
    <row r="209" spans="1:21" x14ac:dyDescent="0.25">
      <c r="A209" s="25" t="s">
        <v>185</v>
      </c>
      <c r="B209" s="14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15">
        <v>0</v>
      </c>
      <c r="K209" s="14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15">
        <v>0</v>
      </c>
    </row>
    <row r="210" spans="1:21" x14ac:dyDescent="0.25">
      <c r="A210" s="25" t="s">
        <v>186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187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188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ht="15.75" thickBot="1" x14ac:dyDescent="0.3">
      <c r="A213" s="26" t="s">
        <v>155</v>
      </c>
      <c r="B213" s="16">
        <f t="shared" ref="B213:J213" si="58">SUM(B209:B212)</f>
        <v>0</v>
      </c>
      <c r="C213" s="21">
        <f t="shared" si="58"/>
        <v>0</v>
      </c>
      <c r="D213" s="21">
        <f t="shared" si="58"/>
        <v>0</v>
      </c>
      <c r="E213" s="21">
        <f t="shared" si="58"/>
        <v>0</v>
      </c>
      <c r="F213" s="21">
        <f t="shared" si="58"/>
        <v>0</v>
      </c>
      <c r="G213" s="21">
        <f t="shared" si="58"/>
        <v>0</v>
      </c>
      <c r="H213" s="21">
        <f t="shared" si="58"/>
        <v>0</v>
      </c>
      <c r="I213" s="21">
        <f t="shared" si="58"/>
        <v>0</v>
      </c>
      <c r="J213" s="17">
        <f t="shared" si="58"/>
        <v>0</v>
      </c>
      <c r="K213" s="16">
        <f t="shared" ref="K213:U213" si="59">SUM(K209:K212)</f>
        <v>0</v>
      </c>
      <c r="L213" s="21">
        <f t="shared" si="59"/>
        <v>0</v>
      </c>
      <c r="M213" s="21">
        <f t="shared" si="59"/>
        <v>0</v>
      </c>
      <c r="N213" s="21">
        <f t="shared" si="59"/>
        <v>0</v>
      </c>
      <c r="O213" s="21">
        <f t="shared" si="59"/>
        <v>0</v>
      </c>
      <c r="P213" s="21">
        <f t="shared" si="59"/>
        <v>0</v>
      </c>
      <c r="Q213" s="21">
        <f t="shared" si="59"/>
        <v>0</v>
      </c>
      <c r="R213" s="21">
        <f t="shared" si="59"/>
        <v>0</v>
      </c>
      <c r="S213" s="21">
        <f t="shared" si="59"/>
        <v>0</v>
      </c>
      <c r="T213" s="21">
        <f t="shared" si="59"/>
        <v>0</v>
      </c>
      <c r="U213" s="17">
        <f t="shared" si="59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9" priority="1" operator="equal">
      <formula>"Delinquent"</formula>
    </cfRule>
    <cfRule type="cellIs" dxfId="18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U213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23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49</v>
      </c>
      <c r="C13" s="53"/>
      <c r="D13" s="53"/>
      <c r="E13" s="53"/>
      <c r="F13" s="61"/>
      <c r="G13" s="61"/>
      <c r="H13" s="61"/>
      <c r="I13" s="61"/>
      <c r="J13" s="62"/>
      <c r="K13" s="63" t="s">
        <v>50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0</v>
      </c>
      <c r="C15" s="5">
        <f t="shared" si="0"/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13">
        <f t="shared" si="0"/>
        <v>0</v>
      </c>
      <c r="K15" s="12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0</v>
      </c>
      <c r="Q15" s="5">
        <f t="shared" si="0"/>
        <v>0</v>
      </c>
      <c r="R15" s="5">
        <f t="shared" si="0"/>
        <v>0</v>
      </c>
      <c r="S15" s="5">
        <f t="shared" si="0"/>
        <v>0</v>
      </c>
      <c r="T15" s="5">
        <f t="shared" si="0"/>
        <v>0</v>
      </c>
      <c r="U15" s="13">
        <f t="shared" si="0"/>
        <v>0</v>
      </c>
    </row>
    <row r="16" spans="1:21" x14ac:dyDescent="0.25">
      <c r="A16" s="23" t="s">
        <v>146</v>
      </c>
      <c r="B16" s="12">
        <f>B24+B31+B38+B45+B52+B59+B66+B73+B80+B87+B94+B101+B108+B115+B122+B129+B136+B143+B150+B157+B164</f>
        <v>0</v>
      </c>
      <c r="C16" s="5">
        <f t="shared" ref="C16:T16" si="1">C24+C31+C38+C45+C52+C59+C66+C73+C80+C87+C94+C101+C108+C115+C122+C129+C136+C143+C150+C157+C164</f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ref="U16" si="2">U24+U31+U38+U45+U52+U59+U66+U73+U80+U87+U94+U101+U108+U115+U122+U129+U136+U143+U150+U157+U164</f>
        <v>0</v>
      </c>
    </row>
    <row r="17" spans="1:21" x14ac:dyDescent="0.25">
      <c r="A17" s="23" t="s">
        <v>147</v>
      </c>
      <c r="B17" s="12">
        <f>B171+B178+B185+B192+B199+B206+B213</f>
        <v>0</v>
      </c>
      <c r="C17" s="5">
        <f t="shared" ref="C17:T17" si="3">C171+C178+C185+C192+C199+C206+C213</f>
        <v>0</v>
      </c>
      <c r="D17" s="5">
        <f t="shared" si="3"/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3"/>
        <v>0</v>
      </c>
      <c r="I17" s="5">
        <f t="shared" si="3"/>
        <v>0</v>
      </c>
      <c r="J17" s="13">
        <f t="shared" si="3"/>
        <v>0</v>
      </c>
      <c r="K17" s="12">
        <f t="shared" si="3"/>
        <v>0</v>
      </c>
      <c r="L17" s="5">
        <f t="shared" si="3"/>
        <v>0</v>
      </c>
      <c r="M17" s="5">
        <f t="shared" si="3"/>
        <v>0</v>
      </c>
      <c r="N17" s="5">
        <f t="shared" si="3"/>
        <v>0</v>
      </c>
      <c r="O17" s="5">
        <f t="shared" si="3"/>
        <v>0</v>
      </c>
      <c r="P17" s="5">
        <f t="shared" si="3"/>
        <v>0</v>
      </c>
      <c r="Q17" s="5">
        <f t="shared" si="3"/>
        <v>0</v>
      </c>
      <c r="R17" s="5">
        <f t="shared" si="3"/>
        <v>0</v>
      </c>
      <c r="S17" s="5">
        <f t="shared" si="3"/>
        <v>0</v>
      </c>
      <c r="T17" s="5">
        <f t="shared" si="3"/>
        <v>0</v>
      </c>
      <c r="U17" s="13">
        <f t="shared" ref="U17" si="4">U171+U178+U185+U192+U199+U206+U213</f>
        <v>0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185</v>
      </c>
      <c r="B20" s="14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15">
        <v>0</v>
      </c>
      <c r="K20" s="14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15">
        <v>0</v>
      </c>
    </row>
    <row r="21" spans="1:21" x14ac:dyDescent="0.25">
      <c r="A21" s="25" t="s">
        <v>186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15" t="s">
        <v>194</v>
      </c>
    </row>
    <row r="23" spans="1:21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15" t="s">
        <v>194</v>
      </c>
    </row>
    <row r="24" spans="1:21" x14ac:dyDescent="0.25">
      <c r="A24" s="22" t="s">
        <v>155</v>
      </c>
      <c r="B24" s="12">
        <f t="shared" ref="B24:J24" si="5">SUM(B20:B23)</f>
        <v>0</v>
      </c>
      <c r="C24" s="5">
        <f t="shared" si="5"/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13">
        <f t="shared" si="5"/>
        <v>0</v>
      </c>
      <c r="K24" s="12">
        <f t="shared" ref="K24:U24" si="6">SUM(K20:K23)</f>
        <v>0</v>
      </c>
      <c r="L24" s="5">
        <f t="shared" si="6"/>
        <v>0</v>
      </c>
      <c r="M24" s="5">
        <f t="shared" si="6"/>
        <v>0</v>
      </c>
      <c r="N24" s="5">
        <f t="shared" si="6"/>
        <v>0</v>
      </c>
      <c r="O24" s="5">
        <f t="shared" si="6"/>
        <v>0</v>
      </c>
      <c r="P24" s="5">
        <f t="shared" si="6"/>
        <v>0</v>
      </c>
      <c r="Q24" s="5">
        <f t="shared" si="6"/>
        <v>0</v>
      </c>
      <c r="R24" s="5">
        <f t="shared" si="6"/>
        <v>0</v>
      </c>
      <c r="S24" s="5">
        <f t="shared" si="6"/>
        <v>0</v>
      </c>
      <c r="T24" s="5">
        <f t="shared" si="6"/>
        <v>0</v>
      </c>
      <c r="U24" s="13">
        <f t="shared" si="6"/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188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2" t="s">
        <v>155</v>
      </c>
      <c r="B31" s="12">
        <f t="shared" ref="B31:J31" si="7">SUM(B27:B30)</f>
        <v>0</v>
      </c>
      <c r="C31" s="5">
        <f t="shared" si="7"/>
        <v>0</v>
      </c>
      <c r="D31" s="5">
        <f t="shared" si="7"/>
        <v>0</v>
      </c>
      <c r="E31" s="5">
        <f t="shared" si="7"/>
        <v>0</v>
      </c>
      <c r="F31" s="5">
        <f t="shared" si="7"/>
        <v>0</v>
      </c>
      <c r="G31" s="5">
        <f t="shared" si="7"/>
        <v>0</v>
      </c>
      <c r="H31" s="5">
        <f t="shared" si="7"/>
        <v>0</v>
      </c>
      <c r="I31" s="5">
        <f t="shared" si="7"/>
        <v>0</v>
      </c>
      <c r="J31" s="13">
        <f t="shared" si="7"/>
        <v>0</v>
      </c>
      <c r="K31" s="12">
        <f t="shared" ref="K31:U31" si="8">SUM(K27:K30)</f>
        <v>0</v>
      </c>
      <c r="L31" s="5">
        <f t="shared" si="8"/>
        <v>0</v>
      </c>
      <c r="M31" s="5">
        <f t="shared" si="8"/>
        <v>0</v>
      </c>
      <c r="N31" s="5">
        <f t="shared" si="8"/>
        <v>0</v>
      </c>
      <c r="O31" s="5">
        <f t="shared" si="8"/>
        <v>0</v>
      </c>
      <c r="P31" s="5">
        <f t="shared" si="8"/>
        <v>0</v>
      </c>
      <c r="Q31" s="5">
        <f t="shared" si="8"/>
        <v>0</v>
      </c>
      <c r="R31" s="5">
        <f t="shared" si="8"/>
        <v>0</v>
      </c>
      <c r="S31" s="5">
        <f t="shared" si="8"/>
        <v>0</v>
      </c>
      <c r="T31" s="5">
        <f t="shared" si="8"/>
        <v>0</v>
      </c>
      <c r="U31" s="13">
        <f t="shared" si="8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5" t="s">
        <v>185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186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187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188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2" t="s">
        <v>155</v>
      </c>
      <c r="B38" s="12">
        <f t="shared" ref="B38:J38" si="9">SUM(B34:B37)</f>
        <v>0</v>
      </c>
      <c r="C38" s="5">
        <f t="shared" si="9"/>
        <v>0</v>
      </c>
      <c r="D38" s="5">
        <f t="shared" si="9"/>
        <v>0</v>
      </c>
      <c r="E38" s="5">
        <f t="shared" si="9"/>
        <v>0</v>
      </c>
      <c r="F38" s="5">
        <f t="shared" si="9"/>
        <v>0</v>
      </c>
      <c r="G38" s="5">
        <f t="shared" si="9"/>
        <v>0</v>
      </c>
      <c r="H38" s="5">
        <f t="shared" si="9"/>
        <v>0</v>
      </c>
      <c r="I38" s="5">
        <f t="shared" si="9"/>
        <v>0</v>
      </c>
      <c r="J38" s="13">
        <f t="shared" si="9"/>
        <v>0</v>
      </c>
      <c r="K38" s="12">
        <f t="shared" ref="K38:U38" si="10">SUM(K34:K37)</f>
        <v>0</v>
      </c>
      <c r="L38" s="5">
        <f t="shared" si="10"/>
        <v>0</v>
      </c>
      <c r="M38" s="5">
        <f t="shared" si="10"/>
        <v>0</v>
      </c>
      <c r="N38" s="5">
        <f t="shared" si="10"/>
        <v>0</v>
      </c>
      <c r="O38" s="5">
        <f t="shared" si="10"/>
        <v>0</v>
      </c>
      <c r="P38" s="5">
        <f t="shared" si="10"/>
        <v>0</v>
      </c>
      <c r="Q38" s="5">
        <f t="shared" si="10"/>
        <v>0</v>
      </c>
      <c r="R38" s="5">
        <f t="shared" si="10"/>
        <v>0</v>
      </c>
      <c r="S38" s="5">
        <f t="shared" si="10"/>
        <v>0</v>
      </c>
      <c r="T38" s="5">
        <f t="shared" si="10"/>
        <v>0</v>
      </c>
      <c r="U38" s="13">
        <f t="shared" si="10"/>
        <v>0</v>
      </c>
    </row>
    <row r="39" spans="1:21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5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5"/>
    </row>
    <row r="40" spans="1:21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5" t="s">
        <v>185</v>
      </c>
      <c r="B41" s="14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15">
        <v>0</v>
      </c>
      <c r="K41" s="14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</row>
    <row r="42" spans="1:21" x14ac:dyDescent="0.25">
      <c r="A42" s="25" t="s">
        <v>186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187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188</v>
      </c>
      <c r="B44" s="14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15">
        <v>0</v>
      </c>
      <c r="K44" s="14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</row>
    <row r="45" spans="1:21" x14ac:dyDescent="0.25">
      <c r="A45" s="22" t="s">
        <v>155</v>
      </c>
      <c r="B45" s="12">
        <f t="shared" ref="B45:J45" si="11">SUM(B41:B44)</f>
        <v>0</v>
      </c>
      <c r="C45" s="5">
        <f t="shared" si="11"/>
        <v>0</v>
      </c>
      <c r="D45" s="5">
        <f t="shared" si="11"/>
        <v>0</v>
      </c>
      <c r="E45" s="5">
        <f t="shared" si="11"/>
        <v>0</v>
      </c>
      <c r="F45" s="5">
        <f t="shared" si="11"/>
        <v>0</v>
      </c>
      <c r="G45" s="5">
        <f t="shared" si="11"/>
        <v>0</v>
      </c>
      <c r="H45" s="5">
        <f t="shared" si="11"/>
        <v>0</v>
      </c>
      <c r="I45" s="5">
        <f t="shared" si="11"/>
        <v>0</v>
      </c>
      <c r="J45" s="13">
        <f t="shared" si="11"/>
        <v>0</v>
      </c>
      <c r="K45" s="12">
        <f t="shared" ref="K45:U45" si="12">SUM(K41:K44)</f>
        <v>0</v>
      </c>
      <c r="L45" s="5">
        <f t="shared" si="12"/>
        <v>0</v>
      </c>
      <c r="M45" s="5">
        <f t="shared" si="12"/>
        <v>0</v>
      </c>
      <c r="N45" s="5">
        <f t="shared" si="12"/>
        <v>0</v>
      </c>
      <c r="O45" s="5">
        <f t="shared" si="12"/>
        <v>0</v>
      </c>
      <c r="P45" s="5">
        <f t="shared" si="12"/>
        <v>0</v>
      </c>
      <c r="Q45" s="5">
        <f t="shared" si="12"/>
        <v>0</v>
      </c>
      <c r="R45" s="5">
        <f t="shared" si="12"/>
        <v>0</v>
      </c>
      <c r="S45" s="5">
        <f t="shared" si="12"/>
        <v>0</v>
      </c>
      <c r="T45" s="5">
        <f t="shared" si="12"/>
        <v>0</v>
      </c>
      <c r="U45" s="13">
        <f t="shared" si="12"/>
        <v>0</v>
      </c>
    </row>
    <row r="46" spans="1:21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5"/>
      <c r="K46" s="33"/>
      <c r="L46" s="34"/>
      <c r="M46" s="34"/>
      <c r="N46" s="34"/>
      <c r="O46" s="34"/>
      <c r="P46" s="34"/>
      <c r="Q46" s="34"/>
      <c r="R46" s="34"/>
      <c r="S46" s="34"/>
      <c r="T46" s="34"/>
      <c r="U46" s="35"/>
    </row>
    <row r="47" spans="1:21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15" t="s">
        <v>194</v>
      </c>
    </row>
    <row r="49" spans="1:21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15" t="s">
        <v>194</v>
      </c>
    </row>
    <row r="50" spans="1:21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2" t="s">
        <v>155</v>
      </c>
      <c r="B52" s="12">
        <f t="shared" ref="B52:J52" si="13">SUM(B48:B51)</f>
        <v>0</v>
      </c>
      <c r="C52" s="5">
        <f t="shared" si="13"/>
        <v>0</v>
      </c>
      <c r="D52" s="5">
        <f t="shared" si="13"/>
        <v>0</v>
      </c>
      <c r="E52" s="5">
        <f t="shared" si="13"/>
        <v>0</v>
      </c>
      <c r="F52" s="5">
        <f t="shared" si="13"/>
        <v>0</v>
      </c>
      <c r="G52" s="5">
        <f t="shared" si="13"/>
        <v>0</v>
      </c>
      <c r="H52" s="5">
        <f t="shared" si="13"/>
        <v>0</v>
      </c>
      <c r="I52" s="5">
        <f t="shared" si="13"/>
        <v>0</v>
      </c>
      <c r="J52" s="13">
        <f t="shared" si="13"/>
        <v>0</v>
      </c>
      <c r="K52" s="12">
        <f t="shared" ref="K52:U52" si="14">SUM(K48:K51)</f>
        <v>0</v>
      </c>
      <c r="L52" s="5">
        <f t="shared" si="14"/>
        <v>0</v>
      </c>
      <c r="M52" s="5">
        <f t="shared" si="14"/>
        <v>0</v>
      </c>
      <c r="N52" s="5">
        <f t="shared" si="14"/>
        <v>0</v>
      </c>
      <c r="O52" s="5">
        <f t="shared" si="14"/>
        <v>0</v>
      </c>
      <c r="P52" s="5">
        <f t="shared" si="14"/>
        <v>0</v>
      </c>
      <c r="Q52" s="5">
        <f t="shared" si="14"/>
        <v>0</v>
      </c>
      <c r="R52" s="5">
        <f t="shared" si="14"/>
        <v>0</v>
      </c>
      <c r="S52" s="5">
        <f t="shared" si="14"/>
        <v>0</v>
      </c>
      <c r="T52" s="5">
        <f t="shared" si="14"/>
        <v>0</v>
      </c>
      <c r="U52" s="13">
        <f t="shared" si="14"/>
        <v>0</v>
      </c>
    </row>
    <row r="53" spans="1:21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5"/>
      <c r="K53" s="33"/>
      <c r="L53" s="34"/>
      <c r="M53" s="34"/>
      <c r="N53" s="34"/>
      <c r="O53" s="34"/>
      <c r="P53" s="34"/>
      <c r="Q53" s="34"/>
      <c r="R53" s="34"/>
      <c r="S53" s="34"/>
      <c r="T53" s="34"/>
      <c r="U53" s="35"/>
    </row>
    <row r="54" spans="1:21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5" t="s">
        <v>185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186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187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188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2" t="s">
        <v>155</v>
      </c>
      <c r="B59" s="12">
        <f t="shared" ref="B59:J59" si="15">SUM(B55:B58)</f>
        <v>0</v>
      </c>
      <c r="C59" s="5">
        <f t="shared" si="15"/>
        <v>0</v>
      </c>
      <c r="D59" s="5">
        <f t="shared" si="15"/>
        <v>0</v>
      </c>
      <c r="E59" s="5">
        <f t="shared" si="15"/>
        <v>0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13">
        <f t="shared" si="15"/>
        <v>0</v>
      </c>
      <c r="K59" s="12">
        <f t="shared" ref="K59:U59" si="16">SUM(K55:K58)</f>
        <v>0</v>
      </c>
      <c r="L59" s="5">
        <f t="shared" si="16"/>
        <v>0</v>
      </c>
      <c r="M59" s="5">
        <f t="shared" si="16"/>
        <v>0</v>
      </c>
      <c r="N59" s="5">
        <f t="shared" si="16"/>
        <v>0</v>
      </c>
      <c r="O59" s="5">
        <f t="shared" si="16"/>
        <v>0</v>
      </c>
      <c r="P59" s="5">
        <f t="shared" si="16"/>
        <v>0</v>
      </c>
      <c r="Q59" s="5">
        <f t="shared" si="16"/>
        <v>0</v>
      </c>
      <c r="R59" s="5">
        <f t="shared" si="16"/>
        <v>0</v>
      </c>
      <c r="S59" s="5">
        <f t="shared" si="16"/>
        <v>0</v>
      </c>
      <c r="T59" s="5">
        <f t="shared" si="16"/>
        <v>0</v>
      </c>
      <c r="U59" s="13">
        <f t="shared" si="16"/>
        <v>0</v>
      </c>
    </row>
    <row r="60" spans="1:21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5"/>
      <c r="K60" s="33"/>
      <c r="L60" s="34"/>
      <c r="M60" s="34"/>
      <c r="N60" s="34"/>
      <c r="O60" s="34"/>
      <c r="P60" s="34"/>
      <c r="Q60" s="34"/>
      <c r="R60" s="34"/>
      <c r="S60" s="34"/>
      <c r="T60" s="34"/>
      <c r="U60" s="35"/>
    </row>
    <row r="61" spans="1:21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5" t="s">
        <v>185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186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187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188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2" t="s">
        <v>155</v>
      </c>
      <c r="B66" s="12">
        <f t="shared" ref="B66:J66" si="17">SUM(B62:B65)</f>
        <v>0</v>
      </c>
      <c r="C66" s="5">
        <f t="shared" si="17"/>
        <v>0</v>
      </c>
      <c r="D66" s="5">
        <f t="shared" si="17"/>
        <v>0</v>
      </c>
      <c r="E66" s="5">
        <f t="shared" si="17"/>
        <v>0</v>
      </c>
      <c r="F66" s="5">
        <f t="shared" si="17"/>
        <v>0</v>
      </c>
      <c r="G66" s="5">
        <f t="shared" si="17"/>
        <v>0</v>
      </c>
      <c r="H66" s="5">
        <f t="shared" si="17"/>
        <v>0</v>
      </c>
      <c r="I66" s="5">
        <f t="shared" si="17"/>
        <v>0</v>
      </c>
      <c r="J66" s="13">
        <f t="shared" si="17"/>
        <v>0</v>
      </c>
      <c r="K66" s="12">
        <f t="shared" ref="K66:U66" si="18">SUM(K62:K65)</f>
        <v>0</v>
      </c>
      <c r="L66" s="5">
        <f t="shared" si="18"/>
        <v>0</v>
      </c>
      <c r="M66" s="5">
        <f t="shared" si="18"/>
        <v>0</v>
      </c>
      <c r="N66" s="5">
        <f t="shared" si="18"/>
        <v>0</v>
      </c>
      <c r="O66" s="5">
        <f t="shared" si="18"/>
        <v>0</v>
      </c>
      <c r="P66" s="5">
        <f t="shared" si="18"/>
        <v>0</v>
      </c>
      <c r="Q66" s="5">
        <f t="shared" si="18"/>
        <v>0</v>
      </c>
      <c r="R66" s="5">
        <f t="shared" si="18"/>
        <v>0</v>
      </c>
      <c r="S66" s="5">
        <f t="shared" si="18"/>
        <v>0</v>
      </c>
      <c r="T66" s="5">
        <f t="shared" si="18"/>
        <v>0</v>
      </c>
      <c r="U66" s="13">
        <f t="shared" si="18"/>
        <v>0</v>
      </c>
    </row>
    <row r="67" spans="1:21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5"/>
      <c r="K67" s="33"/>
      <c r="L67" s="34"/>
      <c r="M67" s="34"/>
      <c r="N67" s="34"/>
      <c r="O67" s="34"/>
      <c r="P67" s="34"/>
      <c r="Q67" s="34"/>
      <c r="R67" s="34"/>
      <c r="S67" s="34"/>
      <c r="T67" s="34"/>
      <c r="U67" s="35"/>
    </row>
    <row r="68" spans="1:21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5" t="s">
        <v>185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186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187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188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2" t="s">
        <v>155</v>
      </c>
      <c r="B73" s="12">
        <f t="shared" ref="B73:J73" si="19">SUM(B69:B72)</f>
        <v>0</v>
      </c>
      <c r="C73" s="5">
        <f t="shared" si="19"/>
        <v>0</v>
      </c>
      <c r="D73" s="5">
        <f t="shared" si="19"/>
        <v>0</v>
      </c>
      <c r="E73" s="5">
        <f t="shared" si="19"/>
        <v>0</v>
      </c>
      <c r="F73" s="5">
        <f t="shared" si="19"/>
        <v>0</v>
      </c>
      <c r="G73" s="5">
        <f t="shared" si="19"/>
        <v>0</v>
      </c>
      <c r="H73" s="5">
        <f t="shared" si="19"/>
        <v>0</v>
      </c>
      <c r="I73" s="5">
        <f t="shared" si="19"/>
        <v>0</v>
      </c>
      <c r="J73" s="13">
        <f t="shared" si="19"/>
        <v>0</v>
      </c>
      <c r="K73" s="12">
        <f t="shared" ref="K73:U73" si="20">SUM(K69:K72)</f>
        <v>0</v>
      </c>
      <c r="L73" s="5">
        <f t="shared" si="20"/>
        <v>0</v>
      </c>
      <c r="M73" s="5">
        <f t="shared" si="20"/>
        <v>0</v>
      </c>
      <c r="N73" s="5">
        <f t="shared" si="20"/>
        <v>0</v>
      </c>
      <c r="O73" s="5">
        <f t="shared" si="20"/>
        <v>0</v>
      </c>
      <c r="P73" s="5">
        <f t="shared" si="20"/>
        <v>0</v>
      </c>
      <c r="Q73" s="5">
        <f t="shared" si="20"/>
        <v>0</v>
      </c>
      <c r="R73" s="5">
        <f t="shared" si="20"/>
        <v>0</v>
      </c>
      <c r="S73" s="5">
        <f t="shared" si="20"/>
        <v>0</v>
      </c>
      <c r="T73" s="5">
        <f t="shared" si="20"/>
        <v>0</v>
      </c>
      <c r="U73" s="13">
        <f t="shared" si="20"/>
        <v>0</v>
      </c>
    </row>
    <row r="74" spans="1:21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5"/>
      <c r="K74" s="33"/>
      <c r="L74" s="34"/>
      <c r="M74" s="34"/>
      <c r="N74" s="34"/>
      <c r="O74" s="34"/>
      <c r="P74" s="34"/>
      <c r="Q74" s="34"/>
      <c r="R74" s="34"/>
      <c r="S74" s="34"/>
      <c r="T74" s="34"/>
      <c r="U74" s="35"/>
    </row>
    <row r="75" spans="1:21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5" t="s">
        <v>185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186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187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188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2" t="s">
        <v>155</v>
      </c>
      <c r="B80" s="12">
        <f t="shared" ref="B80:J80" si="21">SUM(B76:B79)</f>
        <v>0</v>
      </c>
      <c r="C80" s="5">
        <f t="shared" si="21"/>
        <v>0</v>
      </c>
      <c r="D80" s="5">
        <f t="shared" si="21"/>
        <v>0</v>
      </c>
      <c r="E80" s="5">
        <f t="shared" si="21"/>
        <v>0</v>
      </c>
      <c r="F80" s="5">
        <f t="shared" si="21"/>
        <v>0</v>
      </c>
      <c r="G80" s="5">
        <f t="shared" si="21"/>
        <v>0</v>
      </c>
      <c r="H80" s="5">
        <f t="shared" si="21"/>
        <v>0</v>
      </c>
      <c r="I80" s="5">
        <f t="shared" si="21"/>
        <v>0</v>
      </c>
      <c r="J80" s="13">
        <f t="shared" si="21"/>
        <v>0</v>
      </c>
      <c r="K80" s="12">
        <f t="shared" ref="K80:U80" si="22">SUM(K76:K79)</f>
        <v>0</v>
      </c>
      <c r="L80" s="5">
        <f t="shared" si="22"/>
        <v>0</v>
      </c>
      <c r="M80" s="5">
        <f t="shared" si="22"/>
        <v>0</v>
      </c>
      <c r="N80" s="5">
        <f t="shared" si="22"/>
        <v>0</v>
      </c>
      <c r="O80" s="5">
        <f t="shared" si="22"/>
        <v>0</v>
      </c>
      <c r="P80" s="5">
        <f t="shared" si="22"/>
        <v>0</v>
      </c>
      <c r="Q80" s="5">
        <f t="shared" si="22"/>
        <v>0</v>
      </c>
      <c r="R80" s="5">
        <f t="shared" si="22"/>
        <v>0</v>
      </c>
      <c r="S80" s="5">
        <f t="shared" si="22"/>
        <v>0</v>
      </c>
      <c r="T80" s="5">
        <f t="shared" si="22"/>
        <v>0</v>
      </c>
      <c r="U80" s="13">
        <f t="shared" si="22"/>
        <v>0</v>
      </c>
    </row>
    <row r="81" spans="1:21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5"/>
      <c r="K81" s="33"/>
      <c r="L81" s="34"/>
      <c r="M81" s="34"/>
      <c r="N81" s="34"/>
      <c r="O81" s="34"/>
      <c r="P81" s="34"/>
      <c r="Q81" s="34"/>
      <c r="R81" s="34"/>
      <c r="S81" s="34"/>
      <c r="T81" s="34"/>
      <c r="U81" s="35"/>
    </row>
    <row r="82" spans="1:21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5" t="s">
        <v>185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186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187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188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2" t="s">
        <v>155</v>
      </c>
      <c r="B87" s="12">
        <f t="shared" ref="B87:J87" si="23">SUM(B83:B86)</f>
        <v>0</v>
      </c>
      <c r="C87" s="5">
        <f t="shared" si="23"/>
        <v>0</v>
      </c>
      <c r="D87" s="5">
        <f t="shared" si="23"/>
        <v>0</v>
      </c>
      <c r="E87" s="5">
        <f t="shared" si="23"/>
        <v>0</v>
      </c>
      <c r="F87" s="5">
        <f t="shared" si="23"/>
        <v>0</v>
      </c>
      <c r="G87" s="5">
        <f t="shared" si="23"/>
        <v>0</v>
      </c>
      <c r="H87" s="5">
        <f t="shared" si="23"/>
        <v>0</v>
      </c>
      <c r="I87" s="5">
        <f t="shared" si="23"/>
        <v>0</v>
      </c>
      <c r="J87" s="13">
        <f t="shared" si="23"/>
        <v>0</v>
      </c>
      <c r="K87" s="12">
        <f t="shared" ref="K87:U87" si="24">SUM(K83:K86)</f>
        <v>0</v>
      </c>
      <c r="L87" s="5">
        <f t="shared" si="24"/>
        <v>0</v>
      </c>
      <c r="M87" s="5">
        <f t="shared" si="24"/>
        <v>0</v>
      </c>
      <c r="N87" s="5">
        <f t="shared" si="24"/>
        <v>0</v>
      </c>
      <c r="O87" s="5">
        <f t="shared" si="24"/>
        <v>0</v>
      </c>
      <c r="P87" s="5">
        <f t="shared" si="24"/>
        <v>0</v>
      </c>
      <c r="Q87" s="5">
        <f t="shared" si="24"/>
        <v>0</v>
      </c>
      <c r="R87" s="5">
        <f t="shared" si="24"/>
        <v>0</v>
      </c>
      <c r="S87" s="5">
        <f t="shared" si="24"/>
        <v>0</v>
      </c>
      <c r="T87" s="5">
        <f t="shared" si="24"/>
        <v>0</v>
      </c>
      <c r="U87" s="13">
        <f t="shared" si="24"/>
        <v>0</v>
      </c>
    </row>
    <row r="88" spans="1:21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5"/>
      <c r="K88" s="33"/>
      <c r="L88" s="34"/>
      <c r="M88" s="34"/>
      <c r="N88" s="34"/>
      <c r="O88" s="34"/>
      <c r="P88" s="34"/>
      <c r="Q88" s="34"/>
      <c r="R88" s="34"/>
      <c r="S88" s="34"/>
      <c r="T88" s="34"/>
      <c r="U88" s="35"/>
    </row>
    <row r="89" spans="1:21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5" t="s">
        <v>185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186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187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188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2" t="s">
        <v>155</v>
      </c>
      <c r="B94" s="12">
        <f t="shared" ref="B94:J94" si="25">SUM(B90:B93)</f>
        <v>0</v>
      </c>
      <c r="C94" s="5">
        <f t="shared" si="25"/>
        <v>0</v>
      </c>
      <c r="D94" s="5">
        <f t="shared" si="25"/>
        <v>0</v>
      </c>
      <c r="E94" s="5">
        <f t="shared" si="25"/>
        <v>0</v>
      </c>
      <c r="F94" s="5">
        <f t="shared" si="25"/>
        <v>0</v>
      </c>
      <c r="G94" s="5">
        <f t="shared" si="25"/>
        <v>0</v>
      </c>
      <c r="H94" s="5">
        <f t="shared" si="25"/>
        <v>0</v>
      </c>
      <c r="I94" s="5">
        <f t="shared" si="25"/>
        <v>0</v>
      </c>
      <c r="J94" s="13">
        <f t="shared" si="25"/>
        <v>0</v>
      </c>
      <c r="K94" s="12">
        <f t="shared" ref="K94:U94" si="26">SUM(K90:K93)</f>
        <v>0</v>
      </c>
      <c r="L94" s="5">
        <f t="shared" si="26"/>
        <v>0</v>
      </c>
      <c r="M94" s="5">
        <f t="shared" si="26"/>
        <v>0</v>
      </c>
      <c r="N94" s="5">
        <f t="shared" si="26"/>
        <v>0</v>
      </c>
      <c r="O94" s="5">
        <f t="shared" si="26"/>
        <v>0</v>
      </c>
      <c r="P94" s="5">
        <f t="shared" si="26"/>
        <v>0</v>
      </c>
      <c r="Q94" s="5">
        <f t="shared" si="26"/>
        <v>0</v>
      </c>
      <c r="R94" s="5">
        <f t="shared" si="26"/>
        <v>0</v>
      </c>
      <c r="S94" s="5">
        <f t="shared" si="26"/>
        <v>0</v>
      </c>
      <c r="T94" s="5">
        <f t="shared" si="26"/>
        <v>0</v>
      </c>
      <c r="U94" s="13">
        <f t="shared" si="26"/>
        <v>0</v>
      </c>
    </row>
    <row r="95" spans="1:21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5"/>
      <c r="K95" s="33"/>
      <c r="L95" s="34"/>
      <c r="M95" s="34"/>
      <c r="N95" s="34"/>
      <c r="O95" s="34"/>
      <c r="P95" s="34"/>
      <c r="Q95" s="34"/>
      <c r="R95" s="34"/>
      <c r="S95" s="34"/>
      <c r="T95" s="34"/>
      <c r="U95" s="35"/>
    </row>
    <row r="96" spans="1:21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5" t="s">
        <v>185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186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187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188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2" t="s">
        <v>155</v>
      </c>
      <c r="B101" s="12">
        <f t="shared" ref="B101:J101" si="27">SUM(B97:B100)</f>
        <v>0</v>
      </c>
      <c r="C101" s="5">
        <f t="shared" si="27"/>
        <v>0</v>
      </c>
      <c r="D101" s="5">
        <f t="shared" si="27"/>
        <v>0</v>
      </c>
      <c r="E101" s="5">
        <f t="shared" si="27"/>
        <v>0</v>
      </c>
      <c r="F101" s="5">
        <f t="shared" si="27"/>
        <v>0</v>
      </c>
      <c r="G101" s="5">
        <f t="shared" si="27"/>
        <v>0</v>
      </c>
      <c r="H101" s="5">
        <f t="shared" si="27"/>
        <v>0</v>
      </c>
      <c r="I101" s="5">
        <f t="shared" si="27"/>
        <v>0</v>
      </c>
      <c r="J101" s="13">
        <f t="shared" si="27"/>
        <v>0</v>
      </c>
      <c r="K101" s="12">
        <f t="shared" ref="K101:U101" si="28">SUM(K97:K100)</f>
        <v>0</v>
      </c>
      <c r="L101" s="5">
        <f t="shared" si="28"/>
        <v>0</v>
      </c>
      <c r="M101" s="5">
        <f t="shared" si="28"/>
        <v>0</v>
      </c>
      <c r="N101" s="5">
        <f t="shared" si="28"/>
        <v>0</v>
      </c>
      <c r="O101" s="5">
        <f t="shared" si="28"/>
        <v>0</v>
      </c>
      <c r="P101" s="5">
        <f t="shared" si="28"/>
        <v>0</v>
      </c>
      <c r="Q101" s="5">
        <f t="shared" si="28"/>
        <v>0</v>
      </c>
      <c r="R101" s="5">
        <f t="shared" si="28"/>
        <v>0</v>
      </c>
      <c r="S101" s="5">
        <f t="shared" si="28"/>
        <v>0</v>
      </c>
      <c r="T101" s="5">
        <f t="shared" si="28"/>
        <v>0</v>
      </c>
      <c r="U101" s="13">
        <f t="shared" si="28"/>
        <v>0</v>
      </c>
    </row>
    <row r="102" spans="1:21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5"/>
      <c r="K102" s="33"/>
      <c r="L102" s="34"/>
      <c r="M102" s="34"/>
      <c r="N102" s="34"/>
      <c r="O102" s="34"/>
      <c r="P102" s="34"/>
      <c r="Q102" s="34"/>
      <c r="R102" s="34"/>
      <c r="S102" s="34"/>
      <c r="T102" s="34"/>
      <c r="U102" s="35"/>
    </row>
    <row r="103" spans="1:21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5" t="s">
        <v>185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186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187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188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2" t="s">
        <v>155</v>
      </c>
      <c r="B108" s="12">
        <f t="shared" ref="B108:J108" si="29">SUM(B104:B107)</f>
        <v>0</v>
      </c>
      <c r="C108" s="5">
        <f t="shared" si="29"/>
        <v>0</v>
      </c>
      <c r="D108" s="5">
        <f t="shared" si="29"/>
        <v>0</v>
      </c>
      <c r="E108" s="5">
        <f t="shared" si="29"/>
        <v>0</v>
      </c>
      <c r="F108" s="5">
        <f t="shared" si="29"/>
        <v>0</v>
      </c>
      <c r="G108" s="5">
        <f t="shared" si="29"/>
        <v>0</v>
      </c>
      <c r="H108" s="5">
        <f t="shared" si="29"/>
        <v>0</v>
      </c>
      <c r="I108" s="5">
        <f t="shared" si="29"/>
        <v>0</v>
      </c>
      <c r="J108" s="13">
        <f t="shared" si="29"/>
        <v>0</v>
      </c>
      <c r="K108" s="12">
        <f t="shared" ref="K108:U108" si="30">SUM(K104:K107)</f>
        <v>0</v>
      </c>
      <c r="L108" s="5">
        <f t="shared" si="30"/>
        <v>0</v>
      </c>
      <c r="M108" s="5">
        <f t="shared" si="30"/>
        <v>0</v>
      </c>
      <c r="N108" s="5">
        <f t="shared" si="30"/>
        <v>0</v>
      </c>
      <c r="O108" s="5">
        <f t="shared" si="30"/>
        <v>0</v>
      </c>
      <c r="P108" s="5">
        <f t="shared" si="30"/>
        <v>0</v>
      </c>
      <c r="Q108" s="5">
        <f t="shared" si="30"/>
        <v>0</v>
      </c>
      <c r="R108" s="5">
        <f t="shared" si="30"/>
        <v>0</v>
      </c>
      <c r="S108" s="5">
        <f t="shared" si="30"/>
        <v>0</v>
      </c>
      <c r="T108" s="5">
        <f t="shared" si="30"/>
        <v>0</v>
      </c>
      <c r="U108" s="13">
        <f t="shared" si="30"/>
        <v>0</v>
      </c>
    </row>
    <row r="109" spans="1:21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5"/>
      <c r="K109" s="33"/>
      <c r="L109" s="34"/>
      <c r="M109" s="34"/>
      <c r="N109" s="34"/>
      <c r="O109" s="34"/>
      <c r="P109" s="34"/>
      <c r="Q109" s="34"/>
      <c r="R109" s="34"/>
      <c r="S109" s="34"/>
      <c r="T109" s="34"/>
      <c r="U109" s="35"/>
    </row>
    <row r="110" spans="1:21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5" t="s">
        <v>185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186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187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188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2" t="s">
        <v>155</v>
      </c>
      <c r="B115" s="12">
        <f t="shared" ref="B115:J115" si="31">SUM(B111:B114)</f>
        <v>0</v>
      </c>
      <c r="C115" s="5">
        <f t="shared" si="31"/>
        <v>0</v>
      </c>
      <c r="D115" s="5">
        <f t="shared" si="31"/>
        <v>0</v>
      </c>
      <c r="E115" s="5">
        <f t="shared" si="31"/>
        <v>0</v>
      </c>
      <c r="F115" s="5">
        <f t="shared" si="31"/>
        <v>0</v>
      </c>
      <c r="G115" s="5">
        <f t="shared" si="31"/>
        <v>0</v>
      </c>
      <c r="H115" s="5">
        <f t="shared" si="31"/>
        <v>0</v>
      </c>
      <c r="I115" s="5">
        <f t="shared" si="31"/>
        <v>0</v>
      </c>
      <c r="J115" s="13">
        <f t="shared" si="31"/>
        <v>0</v>
      </c>
      <c r="K115" s="12">
        <f t="shared" ref="K115:U115" si="32">SUM(K111:K114)</f>
        <v>0</v>
      </c>
      <c r="L115" s="5">
        <f t="shared" si="32"/>
        <v>0</v>
      </c>
      <c r="M115" s="5">
        <f t="shared" si="32"/>
        <v>0</v>
      </c>
      <c r="N115" s="5">
        <f t="shared" si="32"/>
        <v>0</v>
      </c>
      <c r="O115" s="5">
        <f t="shared" si="32"/>
        <v>0</v>
      </c>
      <c r="P115" s="5">
        <f t="shared" si="32"/>
        <v>0</v>
      </c>
      <c r="Q115" s="5">
        <f t="shared" si="32"/>
        <v>0</v>
      </c>
      <c r="R115" s="5">
        <f t="shared" si="32"/>
        <v>0</v>
      </c>
      <c r="S115" s="5">
        <f t="shared" si="32"/>
        <v>0</v>
      </c>
      <c r="T115" s="5">
        <f t="shared" si="32"/>
        <v>0</v>
      </c>
      <c r="U115" s="13">
        <f t="shared" si="32"/>
        <v>0</v>
      </c>
    </row>
    <row r="116" spans="1:21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5"/>
      <c r="K116" s="33"/>
      <c r="L116" s="34"/>
      <c r="M116" s="34"/>
      <c r="N116" s="34"/>
      <c r="O116" s="34"/>
      <c r="P116" s="34"/>
      <c r="Q116" s="34"/>
      <c r="R116" s="34"/>
      <c r="S116" s="34"/>
      <c r="T116" s="34"/>
      <c r="U116" s="35"/>
    </row>
    <row r="117" spans="1:21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5" t="s">
        <v>185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186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187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188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2" t="s">
        <v>155</v>
      </c>
      <c r="B122" s="12">
        <f t="shared" ref="B122:J122" si="33">SUM(B118:B121)</f>
        <v>0</v>
      </c>
      <c r="C122" s="5">
        <f t="shared" si="33"/>
        <v>0</v>
      </c>
      <c r="D122" s="5">
        <f t="shared" si="33"/>
        <v>0</v>
      </c>
      <c r="E122" s="5">
        <f t="shared" si="33"/>
        <v>0</v>
      </c>
      <c r="F122" s="5">
        <f t="shared" si="33"/>
        <v>0</v>
      </c>
      <c r="G122" s="5">
        <f t="shared" si="33"/>
        <v>0</v>
      </c>
      <c r="H122" s="5">
        <f t="shared" si="33"/>
        <v>0</v>
      </c>
      <c r="I122" s="5">
        <f t="shared" si="33"/>
        <v>0</v>
      </c>
      <c r="J122" s="13">
        <f t="shared" si="33"/>
        <v>0</v>
      </c>
      <c r="K122" s="12">
        <f t="shared" ref="K122:U122" si="34">SUM(K118:K121)</f>
        <v>0</v>
      </c>
      <c r="L122" s="5">
        <f t="shared" si="34"/>
        <v>0</v>
      </c>
      <c r="M122" s="5">
        <f t="shared" si="34"/>
        <v>0</v>
      </c>
      <c r="N122" s="5">
        <f t="shared" si="34"/>
        <v>0</v>
      </c>
      <c r="O122" s="5">
        <f t="shared" si="34"/>
        <v>0</v>
      </c>
      <c r="P122" s="5">
        <f t="shared" si="34"/>
        <v>0</v>
      </c>
      <c r="Q122" s="5">
        <f t="shared" si="34"/>
        <v>0</v>
      </c>
      <c r="R122" s="5">
        <f t="shared" si="34"/>
        <v>0</v>
      </c>
      <c r="S122" s="5">
        <f t="shared" si="34"/>
        <v>0</v>
      </c>
      <c r="T122" s="5">
        <f t="shared" si="34"/>
        <v>0</v>
      </c>
      <c r="U122" s="13">
        <f t="shared" si="34"/>
        <v>0</v>
      </c>
    </row>
    <row r="123" spans="1:21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5"/>
      <c r="K123" s="33"/>
      <c r="L123" s="34"/>
      <c r="M123" s="34"/>
      <c r="N123" s="34"/>
      <c r="O123" s="34"/>
      <c r="P123" s="34"/>
      <c r="Q123" s="34"/>
      <c r="R123" s="34"/>
      <c r="S123" s="34"/>
      <c r="T123" s="34"/>
      <c r="U123" s="35"/>
    </row>
    <row r="124" spans="1:21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5" t="s">
        <v>185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186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187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188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2" t="s">
        <v>155</v>
      </c>
      <c r="B129" s="12">
        <f t="shared" ref="B129:J129" si="35">SUM(B125:B128)</f>
        <v>0</v>
      </c>
      <c r="C129" s="5">
        <f t="shared" si="35"/>
        <v>0</v>
      </c>
      <c r="D129" s="5">
        <f t="shared" si="35"/>
        <v>0</v>
      </c>
      <c r="E129" s="5">
        <f t="shared" si="35"/>
        <v>0</v>
      </c>
      <c r="F129" s="5">
        <f t="shared" si="35"/>
        <v>0</v>
      </c>
      <c r="G129" s="5">
        <f t="shared" si="35"/>
        <v>0</v>
      </c>
      <c r="H129" s="5">
        <f t="shared" si="35"/>
        <v>0</v>
      </c>
      <c r="I129" s="5">
        <f t="shared" si="35"/>
        <v>0</v>
      </c>
      <c r="J129" s="13">
        <f t="shared" si="35"/>
        <v>0</v>
      </c>
      <c r="K129" s="12">
        <f t="shared" ref="K129:U129" si="36">SUM(K125:K128)</f>
        <v>0</v>
      </c>
      <c r="L129" s="5">
        <f t="shared" si="36"/>
        <v>0</v>
      </c>
      <c r="M129" s="5">
        <f t="shared" si="36"/>
        <v>0</v>
      </c>
      <c r="N129" s="5">
        <f t="shared" si="36"/>
        <v>0</v>
      </c>
      <c r="O129" s="5">
        <f t="shared" si="36"/>
        <v>0</v>
      </c>
      <c r="P129" s="5">
        <f t="shared" si="36"/>
        <v>0</v>
      </c>
      <c r="Q129" s="5">
        <f t="shared" si="36"/>
        <v>0</v>
      </c>
      <c r="R129" s="5">
        <f t="shared" si="36"/>
        <v>0</v>
      </c>
      <c r="S129" s="5">
        <f t="shared" si="36"/>
        <v>0</v>
      </c>
      <c r="T129" s="5">
        <f t="shared" si="36"/>
        <v>0</v>
      </c>
      <c r="U129" s="13">
        <f t="shared" si="36"/>
        <v>0</v>
      </c>
    </row>
    <row r="130" spans="1:21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5"/>
      <c r="K130" s="33"/>
      <c r="L130" s="34"/>
      <c r="M130" s="34"/>
      <c r="N130" s="34"/>
      <c r="O130" s="34"/>
      <c r="P130" s="34"/>
      <c r="Q130" s="34"/>
      <c r="R130" s="34"/>
      <c r="S130" s="34"/>
      <c r="T130" s="34"/>
      <c r="U130" s="35"/>
    </row>
    <row r="131" spans="1:21" x14ac:dyDescent="0.25">
      <c r="A131" s="22" t="s">
        <v>190</v>
      </c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15" t="s">
        <v>194</v>
      </c>
    </row>
    <row r="133" spans="1:21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15" t="s">
        <v>194</v>
      </c>
    </row>
    <row r="134" spans="1:21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2" t="s">
        <v>155</v>
      </c>
      <c r="B136" s="12">
        <f t="shared" ref="B136:J136" si="37">SUM(B132:B135)</f>
        <v>0</v>
      </c>
      <c r="C136" s="5">
        <f t="shared" si="37"/>
        <v>0</v>
      </c>
      <c r="D136" s="5">
        <f t="shared" si="37"/>
        <v>0</v>
      </c>
      <c r="E136" s="5">
        <f t="shared" si="37"/>
        <v>0</v>
      </c>
      <c r="F136" s="5">
        <f t="shared" si="37"/>
        <v>0</v>
      </c>
      <c r="G136" s="5">
        <f t="shared" si="37"/>
        <v>0</v>
      </c>
      <c r="H136" s="5">
        <f t="shared" si="37"/>
        <v>0</v>
      </c>
      <c r="I136" s="5">
        <f t="shared" si="37"/>
        <v>0</v>
      </c>
      <c r="J136" s="13">
        <f t="shared" si="37"/>
        <v>0</v>
      </c>
      <c r="K136" s="12">
        <f t="shared" ref="K136:U136" si="38">SUM(K132:K135)</f>
        <v>0</v>
      </c>
      <c r="L136" s="5">
        <f t="shared" si="38"/>
        <v>0</v>
      </c>
      <c r="M136" s="5">
        <f t="shared" si="38"/>
        <v>0</v>
      </c>
      <c r="N136" s="5">
        <f t="shared" si="38"/>
        <v>0</v>
      </c>
      <c r="O136" s="5">
        <f t="shared" si="38"/>
        <v>0</v>
      </c>
      <c r="P136" s="5">
        <f t="shared" si="38"/>
        <v>0</v>
      </c>
      <c r="Q136" s="5">
        <f t="shared" si="38"/>
        <v>0</v>
      </c>
      <c r="R136" s="5">
        <f t="shared" si="38"/>
        <v>0</v>
      </c>
      <c r="S136" s="5">
        <f t="shared" si="38"/>
        <v>0</v>
      </c>
      <c r="T136" s="5">
        <f t="shared" si="38"/>
        <v>0</v>
      </c>
      <c r="U136" s="13">
        <f t="shared" si="38"/>
        <v>0</v>
      </c>
    </row>
    <row r="137" spans="1:21" x14ac:dyDescent="0.25">
      <c r="A137" s="24"/>
      <c r="B137" s="33"/>
      <c r="C137" s="34"/>
      <c r="D137" s="34"/>
      <c r="E137" s="34"/>
      <c r="F137" s="34"/>
      <c r="G137" s="34"/>
      <c r="H137" s="34"/>
      <c r="I137" s="34"/>
      <c r="J137" s="35"/>
      <c r="K137" s="33"/>
      <c r="L137" s="34"/>
      <c r="M137" s="34"/>
      <c r="N137" s="34"/>
      <c r="O137" s="34"/>
      <c r="P137" s="34"/>
      <c r="Q137" s="34"/>
      <c r="R137" s="34"/>
      <c r="S137" s="34"/>
      <c r="T137" s="34"/>
      <c r="U137" s="35"/>
    </row>
    <row r="138" spans="1:21" x14ac:dyDescent="0.25">
      <c r="A138" s="22" t="s">
        <v>175</v>
      </c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6" t="s">
        <v>194</v>
      </c>
      <c r="F140" s="6" t="s">
        <v>194</v>
      </c>
      <c r="G140" s="6" t="s">
        <v>194</v>
      </c>
      <c r="H140" s="6" t="s">
        <v>194</v>
      </c>
      <c r="I140" s="6" t="s">
        <v>194</v>
      </c>
      <c r="J140" s="15" t="s">
        <v>194</v>
      </c>
      <c r="K140" s="14" t="s">
        <v>194</v>
      </c>
      <c r="L140" s="6" t="s">
        <v>194</v>
      </c>
      <c r="M140" s="6" t="s">
        <v>194</v>
      </c>
      <c r="N140" s="6" t="s">
        <v>194</v>
      </c>
      <c r="O140" s="6" t="s">
        <v>194</v>
      </c>
      <c r="P140" s="6" t="s">
        <v>194</v>
      </c>
      <c r="Q140" s="6" t="s">
        <v>194</v>
      </c>
      <c r="R140" s="6" t="s">
        <v>194</v>
      </c>
      <c r="S140" s="6" t="s">
        <v>194</v>
      </c>
      <c r="T140" s="6" t="s">
        <v>194</v>
      </c>
      <c r="U140" s="15" t="s">
        <v>194</v>
      </c>
    </row>
    <row r="141" spans="1:21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15" t="s">
        <v>194</v>
      </c>
    </row>
    <row r="142" spans="1:21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15" t="s">
        <v>194</v>
      </c>
    </row>
    <row r="143" spans="1:21" x14ac:dyDescent="0.25">
      <c r="A143" s="22" t="s">
        <v>155</v>
      </c>
      <c r="B143" s="12">
        <f t="shared" ref="B143:J143" si="39">SUM(B139:B142)</f>
        <v>0</v>
      </c>
      <c r="C143" s="5">
        <f t="shared" si="39"/>
        <v>0</v>
      </c>
      <c r="D143" s="5">
        <f t="shared" si="39"/>
        <v>0</v>
      </c>
      <c r="E143" s="5">
        <f t="shared" si="39"/>
        <v>0</v>
      </c>
      <c r="F143" s="5">
        <f t="shared" si="39"/>
        <v>0</v>
      </c>
      <c r="G143" s="5">
        <f t="shared" si="39"/>
        <v>0</v>
      </c>
      <c r="H143" s="5">
        <f t="shared" si="39"/>
        <v>0</v>
      </c>
      <c r="I143" s="5">
        <f t="shared" si="39"/>
        <v>0</v>
      </c>
      <c r="J143" s="13">
        <f t="shared" si="39"/>
        <v>0</v>
      </c>
      <c r="K143" s="12">
        <f t="shared" ref="K143:U143" si="40">SUM(K139:K142)</f>
        <v>0</v>
      </c>
      <c r="L143" s="5">
        <f t="shared" si="40"/>
        <v>0</v>
      </c>
      <c r="M143" s="5">
        <f t="shared" si="40"/>
        <v>0</v>
      </c>
      <c r="N143" s="5">
        <f t="shared" si="40"/>
        <v>0</v>
      </c>
      <c r="O143" s="5">
        <f t="shared" si="40"/>
        <v>0</v>
      </c>
      <c r="P143" s="5">
        <f t="shared" si="40"/>
        <v>0</v>
      </c>
      <c r="Q143" s="5">
        <f t="shared" si="40"/>
        <v>0</v>
      </c>
      <c r="R143" s="5">
        <f t="shared" si="40"/>
        <v>0</v>
      </c>
      <c r="S143" s="5">
        <f t="shared" si="40"/>
        <v>0</v>
      </c>
      <c r="T143" s="5">
        <f t="shared" si="40"/>
        <v>0</v>
      </c>
      <c r="U143" s="13">
        <f t="shared" si="40"/>
        <v>0</v>
      </c>
    </row>
    <row r="144" spans="1:21" x14ac:dyDescent="0.25">
      <c r="A144" s="24"/>
      <c r="B144" s="33"/>
      <c r="C144" s="34"/>
      <c r="D144" s="34"/>
      <c r="E144" s="34"/>
      <c r="F144" s="34"/>
      <c r="G144" s="34"/>
      <c r="H144" s="34"/>
      <c r="I144" s="34"/>
      <c r="J144" s="35"/>
      <c r="K144" s="33"/>
      <c r="L144" s="34"/>
      <c r="M144" s="34"/>
      <c r="N144" s="34"/>
      <c r="O144" s="34"/>
      <c r="P144" s="34"/>
      <c r="Q144" s="34"/>
      <c r="R144" s="34"/>
      <c r="S144" s="34"/>
      <c r="T144" s="34"/>
      <c r="U144" s="35"/>
    </row>
    <row r="145" spans="1:21" x14ac:dyDescent="0.25">
      <c r="A145" s="22" t="s">
        <v>176</v>
      </c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188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2" t="s">
        <v>155</v>
      </c>
      <c r="B150" s="12">
        <f t="shared" ref="B150:J150" si="41">SUM(B146:B149)</f>
        <v>0</v>
      </c>
      <c r="C150" s="5">
        <f t="shared" si="41"/>
        <v>0</v>
      </c>
      <c r="D150" s="5">
        <f t="shared" si="41"/>
        <v>0</v>
      </c>
      <c r="E150" s="5">
        <f t="shared" si="41"/>
        <v>0</v>
      </c>
      <c r="F150" s="5">
        <f t="shared" si="41"/>
        <v>0</v>
      </c>
      <c r="G150" s="5">
        <f t="shared" si="41"/>
        <v>0</v>
      </c>
      <c r="H150" s="5">
        <f t="shared" si="41"/>
        <v>0</v>
      </c>
      <c r="I150" s="5">
        <f t="shared" si="41"/>
        <v>0</v>
      </c>
      <c r="J150" s="13">
        <f t="shared" si="41"/>
        <v>0</v>
      </c>
      <c r="K150" s="12">
        <f t="shared" ref="K150:U150" si="42">SUM(K146:K149)</f>
        <v>0</v>
      </c>
      <c r="L150" s="5">
        <f t="shared" si="42"/>
        <v>0</v>
      </c>
      <c r="M150" s="5">
        <f t="shared" si="42"/>
        <v>0</v>
      </c>
      <c r="N150" s="5">
        <f t="shared" si="42"/>
        <v>0</v>
      </c>
      <c r="O150" s="5">
        <f t="shared" si="42"/>
        <v>0</v>
      </c>
      <c r="P150" s="5">
        <f t="shared" si="42"/>
        <v>0</v>
      </c>
      <c r="Q150" s="5">
        <f t="shared" si="42"/>
        <v>0</v>
      </c>
      <c r="R150" s="5">
        <f t="shared" si="42"/>
        <v>0</v>
      </c>
      <c r="S150" s="5">
        <f t="shared" si="42"/>
        <v>0</v>
      </c>
      <c r="T150" s="5">
        <f t="shared" si="42"/>
        <v>0</v>
      </c>
      <c r="U150" s="13">
        <f t="shared" si="42"/>
        <v>0</v>
      </c>
    </row>
    <row r="151" spans="1:21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5"/>
      <c r="K151" s="33"/>
      <c r="L151" s="34"/>
      <c r="M151" s="34"/>
      <c r="N151" s="34"/>
      <c r="O151" s="34"/>
      <c r="P151" s="34"/>
      <c r="Q151" s="34"/>
      <c r="R151" s="34"/>
      <c r="S151" s="34"/>
      <c r="T151" s="34"/>
      <c r="U151" s="35"/>
    </row>
    <row r="152" spans="1:21" x14ac:dyDescent="0.25">
      <c r="A152" s="22" t="s">
        <v>177</v>
      </c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5" t="s">
        <v>185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15">
        <v>0</v>
      </c>
      <c r="K153" s="14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15">
        <v>0</v>
      </c>
    </row>
    <row r="154" spans="1:21" x14ac:dyDescent="0.25">
      <c r="A154" s="25" t="s">
        <v>186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15">
        <v>0</v>
      </c>
      <c r="K154" s="14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15">
        <v>0</v>
      </c>
    </row>
    <row r="155" spans="1:21" x14ac:dyDescent="0.25">
      <c r="A155" s="25" t="s">
        <v>187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15">
        <v>0</v>
      </c>
      <c r="K155" s="14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15">
        <v>0</v>
      </c>
    </row>
    <row r="156" spans="1:21" x14ac:dyDescent="0.25">
      <c r="A156" s="25" t="s">
        <v>188</v>
      </c>
      <c r="B156" s="14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15">
        <v>0</v>
      </c>
      <c r="K156" s="14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15">
        <v>0</v>
      </c>
    </row>
    <row r="157" spans="1:21" x14ac:dyDescent="0.25">
      <c r="A157" s="22" t="s">
        <v>155</v>
      </c>
      <c r="B157" s="12">
        <f t="shared" ref="B157:J157" si="43">SUM(B153:B156)</f>
        <v>0</v>
      </c>
      <c r="C157" s="5">
        <f t="shared" si="43"/>
        <v>0</v>
      </c>
      <c r="D157" s="5">
        <f t="shared" si="43"/>
        <v>0</v>
      </c>
      <c r="E157" s="5">
        <f t="shared" si="43"/>
        <v>0</v>
      </c>
      <c r="F157" s="5">
        <f t="shared" si="43"/>
        <v>0</v>
      </c>
      <c r="G157" s="5">
        <f t="shared" si="43"/>
        <v>0</v>
      </c>
      <c r="H157" s="5">
        <f t="shared" si="43"/>
        <v>0</v>
      </c>
      <c r="I157" s="5">
        <f t="shared" si="43"/>
        <v>0</v>
      </c>
      <c r="J157" s="13">
        <f t="shared" si="43"/>
        <v>0</v>
      </c>
      <c r="K157" s="12">
        <f t="shared" ref="K157:U157" si="44">SUM(K153:K156)</f>
        <v>0</v>
      </c>
      <c r="L157" s="5">
        <f t="shared" si="44"/>
        <v>0</v>
      </c>
      <c r="M157" s="5">
        <f t="shared" si="44"/>
        <v>0</v>
      </c>
      <c r="N157" s="5">
        <f t="shared" si="44"/>
        <v>0</v>
      </c>
      <c r="O157" s="5">
        <f t="shared" si="44"/>
        <v>0</v>
      </c>
      <c r="P157" s="5">
        <f t="shared" si="44"/>
        <v>0</v>
      </c>
      <c r="Q157" s="5">
        <f t="shared" si="44"/>
        <v>0</v>
      </c>
      <c r="R157" s="5">
        <f t="shared" si="44"/>
        <v>0</v>
      </c>
      <c r="S157" s="5">
        <f t="shared" si="44"/>
        <v>0</v>
      </c>
      <c r="T157" s="5">
        <f t="shared" si="44"/>
        <v>0</v>
      </c>
      <c r="U157" s="13">
        <f t="shared" si="44"/>
        <v>0</v>
      </c>
    </row>
    <row r="158" spans="1:21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5"/>
      <c r="K158" s="33"/>
      <c r="L158" s="34"/>
      <c r="M158" s="34"/>
      <c r="N158" s="34"/>
      <c r="O158" s="34"/>
      <c r="P158" s="34"/>
      <c r="Q158" s="34"/>
      <c r="R158" s="34"/>
      <c r="S158" s="34"/>
      <c r="T158" s="34"/>
      <c r="U158" s="35"/>
    </row>
    <row r="159" spans="1:21" x14ac:dyDescent="0.25">
      <c r="A159" s="22" t="s">
        <v>178</v>
      </c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188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2" t="s">
        <v>155</v>
      </c>
      <c r="B164" s="12">
        <f t="shared" ref="B164:J164" si="45">SUM(B160:B163)</f>
        <v>0</v>
      </c>
      <c r="C164" s="5">
        <f t="shared" si="45"/>
        <v>0</v>
      </c>
      <c r="D164" s="5">
        <f t="shared" si="45"/>
        <v>0</v>
      </c>
      <c r="E164" s="5">
        <f t="shared" si="45"/>
        <v>0</v>
      </c>
      <c r="F164" s="5">
        <f t="shared" si="45"/>
        <v>0</v>
      </c>
      <c r="G164" s="5">
        <f t="shared" si="45"/>
        <v>0</v>
      </c>
      <c r="H164" s="5">
        <f t="shared" si="45"/>
        <v>0</v>
      </c>
      <c r="I164" s="5">
        <f t="shared" si="45"/>
        <v>0</v>
      </c>
      <c r="J164" s="13">
        <f t="shared" si="45"/>
        <v>0</v>
      </c>
      <c r="K164" s="12">
        <f t="shared" ref="K164:U164" si="46">SUM(K160:K163)</f>
        <v>0</v>
      </c>
      <c r="L164" s="5">
        <f t="shared" si="46"/>
        <v>0</v>
      </c>
      <c r="M164" s="5">
        <f t="shared" si="46"/>
        <v>0</v>
      </c>
      <c r="N164" s="5">
        <f t="shared" si="46"/>
        <v>0</v>
      </c>
      <c r="O164" s="5">
        <f t="shared" si="46"/>
        <v>0</v>
      </c>
      <c r="P164" s="5">
        <f t="shared" si="46"/>
        <v>0</v>
      </c>
      <c r="Q164" s="5">
        <f t="shared" si="46"/>
        <v>0</v>
      </c>
      <c r="R164" s="5">
        <f t="shared" si="46"/>
        <v>0</v>
      </c>
      <c r="S164" s="5">
        <f t="shared" si="46"/>
        <v>0</v>
      </c>
      <c r="T164" s="5">
        <f t="shared" si="46"/>
        <v>0</v>
      </c>
      <c r="U164" s="13">
        <f t="shared" si="46"/>
        <v>0</v>
      </c>
    </row>
    <row r="165" spans="1:21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5"/>
      <c r="K165" s="33"/>
      <c r="L165" s="34"/>
      <c r="M165" s="34"/>
      <c r="N165" s="34"/>
      <c r="O165" s="34"/>
      <c r="P165" s="34"/>
      <c r="Q165" s="34"/>
      <c r="R165" s="34"/>
      <c r="S165" s="34"/>
      <c r="T165" s="34"/>
      <c r="U165" s="35"/>
    </row>
    <row r="166" spans="1:21" x14ac:dyDescent="0.25">
      <c r="A166" s="22" t="s">
        <v>191</v>
      </c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5" t="s">
        <v>185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15">
        <v>0</v>
      </c>
      <c r="K167" s="14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15">
        <v>0</v>
      </c>
    </row>
    <row r="168" spans="1:21" x14ac:dyDescent="0.25">
      <c r="A168" s="25" t="s">
        <v>186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187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188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2" t="s">
        <v>155</v>
      </c>
      <c r="B171" s="12">
        <f t="shared" ref="B171:U171" si="47">SUM(B167:B170)</f>
        <v>0</v>
      </c>
      <c r="C171" s="5">
        <f t="shared" si="47"/>
        <v>0</v>
      </c>
      <c r="D171" s="5">
        <f t="shared" si="47"/>
        <v>0</v>
      </c>
      <c r="E171" s="5">
        <f t="shared" si="47"/>
        <v>0</v>
      </c>
      <c r="F171" s="5">
        <f t="shared" si="47"/>
        <v>0</v>
      </c>
      <c r="G171" s="5">
        <f t="shared" si="47"/>
        <v>0</v>
      </c>
      <c r="H171" s="5">
        <f t="shared" si="47"/>
        <v>0</v>
      </c>
      <c r="I171" s="5">
        <f t="shared" si="47"/>
        <v>0</v>
      </c>
      <c r="J171" s="13">
        <f t="shared" si="47"/>
        <v>0</v>
      </c>
      <c r="K171" s="12">
        <f t="shared" si="47"/>
        <v>0</v>
      </c>
      <c r="L171" s="5">
        <f t="shared" si="47"/>
        <v>0</v>
      </c>
      <c r="M171" s="5">
        <f t="shared" si="47"/>
        <v>0</v>
      </c>
      <c r="N171" s="5">
        <f t="shared" si="47"/>
        <v>0</v>
      </c>
      <c r="O171" s="5">
        <f t="shared" si="47"/>
        <v>0</v>
      </c>
      <c r="P171" s="5">
        <f t="shared" si="47"/>
        <v>0</v>
      </c>
      <c r="Q171" s="5">
        <f t="shared" si="47"/>
        <v>0</v>
      </c>
      <c r="R171" s="5">
        <f t="shared" si="47"/>
        <v>0</v>
      </c>
      <c r="S171" s="5">
        <f t="shared" si="47"/>
        <v>0</v>
      </c>
      <c r="T171" s="5">
        <f t="shared" si="47"/>
        <v>0</v>
      </c>
      <c r="U171" s="13">
        <f t="shared" si="47"/>
        <v>0</v>
      </c>
    </row>
    <row r="172" spans="1:21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5"/>
      <c r="K172" s="33"/>
      <c r="L172" s="34"/>
      <c r="M172" s="34"/>
      <c r="N172" s="34"/>
      <c r="O172" s="34"/>
      <c r="P172" s="34"/>
      <c r="Q172" s="34"/>
      <c r="R172" s="34"/>
      <c r="S172" s="34"/>
      <c r="T172" s="34"/>
      <c r="U172" s="35"/>
    </row>
    <row r="173" spans="1:21" x14ac:dyDescent="0.25">
      <c r="A173" s="22" t="s">
        <v>179</v>
      </c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188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2" t="s">
        <v>155</v>
      </c>
      <c r="B178" s="12">
        <f t="shared" ref="B178:J178" si="48">SUM(B174:B177)</f>
        <v>0</v>
      </c>
      <c r="C178" s="5">
        <f t="shared" si="48"/>
        <v>0</v>
      </c>
      <c r="D178" s="5">
        <f t="shared" si="48"/>
        <v>0</v>
      </c>
      <c r="E178" s="5">
        <f t="shared" si="48"/>
        <v>0</v>
      </c>
      <c r="F178" s="5">
        <f t="shared" si="48"/>
        <v>0</v>
      </c>
      <c r="G178" s="5">
        <f t="shared" si="48"/>
        <v>0</v>
      </c>
      <c r="H178" s="5">
        <f t="shared" si="48"/>
        <v>0</v>
      </c>
      <c r="I178" s="5">
        <f t="shared" si="48"/>
        <v>0</v>
      </c>
      <c r="J178" s="13">
        <f t="shared" si="48"/>
        <v>0</v>
      </c>
      <c r="K178" s="12">
        <f t="shared" ref="K178:U178" si="49">SUM(K174:K177)</f>
        <v>0</v>
      </c>
      <c r="L178" s="5">
        <f t="shared" si="49"/>
        <v>0</v>
      </c>
      <c r="M178" s="5">
        <f t="shared" si="49"/>
        <v>0</v>
      </c>
      <c r="N178" s="5">
        <f t="shared" si="49"/>
        <v>0</v>
      </c>
      <c r="O178" s="5">
        <f t="shared" si="49"/>
        <v>0</v>
      </c>
      <c r="P178" s="5">
        <f t="shared" si="49"/>
        <v>0</v>
      </c>
      <c r="Q178" s="5">
        <f t="shared" si="49"/>
        <v>0</v>
      </c>
      <c r="R178" s="5">
        <f t="shared" si="49"/>
        <v>0</v>
      </c>
      <c r="S178" s="5">
        <f t="shared" si="49"/>
        <v>0</v>
      </c>
      <c r="T178" s="5">
        <f t="shared" si="49"/>
        <v>0</v>
      </c>
      <c r="U178" s="13">
        <f t="shared" si="49"/>
        <v>0</v>
      </c>
    </row>
    <row r="179" spans="1:21" x14ac:dyDescent="0.25">
      <c r="A179" s="24"/>
      <c r="B179" s="33"/>
      <c r="C179" s="34"/>
      <c r="D179" s="34"/>
      <c r="E179" s="34"/>
      <c r="F179" s="34"/>
      <c r="G179" s="34"/>
      <c r="H179" s="34"/>
      <c r="I179" s="34"/>
      <c r="J179" s="35"/>
      <c r="K179" s="33"/>
      <c r="L179" s="34"/>
      <c r="M179" s="34"/>
      <c r="N179" s="34"/>
      <c r="O179" s="34"/>
      <c r="P179" s="34"/>
      <c r="Q179" s="34"/>
      <c r="R179" s="34"/>
      <c r="S179" s="34"/>
      <c r="T179" s="34"/>
      <c r="U179" s="35"/>
    </row>
    <row r="180" spans="1:21" x14ac:dyDescent="0.25">
      <c r="A180" s="22" t="s">
        <v>180</v>
      </c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15" t="s">
        <v>194</v>
      </c>
    </row>
    <row r="182" spans="1:21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15" t="s">
        <v>194</v>
      </c>
    </row>
    <row r="183" spans="1:21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2" t="s">
        <v>155</v>
      </c>
      <c r="B185" s="12">
        <f t="shared" ref="B185:J185" si="50">SUM(B181:B184)</f>
        <v>0</v>
      </c>
      <c r="C185" s="5">
        <f t="shared" si="50"/>
        <v>0</v>
      </c>
      <c r="D185" s="5">
        <f t="shared" si="50"/>
        <v>0</v>
      </c>
      <c r="E185" s="5">
        <f t="shared" si="50"/>
        <v>0</v>
      </c>
      <c r="F185" s="5">
        <f t="shared" si="50"/>
        <v>0</v>
      </c>
      <c r="G185" s="5">
        <f t="shared" si="50"/>
        <v>0</v>
      </c>
      <c r="H185" s="5">
        <f t="shared" si="50"/>
        <v>0</v>
      </c>
      <c r="I185" s="5">
        <f t="shared" si="50"/>
        <v>0</v>
      </c>
      <c r="J185" s="13">
        <f t="shared" si="50"/>
        <v>0</v>
      </c>
      <c r="K185" s="12">
        <f t="shared" ref="K185:U185" si="51">SUM(K181:K184)</f>
        <v>0</v>
      </c>
      <c r="L185" s="5">
        <f t="shared" si="51"/>
        <v>0</v>
      </c>
      <c r="M185" s="5">
        <f t="shared" si="51"/>
        <v>0</v>
      </c>
      <c r="N185" s="5">
        <f t="shared" si="51"/>
        <v>0</v>
      </c>
      <c r="O185" s="5">
        <f t="shared" si="51"/>
        <v>0</v>
      </c>
      <c r="P185" s="5">
        <f t="shared" si="51"/>
        <v>0</v>
      </c>
      <c r="Q185" s="5">
        <f t="shared" si="51"/>
        <v>0</v>
      </c>
      <c r="R185" s="5">
        <f t="shared" si="51"/>
        <v>0</v>
      </c>
      <c r="S185" s="5">
        <f t="shared" si="51"/>
        <v>0</v>
      </c>
      <c r="T185" s="5">
        <f t="shared" si="51"/>
        <v>0</v>
      </c>
      <c r="U185" s="13">
        <f t="shared" si="51"/>
        <v>0</v>
      </c>
    </row>
    <row r="186" spans="1:21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5"/>
      <c r="K186" s="33"/>
      <c r="L186" s="34"/>
      <c r="M186" s="34"/>
      <c r="N186" s="34"/>
      <c r="O186" s="34"/>
      <c r="P186" s="34"/>
      <c r="Q186" s="34"/>
      <c r="R186" s="34"/>
      <c r="S186" s="34"/>
      <c r="T186" s="34"/>
      <c r="U186" s="35"/>
    </row>
    <row r="187" spans="1:21" x14ac:dyDescent="0.25">
      <c r="A187" s="22" t="s">
        <v>181</v>
      </c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5" t="s">
        <v>185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186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187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188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2" t="s">
        <v>155</v>
      </c>
      <c r="B192" s="12">
        <f t="shared" ref="B192:J192" si="52">SUM(B188:B191)</f>
        <v>0</v>
      </c>
      <c r="C192" s="5">
        <f t="shared" si="52"/>
        <v>0</v>
      </c>
      <c r="D192" s="5">
        <f t="shared" si="52"/>
        <v>0</v>
      </c>
      <c r="E192" s="5">
        <f t="shared" si="52"/>
        <v>0</v>
      </c>
      <c r="F192" s="5">
        <f t="shared" si="52"/>
        <v>0</v>
      </c>
      <c r="G192" s="5">
        <f t="shared" si="52"/>
        <v>0</v>
      </c>
      <c r="H192" s="5">
        <f t="shared" si="52"/>
        <v>0</v>
      </c>
      <c r="I192" s="5">
        <f t="shared" si="52"/>
        <v>0</v>
      </c>
      <c r="J192" s="13">
        <f t="shared" si="52"/>
        <v>0</v>
      </c>
      <c r="K192" s="12">
        <f t="shared" ref="K192:U192" si="53">SUM(K188:K191)</f>
        <v>0</v>
      </c>
      <c r="L192" s="5">
        <f t="shared" si="53"/>
        <v>0</v>
      </c>
      <c r="M192" s="5">
        <f t="shared" si="53"/>
        <v>0</v>
      </c>
      <c r="N192" s="5">
        <f t="shared" si="53"/>
        <v>0</v>
      </c>
      <c r="O192" s="5">
        <f t="shared" si="53"/>
        <v>0</v>
      </c>
      <c r="P192" s="5">
        <f t="shared" si="53"/>
        <v>0</v>
      </c>
      <c r="Q192" s="5">
        <f t="shared" si="53"/>
        <v>0</v>
      </c>
      <c r="R192" s="5">
        <f t="shared" si="53"/>
        <v>0</v>
      </c>
      <c r="S192" s="5">
        <f t="shared" si="53"/>
        <v>0</v>
      </c>
      <c r="T192" s="5">
        <f t="shared" si="53"/>
        <v>0</v>
      </c>
      <c r="U192" s="13">
        <f t="shared" si="53"/>
        <v>0</v>
      </c>
    </row>
    <row r="193" spans="1:21" x14ac:dyDescent="0.25">
      <c r="A193" s="24"/>
      <c r="B193" s="33"/>
      <c r="C193" s="34"/>
      <c r="D193" s="34"/>
      <c r="E193" s="34"/>
      <c r="F193" s="34"/>
      <c r="G193" s="34"/>
      <c r="H193" s="34"/>
      <c r="I193" s="34"/>
      <c r="J193" s="35"/>
      <c r="K193" s="33"/>
      <c r="L193" s="34"/>
      <c r="M193" s="34"/>
      <c r="N193" s="34"/>
      <c r="O193" s="34"/>
      <c r="P193" s="34"/>
      <c r="Q193" s="34"/>
      <c r="R193" s="34"/>
      <c r="S193" s="34"/>
      <c r="T193" s="34"/>
      <c r="U193" s="35"/>
    </row>
    <row r="194" spans="1:21" x14ac:dyDescent="0.25">
      <c r="A194" s="22" t="s">
        <v>182</v>
      </c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5" t="s">
        <v>185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15">
        <v>0</v>
      </c>
      <c r="K195" s="14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15">
        <v>0</v>
      </c>
    </row>
    <row r="196" spans="1:21" x14ac:dyDescent="0.25">
      <c r="A196" s="25" t="s">
        <v>186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187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188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15">
        <v>0</v>
      </c>
      <c r="K198" s="14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15">
        <v>0</v>
      </c>
    </row>
    <row r="199" spans="1:21" x14ac:dyDescent="0.25">
      <c r="A199" s="22" t="s">
        <v>155</v>
      </c>
      <c r="B199" s="12">
        <f t="shared" ref="B199:J199" si="54">SUM(B195:B198)</f>
        <v>0</v>
      </c>
      <c r="C199" s="5">
        <f t="shared" si="54"/>
        <v>0</v>
      </c>
      <c r="D199" s="5">
        <f t="shared" si="54"/>
        <v>0</v>
      </c>
      <c r="E199" s="5">
        <f t="shared" si="54"/>
        <v>0</v>
      </c>
      <c r="F199" s="5">
        <f t="shared" si="54"/>
        <v>0</v>
      </c>
      <c r="G199" s="5">
        <f t="shared" si="54"/>
        <v>0</v>
      </c>
      <c r="H199" s="5">
        <f t="shared" si="54"/>
        <v>0</v>
      </c>
      <c r="I199" s="5">
        <f t="shared" si="54"/>
        <v>0</v>
      </c>
      <c r="J199" s="13">
        <f t="shared" si="54"/>
        <v>0</v>
      </c>
      <c r="K199" s="12">
        <f t="shared" ref="K199:U199" si="55">SUM(K195:K198)</f>
        <v>0</v>
      </c>
      <c r="L199" s="5">
        <f t="shared" si="55"/>
        <v>0</v>
      </c>
      <c r="M199" s="5">
        <f t="shared" si="55"/>
        <v>0</v>
      </c>
      <c r="N199" s="5">
        <f t="shared" si="55"/>
        <v>0</v>
      </c>
      <c r="O199" s="5">
        <f t="shared" si="55"/>
        <v>0</v>
      </c>
      <c r="P199" s="5">
        <f t="shared" si="55"/>
        <v>0</v>
      </c>
      <c r="Q199" s="5">
        <f t="shared" si="55"/>
        <v>0</v>
      </c>
      <c r="R199" s="5">
        <f t="shared" si="55"/>
        <v>0</v>
      </c>
      <c r="S199" s="5">
        <f t="shared" si="55"/>
        <v>0</v>
      </c>
      <c r="T199" s="5">
        <f t="shared" si="55"/>
        <v>0</v>
      </c>
      <c r="U199" s="13">
        <f t="shared" si="55"/>
        <v>0</v>
      </c>
    </row>
    <row r="200" spans="1:21" x14ac:dyDescent="0.25">
      <c r="A200" s="24"/>
      <c r="B200" s="33"/>
      <c r="C200" s="34"/>
      <c r="D200" s="34"/>
      <c r="E200" s="34"/>
      <c r="F200" s="34"/>
      <c r="G200" s="34"/>
      <c r="H200" s="34"/>
      <c r="I200" s="34"/>
      <c r="J200" s="35"/>
      <c r="K200" s="33"/>
      <c r="L200" s="34"/>
      <c r="M200" s="34"/>
      <c r="N200" s="34"/>
      <c r="O200" s="34"/>
      <c r="P200" s="34"/>
      <c r="Q200" s="34"/>
      <c r="R200" s="34"/>
      <c r="S200" s="34"/>
      <c r="T200" s="34"/>
      <c r="U200" s="35"/>
    </row>
    <row r="201" spans="1:21" x14ac:dyDescent="0.25">
      <c r="A201" s="22" t="s">
        <v>183</v>
      </c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5" t="s">
        <v>185</v>
      </c>
      <c r="B202" s="14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15">
        <v>0</v>
      </c>
      <c r="K202" s="14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15">
        <v>0</v>
      </c>
    </row>
    <row r="203" spans="1:21" x14ac:dyDescent="0.25">
      <c r="A203" s="25" t="s">
        <v>186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15">
        <v>0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187</v>
      </c>
      <c r="B204" s="14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15">
        <v>0</v>
      </c>
      <c r="K204" s="14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15">
        <v>0</v>
      </c>
    </row>
    <row r="205" spans="1:21" x14ac:dyDescent="0.25">
      <c r="A205" s="25" t="s">
        <v>188</v>
      </c>
      <c r="B205" s="14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15">
        <v>0</v>
      </c>
      <c r="K205" s="14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15">
        <v>0</v>
      </c>
    </row>
    <row r="206" spans="1:21" x14ac:dyDescent="0.25">
      <c r="A206" s="22" t="s">
        <v>155</v>
      </c>
      <c r="B206" s="12">
        <f t="shared" ref="B206:J206" si="56">SUM(B202:B205)</f>
        <v>0</v>
      </c>
      <c r="C206" s="5">
        <f t="shared" si="56"/>
        <v>0</v>
      </c>
      <c r="D206" s="5">
        <f t="shared" si="56"/>
        <v>0</v>
      </c>
      <c r="E206" s="5">
        <f t="shared" si="56"/>
        <v>0</v>
      </c>
      <c r="F206" s="5">
        <f t="shared" si="56"/>
        <v>0</v>
      </c>
      <c r="G206" s="5">
        <f t="shared" si="56"/>
        <v>0</v>
      </c>
      <c r="H206" s="5">
        <f t="shared" si="56"/>
        <v>0</v>
      </c>
      <c r="I206" s="5">
        <f t="shared" si="56"/>
        <v>0</v>
      </c>
      <c r="J206" s="13">
        <f t="shared" si="56"/>
        <v>0</v>
      </c>
      <c r="K206" s="12">
        <f t="shared" ref="K206:U206" si="57">SUM(K202:K205)</f>
        <v>0</v>
      </c>
      <c r="L206" s="5">
        <f t="shared" si="57"/>
        <v>0</v>
      </c>
      <c r="M206" s="5">
        <f t="shared" si="57"/>
        <v>0</v>
      </c>
      <c r="N206" s="5">
        <f t="shared" si="57"/>
        <v>0</v>
      </c>
      <c r="O206" s="5">
        <f t="shared" si="57"/>
        <v>0</v>
      </c>
      <c r="P206" s="5">
        <f t="shared" si="57"/>
        <v>0</v>
      </c>
      <c r="Q206" s="5">
        <f t="shared" si="57"/>
        <v>0</v>
      </c>
      <c r="R206" s="5">
        <f t="shared" si="57"/>
        <v>0</v>
      </c>
      <c r="S206" s="5">
        <f t="shared" si="57"/>
        <v>0</v>
      </c>
      <c r="T206" s="5">
        <f t="shared" si="57"/>
        <v>0</v>
      </c>
      <c r="U206" s="13">
        <f t="shared" si="57"/>
        <v>0</v>
      </c>
    </row>
    <row r="207" spans="1:21" x14ac:dyDescent="0.25">
      <c r="A207" s="24"/>
      <c r="B207" s="33"/>
      <c r="C207" s="34"/>
      <c r="D207" s="34"/>
      <c r="E207" s="34"/>
      <c r="F207" s="34"/>
      <c r="G207" s="34"/>
      <c r="H207" s="34"/>
      <c r="I207" s="34"/>
      <c r="J207" s="35"/>
      <c r="K207" s="33"/>
      <c r="L207" s="34"/>
      <c r="M207" s="34"/>
      <c r="N207" s="34"/>
      <c r="O207" s="34"/>
      <c r="P207" s="34"/>
      <c r="Q207" s="34"/>
      <c r="R207" s="34"/>
      <c r="S207" s="34"/>
      <c r="T207" s="34"/>
      <c r="U207" s="35"/>
    </row>
    <row r="208" spans="1:21" x14ac:dyDescent="0.25">
      <c r="A208" s="22" t="s">
        <v>184</v>
      </c>
      <c r="B208" s="33"/>
      <c r="C208" s="34"/>
      <c r="D208" s="34"/>
      <c r="E208" s="34"/>
      <c r="F208" s="34"/>
      <c r="G208" s="34"/>
      <c r="H208" s="34"/>
      <c r="I208" s="34"/>
      <c r="J208" s="35"/>
      <c r="K208" s="33"/>
      <c r="L208" s="34"/>
      <c r="M208" s="34"/>
      <c r="N208" s="34"/>
      <c r="O208" s="34"/>
      <c r="P208" s="34"/>
      <c r="Q208" s="34"/>
      <c r="R208" s="34"/>
      <c r="S208" s="34"/>
      <c r="T208" s="34"/>
      <c r="U208" s="35"/>
    </row>
    <row r="209" spans="1:21" x14ac:dyDescent="0.25">
      <c r="A209" s="25" t="s">
        <v>185</v>
      </c>
      <c r="B209" s="14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15">
        <v>0</v>
      </c>
      <c r="K209" s="14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15">
        <v>0</v>
      </c>
    </row>
    <row r="210" spans="1:21" x14ac:dyDescent="0.25">
      <c r="A210" s="25" t="s">
        <v>186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187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188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ht="15.75" thickBot="1" x14ac:dyDescent="0.3">
      <c r="A213" s="26" t="s">
        <v>155</v>
      </c>
      <c r="B213" s="16">
        <f t="shared" ref="B213:J213" si="58">SUM(B209:B212)</f>
        <v>0</v>
      </c>
      <c r="C213" s="21">
        <f t="shared" si="58"/>
        <v>0</v>
      </c>
      <c r="D213" s="21">
        <f t="shared" si="58"/>
        <v>0</v>
      </c>
      <c r="E213" s="21">
        <f t="shared" si="58"/>
        <v>0</v>
      </c>
      <c r="F213" s="21">
        <f t="shared" si="58"/>
        <v>0</v>
      </c>
      <c r="G213" s="21">
        <f t="shared" si="58"/>
        <v>0</v>
      </c>
      <c r="H213" s="21">
        <f t="shared" si="58"/>
        <v>0</v>
      </c>
      <c r="I213" s="21">
        <f t="shared" si="58"/>
        <v>0</v>
      </c>
      <c r="J213" s="17">
        <f t="shared" si="58"/>
        <v>0</v>
      </c>
      <c r="K213" s="16">
        <f t="shared" ref="K213:U213" si="59">SUM(K209:K212)</f>
        <v>0</v>
      </c>
      <c r="L213" s="21">
        <f t="shared" si="59"/>
        <v>0</v>
      </c>
      <c r="M213" s="21">
        <f t="shared" si="59"/>
        <v>0</v>
      </c>
      <c r="N213" s="21">
        <f t="shared" si="59"/>
        <v>0</v>
      </c>
      <c r="O213" s="21">
        <f t="shared" si="59"/>
        <v>0</v>
      </c>
      <c r="P213" s="21">
        <f t="shared" si="59"/>
        <v>0</v>
      </c>
      <c r="Q213" s="21">
        <f t="shared" si="59"/>
        <v>0</v>
      </c>
      <c r="R213" s="21">
        <f t="shared" si="59"/>
        <v>0</v>
      </c>
      <c r="S213" s="21">
        <f t="shared" si="59"/>
        <v>0</v>
      </c>
      <c r="T213" s="21">
        <f t="shared" si="59"/>
        <v>0</v>
      </c>
      <c r="U213" s="17">
        <f t="shared" si="59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7" priority="1" operator="equal">
      <formula>"Delinquent"</formula>
    </cfRule>
    <cfRule type="cellIs" dxfId="16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U213"/>
  <sheetViews>
    <sheetView showGridLines="0" workbookViewId="0"/>
  </sheetViews>
  <sheetFormatPr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51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52</v>
      </c>
      <c r="C13" s="53"/>
      <c r="D13" s="53"/>
      <c r="E13" s="53"/>
      <c r="F13" s="61"/>
      <c r="G13" s="61"/>
      <c r="H13" s="61"/>
      <c r="I13" s="61"/>
      <c r="J13" s="62"/>
      <c r="K13" s="63" t="s">
        <v>53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0</v>
      </c>
      <c r="C15" s="5">
        <f t="shared" si="0"/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13">
        <f t="shared" si="0"/>
        <v>0</v>
      </c>
      <c r="K15" s="12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0</v>
      </c>
      <c r="Q15" s="5">
        <f t="shared" si="0"/>
        <v>0</v>
      </c>
      <c r="R15" s="5">
        <f t="shared" si="0"/>
        <v>0</v>
      </c>
      <c r="S15" s="5">
        <f t="shared" si="0"/>
        <v>0</v>
      </c>
      <c r="T15" s="5">
        <f t="shared" si="0"/>
        <v>0</v>
      </c>
      <c r="U15" s="13">
        <f t="shared" si="0"/>
        <v>0</v>
      </c>
    </row>
    <row r="16" spans="1:21" x14ac:dyDescent="0.25">
      <c r="A16" s="23" t="s">
        <v>146</v>
      </c>
      <c r="B16" s="12">
        <f>B24+B31+B38+B45+B52+B59+B66+B73+B80+B87+B94+B101+B108+B115+B122+B129+B136+B143+B150+B157+B164</f>
        <v>0</v>
      </c>
      <c r="C16" s="5">
        <f t="shared" ref="C16:T16" si="1">C24+C31+C38+C45+C52+C59+C66+C73+C80+C87+C94+C101+C108+C115+C122+C129+C136+C143+C150+C157+C164</f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ref="U16" si="2">U24+U31+U38+U45+U52+U59+U66+U73+U80+U87+U94+U101+U108+U115+U122+U129+U136+U143+U150+U157+U164</f>
        <v>0</v>
      </c>
    </row>
    <row r="17" spans="1:21" x14ac:dyDescent="0.25">
      <c r="A17" s="23" t="s">
        <v>147</v>
      </c>
      <c r="B17" s="12">
        <f>B171+B178+B185+B192+B199+B206+B213</f>
        <v>0</v>
      </c>
      <c r="C17" s="5">
        <f t="shared" ref="C17:T17" si="3">C171+C178+C185+C192+C199+C206+C213</f>
        <v>0</v>
      </c>
      <c r="D17" s="5">
        <f t="shared" si="3"/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3"/>
        <v>0</v>
      </c>
      <c r="I17" s="5">
        <f t="shared" si="3"/>
        <v>0</v>
      </c>
      <c r="J17" s="13">
        <f t="shared" si="3"/>
        <v>0</v>
      </c>
      <c r="K17" s="12">
        <f t="shared" si="3"/>
        <v>0</v>
      </c>
      <c r="L17" s="5">
        <f t="shared" si="3"/>
        <v>0</v>
      </c>
      <c r="M17" s="5">
        <f t="shared" si="3"/>
        <v>0</v>
      </c>
      <c r="N17" s="5">
        <f t="shared" si="3"/>
        <v>0</v>
      </c>
      <c r="O17" s="5">
        <f t="shared" si="3"/>
        <v>0</v>
      </c>
      <c r="P17" s="5">
        <f t="shared" si="3"/>
        <v>0</v>
      </c>
      <c r="Q17" s="5">
        <f t="shared" si="3"/>
        <v>0</v>
      </c>
      <c r="R17" s="5">
        <f t="shared" si="3"/>
        <v>0</v>
      </c>
      <c r="S17" s="5">
        <f t="shared" si="3"/>
        <v>0</v>
      </c>
      <c r="T17" s="5">
        <f t="shared" si="3"/>
        <v>0</v>
      </c>
      <c r="U17" s="13">
        <f t="shared" ref="U17" si="4">U171+U178+U185+U192+U199+U206+U213</f>
        <v>0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185</v>
      </c>
      <c r="B20" s="14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15">
        <v>0</v>
      </c>
      <c r="K20" s="14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15">
        <v>0</v>
      </c>
    </row>
    <row r="21" spans="1:21" x14ac:dyDescent="0.25">
      <c r="A21" s="25" t="s">
        <v>186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15">
        <v>0</v>
      </c>
      <c r="K21" s="14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15">
        <v>0</v>
      </c>
    </row>
    <row r="22" spans="1:21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15" t="s">
        <v>194</v>
      </c>
    </row>
    <row r="23" spans="1:21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15" t="s">
        <v>194</v>
      </c>
    </row>
    <row r="24" spans="1:21" x14ac:dyDescent="0.25">
      <c r="A24" s="22" t="s">
        <v>155</v>
      </c>
      <c r="B24" s="12">
        <f t="shared" ref="B24:J24" si="5">SUM(B20:B23)</f>
        <v>0</v>
      </c>
      <c r="C24" s="5">
        <f t="shared" si="5"/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13">
        <f t="shared" si="5"/>
        <v>0</v>
      </c>
      <c r="K24" s="12">
        <f t="shared" ref="K24:U24" si="6">SUM(K20:K23)</f>
        <v>0</v>
      </c>
      <c r="L24" s="5">
        <f t="shared" si="6"/>
        <v>0</v>
      </c>
      <c r="M24" s="5">
        <f t="shared" si="6"/>
        <v>0</v>
      </c>
      <c r="N24" s="5">
        <f t="shared" si="6"/>
        <v>0</v>
      </c>
      <c r="O24" s="5">
        <f t="shared" si="6"/>
        <v>0</v>
      </c>
      <c r="P24" s="5">
        <f t="shared" si="6"/>
        <v>0</v>
      </c>
      <c r="Q24" s="5">
        <f t="shared" si="6"/>
        <v>0</v>
      </c>
      <c r="R24" s="5">
        <f t="shared" si="6"/>
        <v>0</v>
      </c>
      <c r="S24" s="5">
        <f t="shared" si="6"/>
        <v>0</v>
      </c>
      <c r="T24" s="5">
        <f t="shared" si="6"/>
        <v>0</v>
      </c>
      <c r="U24" s="13">
        <f t="shared" si="6"/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15">
        <v>0</v>
      </c>
      <c r="K28" s="14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15">
        <v>0</v>
      </c>
    </row>
    <row r="29" spans="1:21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15">
        <v>0</v>
      </c>
      <c r="K29" s="14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15">
        <v>0</v>
      </c>
    </row>
    <row r="30" spans="1:21" x14ac:dyDescent="0.25">
      <c r="A30" s="25" t="s">
        <v>188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15">
        <v>0</v>
      </c>
      <c r="K30" s="14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15">
        <v>0</v>
      </c>
    </row>
    <row r="31" spans="1:21" x14ac:dyDescent="0.25">
      <c r="A31" s="22" t="s">
        <v>155</v>
      </c>
      <c r="B31" s="12">
        <f t="shared" ref="B31:J31" si="7">SUM(B27:B30)</f>
        <v>0</v>
      </c>
      <c r="C31" s="5">
        <f t="shared" si="7"/>
        <v>0</v>
      </c>
      <c r="D31" s="5">
        <f t="shared" si="7"/>
        <v>0</v>
      </c>
      <c r="E31" s="5">
        <f t="shared" si="7"/>
        <v>0</v>
      </c>
      <c r="F31" s="5">
        <f t="shared" si="7"/>
        <v>0</v>
      </c>
      <c r="G31" s="5">
        <f t="shared" si="7"/>
        <v>0</v>
      </c>
      <c r="H31" s="5">
        <f t="shared" si="7"/>
        <v>0</v>
      </c>
      <c r="I31" s="5">
        <f t="shared" si="7"/>
        <v>0</v>
      </c>
      <c r="J31" s="13">
        <f t="shared" si="7"/>
        <v>0</v>
      </c>
      <c r="K31" s="12">
        <f t="shared" ref="K31:U31" si="8">SUM(K27:K30)</f>
        <v>0</v>
      </c>
      <c r="L31" s="5">
        <f t="shared" si="8"/>
        <v>0</v>
      </c>
      <c r="M31" s="5">
        <f t="shared" si="8"/>
        <v>0</v>
      </c>
      <c r="N31" s="5">
        <f t="shared" si="8"/>
        <v>0</v>
      </c>
      <c r="O31" s="5">
        <f t="shared" si="8"/>
        <v>0</v>
      </c>
      <c r="P31" s="5">
        <f t="shared" si="8"/>
        <v>0</v>
      </c>
      <c r="Q31" s="5">
        <f t="shared" si="8"/>
        <v>0</v>
      </c>
      <c r="R31" s="5">
        <f t="shared" si="8"/>
        <v>0</v>
      </c>
      <c r="S31" s="5">
        <f t="shared" si="8"/>
        <v>0</v>
      </c>
      <c r="T31" s="5">
        <f t="shared" si="8"/>
        <v>0</v>
      </c>
      <c r="U31" s="13">
        <f t="shared" si="8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5" t="s">
        <v>185</v>
      </c>
      <c r="B34" s="14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15">
        <v>0</v>
      </c>
      <c r="K34" s="14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15">
        <v>0</v>
      </c>
    </row>
    <row r="35" spans="1:21" x14ac:dyDescent="0.25">
      <c r="A35" s="25" t="s">
        <v>186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187</v>
      </c>
      <c r="B36" s="14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5">
        <v>0</v>
      </c>
      <c r="K36" s="14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15">
        <v>0</v>
      </c>
    </row>
    <row r="37" spans="1:21" x14ac:dyDescent="0.25">
      <c r="A37" s="25" t="s">
        <v>188</v>
      </c>
      <c r="B37" s="14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15">
        <v>0</v>
      </c>
      <c r="K37" s="14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15">
        <v>0</v>
      </c>
    </row>
    <row r="38" spans="1:21" x14ac:dyDescent="0.25">
      <c r="A38" s="22" t="s">
        <v>155</v>
      </c>
      <c r="B38" s="12">
        <f t="shared" ref="B38:J38" si="9">SUM(B34:B37)</f>
        <v>0</v>
      </c>
      <c r="C38" s="5">
        <f t="shared" si="9"/>
        <v>0</v>
      </c>
      <c r="D38" s="5">
        <f t="shared" si="9"/>
        <v>0</v>
      </c>
      <c r="E38" s="5">
        <f t="shared" si="9"/>
        <v>0</v>
      </c>
      <c r="F38" s="5">
        <f t="shared" si="9"/>
        <v>0</v>
      </c>
      <c r="G38" s="5">
        <f t="shared" si="9"/>
        <v>0</v>
      </c>
      <c r="H38" s="5">
        <f t="shared" si="9"/>
        <v>0</v>
      </c>
      <c r="I38" s="5">
        <f t="shared" si="9"/>
        <v>0</v>
      </c>
      <c r="J38" s="13">
        <f t="shared" si="9"/>
        <v>0</v>
      </c>
      <c r="K38" s="12">
        <f t="shared" ref="K38:U38" si="10">SUM(K34:K37)</f>
        <v>0</v>
      </c>
      <c r="L38" s="5">
        <f t="shared" si="10"/>
        <v>0</v>
      </c>
      <c r="M38" s="5">
        <f t="shared" si="10"/>
        <v>0</v>
      </c>
      <c r="N38" s="5">
        <f t="shared" si="10"/>
        <v>0</v>
      </c>
      <c r="O38" s="5">
        <f t="shared" si="10"/>
        <v>0</v>
      </c>
      <c r="P38" s="5">
        <f t="shared" si="10"/>
        <v>0</v>
      </c>
      <c r="Q38" s="5">
        <f t="shared" si="10"/>
        <v>0</v>
      </c>
      <c r="R38" s="5">
        <f t="shared" si="10"/>
        <v>0</v>
      </c>
      <c r="S38" s="5">
        <f t="shared" si="10"/>
        <v>0</v>
      </c>
      <c r="T38" s="5">
        <f t="shared" si="10"/>
        <v>0</v>
      </c>
      <c r="U38" s="13">
        <f t="shared" si="10"/>
        <v>0</v>
      </c>
    </row>
    <row r="39" spans="1:21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5"/>
      <c r="K39" s="33"/>
      <c r="L39" s="34"/>
      <c r="M39" s="34"/>
      <c r="N39" s="34"/>
      <c r="O39" s="34"/>
      <c r="P39" s="34"/>
      <c r="Q39" s="34"/>
      <c r="R39" s="34"/>
      <c r="S39" s="34"/>
      <c r="T39" s="34"/>
      <c r="U39" s="35"/>
    </row>
    <row r="40" spans="1:21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5" t="s">
        <v>185</v>
      </c>
      <c r="B41" s="14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15">
        <v>0</v>
      </c>
      <c r="K41" s="14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15">
        <v>0</v>
      </c>
    </row>
    <row r="42" spans="1:21" x14ac:dyDescent="0.25">
      <c r="A42" s="25" t="s">
        <v>186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187</v>
      </c>
      <c r="B43" s="14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15">
        <v>0</v>
      </c>
      <c r="K43" s="14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15">
        <v>0</v>
      </c>
    </row>
    <row r="44" spans="1:21" x14ac:dyDescent="0.25">
      <c r="A44" s="25" t="s">
        <v>188</v>
      </c>
      <c r="B44" s="14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15">
        <v>0</v>
      </c>
      <c r="K44" s="14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</row>
    <row r="45" spans="1:21" x14ac:dyDescent="0.25">
      <c r="A45" s="22" t="s">
        <v>155</v>
      </c>
      <c r="B45" s="12">
        <f t="shared" ref="B45:J45" si="11">SUM(B41:B44)</f>
        <v>0</v>
      </c>
      <c r="C45" s="5">
        <f t="shared" si="11"/>
        <v>0</v>
      </c>
      <c r="D45" s="5">
        <f t="shared" si="11"/>
        <v>0</v>
      </c>
      <c r="E45" s="5">
        <f t="shared" si="11"/>
        <v>0</v>
      </c>
      <c r="F45" s="5">
        <f t="shared" si="11"/>
        <v>0</v>
      </c>
      <c r="G45" s="5">
        <f t="shared" si="11"/>
        <v>0</v>
      </c>
      <c r="H45" s="5">
        <f t="shared" si="11"/>
        <v>0</v>
      </c>
      <c r="I45" s="5">
        <f t="shared" si="11"/>
        <v>0</v>
      </c>
      <c r="J45" s="13">
        <f t="shared" si="11"/>
        <v>0</v>
      </c>
      <c r="K45" s="12">
        <f t="shared" ref="K45:U45" si="12">SUM(K41:K44)</f>
        <v>0</v>
      </c>
      <c r="L45" s="5">
        <f t="shared" si="12"/>
        <v>0</v>
      </c>
      <c r="M45" s="5">
        <f t="shared" si="12"/>
        <v>0</v>
      </c>
      <c r="N45" s="5">
        <f t="shared" si="12"/>
        <v>0</v>
      </c>
      <c r="O45" s="5">
        <f t="shared" si="12"/>
        <v>0</v>
      </c>
      <c r="P45" s="5">
        <f t="shared" si="12"/>
        <v>0</v>
      </c>
      <c r="Q45" s="5">
        <f t="shared" si="12"/>
        <v>0</v>
      </c>
      <c r="R45" s="5">
        <f t="shared" si="12"/>
        <v>0</v>
      </c>
      <c r="S45" s="5">
        <f t="shared" si="12"/>
        <v>0</v>
      </c>
      <c r="T45" s="5">
        <f t="shared" si="12"/>
        <v>0</v>
      </c>
      <c r="U45" s="13">
        <f t="shared" si="12"/>
        <v>0</v>
      </c>
    </row>
    <row r="46" spans="1:21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5"/>
      <c r="K46" s="33"/>
      <c r="L46" s="34"/>
      <c r="M46" s="34"/>
      <c r="N46" s="34"/>
      <c r="O46" s="34"/>
      <c r="P46" s="34"/>
      <c r="Q46" s="34"/>
      <c r="R46" s="34"/>
      <c r="S46" s="34"/>
      <c r="T46" s="34"/>
      <c r="U46" s="35"/>
    </row>
    <row r="47" spans="1:21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15" t="s">
        <v>194</v>
      </c>
      <c r="K48" s="14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15" t="s">
        <v>194</v>
      </c>
    </row>
    <row r="49" spans="1:21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15" t="s">
        <v>194</v>
      </c>
      <c r="K49" s="14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15" t="s">
        <v>194</v>
      </c>
    </row>
    <row r="50" spans="1:21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2" t="s">
        <v>155</v>
      </c>
      <c r="B52" s="12">
        <f t="shared" ref="B52:J52" si="13">SUM(B48:B51)</f>
        <v>0</v>
      </c>
      <c r="C52" s="5">
        <f t="shared" si="13"/>
        <v>0</v>
      </c>
      <c r="D52" s="5">
        <f t="shared" si="13"/>
        <v>0</v>
      </c>
      <c r="E52" s="5">
        <f t="shared" si="13"/>
        <v>0</v>
      </c>
      <c r="F52" s="5">
        <f t="shared" si="13"/>
        <v>0</v>
      </c>
      <c r="G52" s="5">
        <f t="shared" si="13"/>
        <v>0</v>
      </c>
      <c r="H52" s="5">
        <f t="shared" si="13"/>
        <v>0</v>
      </c>
      <c r="I52" s="5">
        <f t="shared" si="13"/>
        <v>0</v>
      </c>
      <c r="J52" s="13">
        <f t="shared" si="13"/>
        <v>0</v>
      </c>
      <c r="K52" s="12">
        <f t="shared" ref="K52:U52" si="14">SUM(K48:K51)</f>
        <v>0</v>
      </c>
      <c r="L52" s="5">
        <f t="shared" si="14"/>
        <v>0</v>
      </c>
      <c r="M52" s="5">
        <f t="shared" si="14"/>
        <v>0</v>
      </c>
      <c r="N52" s="5">
        <f t="shared" si="14"/>
        <v>0</v>
      </c>
      <c r="O52" s="5">
        <f t="shared" si="14"/>
        <v>0</v>
      </c>
      <c r="P52" s="5">
        <f t="shared" si="14"/>
        <v>0</v>
      </c>
      <c r="Q52" s="5">
        <f t="shared" si="14"/>
        <v>0</v>
      </c>
      <c r="R52" s="5">
        <f t="shared" si="14"/>
        <v>0</v>
      </c>
      <c r="S52" s="5">
        <f t="shared" si="14"/>
        <v>0</v>
      </c>
      <c r="T52" s="5">
        <f t="shared" si="14"/>
        <v>0</v>
      </c>
      <c r="U52" s="13">
        <f t="shared" si="14"/>
        <v>0</v>
      </c>
    </row>
    <row r="53" spans="1:21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5"/>
      <c r="K53" s="33"/>
      <c r="L53" s="34"/>
      <c r="M53" s="34"/>
      <c r="N53" s="34"/>
      <c r="O53" s="34"/>
      <c r="P53" s="34"/>
      <c r="Q53" s="34"/>
      <c r="R53" s="34"/>
      <c r="S53" s="34"/>
      <c r="T53" s="34"/>
      <c r="U53" s="35"/>
    </row>
    <row r="54" spans="1:21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5" t="s">
        <v>185</v>
      </c>
      <c r="B55" s="14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15">
        <v>0</v>
      </c>
      <c r="K55" s="14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</row>
    <row r="56" spans="1:21" x14ac:dyDescent="0.25">
      <c r="A56" s="25" t="s">
        <v>186</v>
      </c>
      <c r="B56" s="14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5">
        <v>0</v>
      </c>
      <c r="K56" s="14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</row>
    <row r="57" spans="1:21" x14ac:dyDescent="0.25">
      <c r="A57" s="25" t="s">
        <v>187</v>
      </c>
      <c r="B57" s="14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5">
        <v>0</v>
      </c>
      <c r="K57" s="14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</row>
    <row r="58" spans="1:21" x14ac:dyDescent="0.25">
      <c r="A58" s="25" t="s">
        <v>188</v>
      </c>
      <c r="B58" s="14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5">
        <v>0</v>
      </c>
      <c r="K58" s="14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</row>
    <row r="59" spans="1:21" x14ac:dyDescent="0.25">
      <c r="A59" s="22" t="s">
        <v>155</v>
      </c>
      <c r="B59" s="12">
        <f t="shared" ref="B59:J59" si="15">SUM(B55:B58)</f>
        <v>0</v>
      </c>
      <c r="C59" s="5">
        <f t="shared" si="15"/>
        <v>0</v>
      </c>
      <c r="D59" s="5">
        <f t="shared" si="15"/>
        <v>0</v>
      </c>
      <c r="E59" s="5">
        <f t="shared" si="15"/>
        <v>0</v>
      </c>
      <c r="F59" s="5">
        <f t="shared" si="15"/>
        <v>0</v>
      </c>
      <c r="G59" s="5">
        <f t="shared" si="15"/>
        <v>0</v>
      </c>
      <c r="H59" s="5">
        <f t="shared" si="15"/>
        <v>0</v>
      </c>
      <c r="I59" s="5">
        <f t="shared" si="15"/>
        <v>0</v>
      </c>
      <c r="J59" s="13">
        <f t="shared" si="15"/>
        <v>0</v>
      </c>
      <c r="K59" s="12">
        <f t="shared" ref="K59:U59" si="16">SUM(K55:K58)</f>
        <v>0</v>
      </c>
      <c r="L59" s="5">
        <f t="shared" si="16"/>
        <v>0</v>
      </c>
      <c r="M59" s="5">
        <f t="shared" si="16"/>
        <v>0</v>
      </c>
      <c r="N59" s="5">
        <f t="shared" si="16"/>
        <v>0</v>
      </c>
      <c r="O59" s="5">
        <f t="shared" si="16"/>
        <v>0</v>
      </c>
      <c r="P59" s="5">
        <f t="shared" si="16"/>
        <v>0</v>
      </c>
      <c r="Q59" s="5">
        <f t="shared" si="16"/>
        <v>0</v>
      </c>
      <c r="R59" s="5">
        <f t="shared" si="16"/>
        <v>0</v>
      </c>
      <c r="S59" s="5">
        <f t="shared" si="16"/>
        <v>0</v>
      </c>
      <c r="T59" s="5">
        <f t="shared" si="16"/>
        <v>0</v>
      </c>
      <c r="U59" s="13">
        <f t="shared" si="16"/>
        <v>0</v>
      </c>
    </row>
    <row r="60" spans="1:21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5"/>
      <c r="K60" s="33"/>
      <c r="L60" s="34"/>
      <c r="M60" s="34"/>
      <c r="N60" s="34"/>
      <c r="O60" s="34"/>
      <c r="P60" s="34"/>
      <c r="Q60" s="34"/>
      <c r="R60" s="34"/>
      <c r="S60" s="34"/>
      <c r="T60" s="34"/>
      <c r="U60" s="35"/>
    </row>
    <row r="61" spans="1:21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5" t="s">
        <v>185</v>
      </c>
      <c r="B62" s="14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5">
        <v>0</v>
      </c>
      <c r="K62" s="14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</row>
    <row r="63" spans="1:21" x14ac:dyDescent="0.25">
      <c r="A63" s="25" t="s">
        <v>186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187</v>
      </c>
      <c r="B64" s="14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15">
        <v>0</v>
      </c>
      <c r="K64" s="14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</row>
    <row r="65" spans="1:21" x14ac:dyDescent="0.25">
      <c r="A65" s="25" t="s">
        <v>188</v>
      </c>
      <c r="B65" s="14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15">
        <v>0</v>
      </c>
      <c r="K65" s="14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</row>
    <row r="66" spans="1:21" x14ac:dyDescent="0.25">
      <c r="A66" s="22" t="s">
        <v>155</v>
      </c>
      <c r="B66" s="12">
        <f t="shared" ref="B66:J66" si="17">SUM(B62:B65)</f>
        <v>0</v>
      </c>
      <c r="C66" s="5">
        <f t="shared" si="17"/>
        <v>0</v>
      </c>
      <c r="D66" s="5">
        <f t="shared" si="17"/>
        <v>0</v>
      </c>
      <c r="E66" s="5">
        <f t="shared" si="17"/>
        <v>0</v>
      </c>
      <c r="F66" s="5">
        <f t="shared" si="17"/>
        <v>0</v>
      </c>
      <c r="G66" s="5">
        <f t="shared" si="17"/>
        <v>0</v>
      </c>
      <c r="H66" s="5">
        <f t="shared" si="17"/>
        <v>0</v>
      </c>
      <c r="I66" s="5">
        <f t="shared" si="17"/>
        <v>0</v>
      </c>
      <c r="J66" s="13">
        <f t="shared" si="17"/>
        <v>0</v>
      </c>
      <c r="K66" s="12">
        <f t="shared" ref="K66:U66" si="18">SUM(K62:K65)</f>
        <v>0</v>
      </c>
      <c r="L66" s="5">
        <f t="shared" si="18"/>
        <v>0</v>
      </c>
      <c r="M66" s="5">
        <f t="shared" si="18"/>
        <v>0</v>
      </c>
      <c r="N66" s="5">
        <f t="shared" si="18"/>
        <v>0</v>
      </c>
      <c r="O66" s="5">
        <f t="shared" si="18"/>
        <v>0</v>
      </c>
      <c r="P66" s="5">
        <f t="shared" si="18"/>
        <v>0</v>
      </c>
      <c r="Q66" s="5">
        <f t="shared" si="18"/>
        <v>0</v>
      </c>
      <c r="R66" s="5">
        <f t="shared" si="18"/>
        <v>0</v>
      </c>
      <c r="S66" s="5">
        <f t="shared" si="18"/>
        <v>0</v>
      </c>
      <c r="T66" s="5">
        <f t="shared" si="18"/>
        <v>0</v>
      </c>
      <c r="U66" s="13">
        <f t="shared" si="18"/>
        <v>0</v>
      </c>
    </row>
    <row r="67" spans="1:21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5"/>
      <c r="K67" s="33"/>
      <c r="L67" s="34"/>
      <c r="M67" s="34"/>
      <c r="N67" s="34"/>
      <c r="O67" s="34"/>
      <c r="P67" s="34"/>
      <c r="Q67" s="34"/>
      <c r="R67" s="34"/>
      <c r="S67" s="34"/>
      <c r="T67" s="34"/>
      <c r="U67" s="35"/>
    </row>
    <row r="68" spans="1:21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5" t="s">
        <v>185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15">
        <v>0</v>
      </c>
      <c r="K69" s="14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</row>
    <row r="70" spans="1:21" x14ac:dyDescent="0.25">
      <c r="A70" s="25" t="s">
        <v>186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187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15">
        <v>0</v>
      </c>
      <c r="K71" s="14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</row>
    <row r="72" spans="1:21" x14ac:dyDescent="0.25">
      <c r="A72" s="25" t="s">
        <v>188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15">
        <v>0</v>
      </c>
      <c r="K72" s="14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</row>
    <row r="73" spans="1:21" x14ac:dyDescent="0.25">
      <c r="A73" s="22" t="s">
        <v>155</v>
      </c>
      <c r="B73" s="12">
        <f t="shared" ref="B73:J73" si="19">SUM(B69:B72)</f>
        <v>0</v>
      </c>
      <c r="C73" s="5">
        <f t="shared" si="19"/>
        <v>0</v>
      </c>
      <c r="D73" s="5">
        <f t="shared" si="19"/>
        <v>0</v>
      </c>
      <c r="E73" s="5">
        <f t="shared" si="19"/>
        <v>0</v>
      </c>
      <c r="F73" s="5">
        <f t="shared" si="19"/>
        <v>0</v>
      </c>
      <c r="G73" s="5">
        <f t="shared" si="19"/>
        <v>0</v>
      </c>
      <c r="H73" s="5">
        <f t="shared" si="19"/>
        <v>0</v>
      </c>
      <c r="I73" s="5">
        <f t="shared" si="19"/>
        <v>0</v>
      </c>
      <c r="J73" s="13">
        <f t="shared" si="19"/>
        <v>0</v>
      </c>
      <c r="K73" s="12">
        <f t="shared" ref="K73:U73" si="20">SUM(K69:K72)</f>
        <v>0</v>
      </c>
      <c r="L73" s="5">
        <f t="shared" si="20"/>
        <v>0</v>
      </c>
      <c r="M73" s="5">
        <f t="shared" si="20"/>
        <v>0</v>
      </c>
      <c r="N73" s="5">
        <f t="shared" si="20"/>
        <v>0</v>
      </c>
      <c r="O73" s="5">
        <f t="shared" si="20"/>
        <v>0</v>
      </c>
      <c r="P73" s="5">
        <f t="shared" si="20"/>
        <v>0</v>
      </c>
      <c r="Q73" s="5">
        <f t="shared" si="20"/>
        <v>0</v>
      </c>
      <c r="R73" s="5">
        <f t="shared" si="20"/>
        <v>0</v>
      </c>
      <c r="S73" s="5">
        <f t="shared" si="20"/>
        <v>0</v>
      </c>
      <c r="T73" s="5">
        <f t="shared" si="20"/>
        <v>0</v>
      </c>
      <c r="U73" s="13">
        <f t="shared" si="20"/>
        <v>0</v>
      </c>
    </row>
    <row r="74" spans="1:21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5"/>
      <c r="K74" s="33"/>
      <c r="L74" s="34"/>
      <c r="M74" s="34"/>
      <c r="N74" s="34"/>
      <c r="O74" s="34"/>
      <c r="P74" s="34"/>
      <c r="Q74" s="34"/>
      <c r="R74" s="34"/>
      <c r="S74" s="34"/>
      <c r="T74" s="34"/>
      <c r="U74" s="35"/>
    </row>
    <row r="75" spans="1:21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5" t="s">
        <v>185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15">
        <v>0</v>
      </c>
      <c r="K76" s="14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</row>
    <row r="77" spans="1:21" x14ac:dyDescent="0.25">
      <c r="A77" s="25" t="s">
        <v>186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187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15">
        <v>0</v>
      </c>
      <c r="K78" s="14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</row>
    <row r="79" spans="1:21" x14ac:dyDescent="0.25">
      <c r="A79" s="25" t="s">
        <v>188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15">
        <v>0</v>
      </c>
      <c r="K79" s="14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</row>
    <row r="80" spans="1:21" x14ac:dyDescent="0.25">
      <c r="A80" s="22" t="s">
        <v>155</v>
      </c>
      <c r="B80" s="12">
        <f t="shared" ref="B80:J80" si="21">SUM(B76:B79)</f>
        <v>0</v>
      </c>
      <c r="C80" s="5">
        <f t="shared" si="21"/>
        <v>0</v>
      </c>
      <c r="D80" s="5">
        <f t="shared" si="21"/>
        <v>0</v>
      </c>
      <c r="E80" s="5">
        <f t="shared" si="21"/>
        <v>0</v>
      </c>
      <c r="F80" s="5">
        <f t="shared" si="21"/>
        <v>0</v>
      </c>
      <c r="G80" s="5">
        <f t="shared" si="21"/>
        <v>0</v>
      </c>
      <c r="H80" s="5">
        <f t="shared" si="21"/>
        <v>0</v>
      </c>
      <c r="I80" s="5">
        <f t="shared" si="21"/>
        <v>0</v>
      </c>
      <c r="J80" s="13">
        <f t="shared" si="21"/>
        <v>0</v>
      </c>
      <c r="K80" s="12">
        <f t="shared" ref="K80:U80" si="22">SUM(K76:K79)</f>
        <v>0</v>
      </c>
      <c r="L80" s="5">
        <f t="shared" si="22"/>
        <v>0</v>
      </c>
      <c r="M80" s="5">
        <f t="shared" si="22"/>
        <v>0</v>
      </c>
      <c r="N80" s="5">
        <f t="shared" si="22"/>
        <v>0</v>
      </c>
      <c r="O80" s="5">
        <f t="shared" si="22"/>
        <v>0</v>
      </c>
      <c r="P80" s="5">
        <f t="shared" si="22"/>
        <v>0</v>
      </c>
      <c r="Q80" s="5">
        <f t="shared" si="22"/>
        <v>0</v>
      </c>
      <c r="R80" s="5">
        <f t="shared" si="22"/>
        <v>0</v>
      </c>
      <c r="S80" s="5">
        <f t="shared" si="22"/>
        <v>0</v>
      </c>
      <c r="T80" s="5">
        <f t="shared" si="22"/>
        <v>0</v>
      </c>
      <c r="U80" s="13">
        <f t="shared" si="22"/>
        <v>0</v>
      </c>
    </row>
    <row r="81" spans="1:21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5"/>
      <c r="K81" s="33"/>
      <c r="L81" s="34"/>
      <c r="M81" s="34"/>
      <c r="N81" s="34"/>
      <c r="O81" s="34"/>
      <c r="P81" s="34"/>
      <c r="Q81" s="34"/>
      <c r="R81" s="34"/>
      <c r="S81" s="34"/>
      <c r="T81" s="34"/>
      <c r="U81" s="35"/>
    </row>
    <row r="82" spans="1:21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5" t="s">
        <v>185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15">
        <v>0</v>
      </c>
      <c r="K83" s="14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</row>
    <row r="84" spans="1:21" x14ac:dyDescent="0.25">
      <c r="A84" s="25" t="s">
        <v>186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187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15">
        <v>0</v>
      </c>
      <c r="K85" s="14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</row>
    <row r="86" spans="1:21" x14ac:dyDescent="0.25">
      <c r="A86" s="25" t="s">
        <v>188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15">
        <v>0</v>
      </c>
      <c r="K86" s="14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</row>
    <row r="87" spans="1:21" x14ac:dyDescent="0.25">
      <c r="A87" s="22" t="s">
        <v>155</v>
      </c>
      <c r="B87" s="12">
        <f t="shared" ref="B87:J87" si="23">SUM(B83:B86)</f>
        <v>0</v>
      </c>
      <c r="C87" s="5">
        <f t="shared" si="23"/>
        <v>0</v>
      </c>
      <c r="D87" s="5">
        <f t="shared" si="23"/>
        <v>0</v>
      </c>
      <c r="E87" s="5">
        <f t="shared" si="23"/>
        <v>0</v>
      </c>
      <c r="F87" s="5">
        <f t="shared" si="23"/>
        <v>0</v>
      </c>
      <c r="G87" s="5">
        <f t="shared" si="23"/>
        <v>0</v>
      </c>
      <c r="H87" s="5">
        <f t="shared" si="23"/>
        <v>0</v>
      </c>
      <c r="I87" s="5">
        <f t="shared" si="23"/>
        <v>0</v>
      </c>
      <c r="J87" s="13">
        <f t="shared" si="23"/>
        <v>0</v>
      </c>
      <c r="K87" s="12">
        <f t="shared" ref="K87:U87" si="24">SUM(K83:K86)</f>
        <v>0</v>
      </c>
      <c r="L87" s="5">
        <f t="shared" si="24"/>
        <v>0</v>
      </c>
      <c r="M87" s="5">
        <f t="shared" si="24"/>
        <v>0</v>
      </c>
      <c r="N87" s="5">
        <f t="shared" si="24"/>
        <v>0</v>
      </c>
      <c r="O87" s="5">
        <f t="shared" si="24"/>
        <v>0</v>
      </c>
      <c r="P87" s="5">
        <f t="shared" si="24"/>
        <v>0</v>
      </c>
      <c r="Q87" s="5">
        <f t="shared" si="24"/>
        <v>0</v>
      </c>
      <c r="R87" s="5">
        <f t="shared" si="24"/>
        <v>0</v>
      </c>
      <c r="S87" s="5">
        <f t="shared" si="24"/>
        <v>0</v>
      </c>
      <c r="T87" s="5">
        <f t="shared" si="24"/>
        <v>0</v>
      </c>
      <c r="U87" s="13">
        <f t="shared" si="24"/>
        <v>0</v>
      </c>
    </row>
    <row r="88" spans="1:21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5"/>
      <c r="K88" s="33"/>
      <c r="L88" s="34"/>
      <c r="M88" s="34"/>
      <c r="N88" s="34"/>
      <c r="O88" s="34"/>
      <c r="P88" s="34"/>
      <c r="Q88" s="34"/>
      <c r="R88" s="34"/>
      <c r="S88" s="34"/>
      <c r="T88" s="34"/>
      <c r="U88" s="35"/>
    </row>
    <row r="89" spans="1:21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5" t="s">
        <v>185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15">
        <v>0</v>
      </c>
      <c r="K90" s="14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</row>
    <row r="91" spans="1:21" x14ac:dyDescent="0.25">
      <c r="A91" s="25" t="s">
        <v>186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187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15">
        <v>0</v>
      </c>
      <c r="K92" s="14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</row>
    <row r="93" spans="1:21" x14ac:dyDescent="0.25">
      <c r="A93" s="25" t="s">
        <v>188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15">
        <v>0</v>
      </c>
      <c r="K93" s="14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</row>
    <row r="94" spans="1:21" x14ac:dyDescent="0.25">
      <c r="A94" s="22" t="s">
        <v>155</v>
      </c>
      <c r="B94" s="12">
        <f t="shared" ref="B94:J94" si="25">SUM(B90:B93)</f>
        <v>0</v>
      </c>
      <c r="C94" s="5">
        <f t="shared" si="25"/>
        <v>0</v>
      </c>
      <c r="D94" s="5">
        <f t="shared" si="25"/>
        <v>0</v>
      </c>
      <c r="E94" s="5">
        <f t="shared" si="25"/>
        <v>0</v>
      </c>
      <c r="F94" s="5">
        <f t="shared" si="25"/>
        <v>0</v>
      </c>
      <c r="G94" s="5">
        <f t="shared" si="25"/>
        <v>0</v>
      </c>
      <c r="H94" s="5">
        <f t="shared" si="25"/>
        <v>0</v>
      </c>
      <c r="I94" s="5">
        <f t="shared" si="25"/>
        <v>0</v>
      </c>
      <c r="J94" s="13">
        <f t="shared" si="25"/>
        <v>0</v>
      </c>
      <c r="K94" s="12">
        <f t="shared" ref="K94:U94" si="26">SUM(K90:K93)</f>
        <v>0</v>
      </c>
      <c r="L94" s="5">
        <f t="shared" si="26"/>
        <v>0</v>
      </c>
      <c r="M94" s="5">
        <f t="shared" si="26"/>
        <v>0</v>
      </c>
      <c r="N94" s="5">
        <f t="shared" si="26"/>
        <v>0</v>
      </c>
      <c r="O94" s="5">
        <f t="shared" si="26"/>
        <v>0</v>
      </c>
      <c r="P94" s="5">
        <f t="shared" si="26"/>
        <v>0</v>
      </c>
      <c r="Q94" s="5">
        <f t="shared" si="26"/>
        <v>0</v>
      </c>
      <c r="R94" s="5">
        <f t="shared" si="26"/>
        <v>0</v>
      </c>
      <c r="S94" s="5">
        <f t="shared" si="26"/>
        <v>0</v>
      </c>
      <c r="T94" s="5">
        <f t="shared" si="26"/>
        <v>0</v>
      </c>
      <c r="U94" s="13">
        <f t="shared" si="26"/>
        <v>0</v>
      </c>
    </row>
    <row r="95" spans="1:21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5"/>
      <c r="K95" s="33"/>
      <c r="L95" s="34"/>
      <c r="M95" s="34"/>
      <c r="N95" s="34"/>
      <c r="O95" s="34"/>
      <c r="P95" s="34"/>
      <c r="Q95" s="34"/>
      <c r="R95" s="34"/>
      <c r="S95" s="34"/>
      <c r="T95" s="34"/>
      <c r="U95" s="35"/>
    </row>
    <row r="96" spans="1:21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5" t="s">
        <v>185</v>
      </c>
      <c r="B97" s="14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15">
        <v>0</v>
      </c>
      <c r="K97" s="14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</row>
    <row r="98" spans="1:21" x14ac:dyDescent="0.25">
      <c r="A98" s="25" t="s">
        <v>186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187</v>
      </c>
      <c r="B99" s="14">
        <v>0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15">
        <v>0</v>
      </c>
      <c r="K99" s="14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</row>
    <row r="100" spans="1:21" x14ac:dyDescent="0.25">
      <c r="A100" s="25" t="s">
        <v>188</v>
      </c>
      <c r="B100" s="14">
        <v>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15">
        <v>0</v>
      </c>
      <c r="K100" s="14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</row>
    <row r="101" spans="1:21" x14ac:dyDescent="0.25">
      <c r="A101" s="22" t="s">
        <v>155</v>
      </c>
      <c r="B101" s="12">
        <f t="shared" ref="B101:J101" si="27">SUM(B97:B100)</f>
        <v>0</v>
      </c>
      <c r="C101" s="5">
        <f t="shared" si="27"/>
        <v>0</v>
      </c>
      <c r="D101" s="5">
        <f t="shared" si="27"/>
        <v>0</v>
      </c>
      <c r="E101" s="5">
        <f t="shared" si="27"/>
        <v>0</v>
      </c>
      <c r="F101" s="5">
        <f t="shared" si="27"/>
        <v>0</v>
      </c>
      <c r="G101" s="5">
        <f t="shared" si="27"/>
        <v>0</v>
      </c>
      <c r="H101" s="5">
        <f t="shared" si="27"/>
        <v>0</v>
      </c>
      <c r="I101" s="5">
        <f t="shared" si="27"/>
        <v>0</v>
      </c>
      <c r="J101" s="13">
        <f t="shared" si="27"/>
        <v>0</v>
      </c>
      <c r="K101" s="12">
        <f t="shared" ref="K101:U101" si="28">SUM(K97:K100)</f>
        <v>0</v>
      </c>
      <c r="L101" s="5">
        <f t="shared" si="28"/>
        <v>0</v>
      </c>
      <c r="M101" s="5">
        <f t="shared" si="28"/>
        <v>0</v>
      </c>
      <c r="N101" s="5">
        <f t="shared" si="28"/>
        <v>0</v>
      </c>
      <c r="O101" s="5">
        <f t="shared" si="28"/>
        <v>0</v>
      </c>
      <c r="P101" s="5">
        <f t="shared" si="28"/>
        <v>0</v>
      </c>
      <c r="Q101" s="5">
        <f t="shared" si="28"/>
        <v>0</v>
      </c>
      <c r="R101" s="5">
        <f t="shared" si="28"/>
        <v>0</v>
      </c>
      <c r="S101" s="5">
        <f t="shared" si="28"/>
        <v>0</v>
      </c>
      <c r="T101" s="5">
        <f t="shared" si="28"/>
        <v>0</v>
      </c>
      <c r="U101" s="13">
        <f t="shared" si="28"/>
        <v>0</v>
      </c>
    </row>
    <row r="102" spans="1:21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5"/>
      <c r="K102" s="33"/>
      <c r="L102" s="34"/>
      <c r="M102" s="34"/>
      <c r="N102" s="34"/>
      <c r="O102" s="34"/>
      <c r="P102" s="34"/>
      <c r="Q102" s="34"/>
      <c r="R102" s="34"/>
      <c r="S102" s="34"/>
      <c r="T102" s="34"/>
      <c r="U102" s="35"/>
    </row>
    <row r="103" spans="1:21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5" t="s">
        <v>185</v>
      </c>
      <c r="B104" s="14">
        <v>0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15">
        <v>0</v>
      </c>
      <c r="K104" s="14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</row>
    <row r="105" spans="1:21" x14ac:dyDescent="0.25">
      <c r="A105" s="25" t="s">
        <v>186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187</v>
      </c>
      <c r="B106" s="14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15">
        <v>0</v>
      </c>
      <c r="K106" s="14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</row>
    <row r="107" spans="1:21" x14ac:dyDescent="0.25">
      <c r="A107" s="25" t="s">
        <v>188</v>
      </c>
      <c r="B107" s="14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15">
        <v>0</v>
      </c>
      <c r="K107" s="14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</row>
    <row r="108" spans="1:21" x14ac:dyDescent="0.25">
      <c r="A108" s="22" t="s">
        <v>155</v>
      </c>
      <c r="B108" s="12">
        <f t="shared" ref="B108:J108" si="29">SUM(B104:B107)</f>
        <v>0</v>
      </c>
      <c r="C108" s="5">
        <f t="shared" si="29"/>
        <v>0</v>
      </c>
      <c r="D108" s="5">
        <f t="shared" si="29"/>
        <v>0</v>
      </c>
      <c r="E108" s="5">
        <f t="shared" si="29"/>
        <v>0</v>
      </c>
      <c r="F108" s="5">
        <f t="shared" si="29"/>
        <v>0</v>
      </c>
      <c r="G108" s="5">
        <f t="shared" si="29"/>
        <v>0</v>
      </c>
      <c r="H108" s="5">
        <f t="shared" si="29"/>
        <v>0</v>
      </c>
      <c r="I108" s="5">
        <f t="shared" si="29"/>
        <v>0</v>
      </c>
      <c r="J108" s="13">
        <f t="shared" si="29"/>
        <v>0</v>
      </c>
      <c r="K108" s="12">
        <f t="shared" ref="K108:U108" si="30">SUM(K104:K107)</f>
        <v>0</v>
      </c>
      <c r="L108" s="5">
        <f t="shared" si="30"/>
        <v>0</v>
      </c>
      <c r="M108" s="5">
        <f t="shared" si="30"/>
        <v>0</v>
      </c>
      <c r="N108" s="5">
        <f t="shared" si="30"/>
        <v>0</v>
      </c>
      <c r="O108" s="5">
        <f t="shared" si="30"/>
        <v>0</v>
      </c>
      <c r="P108" s="5">
        <f t="shared" si="30"/>
        <v>0</v>
      </c>
      <c r="Q108" s="5">
        <f t="shared" si="30"/>
        <v>0</v>
      </c>
      <c r="R108" s="5">
        <f t="shared" si="30"/>
        <v>0</v>
      </c>
      <c r="S108" s="5">
        <f t="shared" si="30"/>
        <v>0</v>
      </c>
      <c r="T108" s="5">
        <f t="shared" si="30"/>
        <v>0</v>
      </c>
      <c r="U108" s="13">
        <f t="shared" si="30"/>
        <v>0</v>
      </c>
    </row>
    <row r="109" spans="1:21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5"/>
      <c r="K109" s="33"/>
      <c r="L109" s="34"/>
      <c r="M109" s="34"/>
      <c r="N109" s="34"/>
      <c r="O109" s="34"/>
      <c r="P109" s="34"/>
      <c r="Q109" s="34"/>
      <c r="R109" s="34"/>
      <c r="S109" s="34"/>
      <c r="T109" s="34"/>
      <c r="U109" s="35"/>
    </row>
    <row r="110" spans="1:21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5" t="s">
        <v>185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15">
        <v>0</v>
      </c>
      <c r="K111" s="14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15">
        <v>0</v>
      </c>
    </row>
    <row r="112" spans="1:21" x14ac:dyDescent="0.25">
      <c r="A112" s="25" t="s">
        <v>186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187</v>
      </c>
      <c r="B113" s="14">
        <v>0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15">
        <v>0</v>
      </c>
      <c r="K113" s="14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15">
        <v>0</v>
      </c>
    </row>
    <row r="114" spans="1:21" x14ac:dyDescent="0.25">
      <c r="A114" s="25" t="s">
        <v>188</v>
      </c>
      <c r="B114" s="14">
        <v>0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15">
        <v>0</v>
      </c>
      <c r="K114" s="14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15">
        <v>0</v>
      </c>
    </row>
    <row r="115" spans="1:21" x14ac:dyDescent="0.25">
      <c r="A115" s="22" t="s">
        <v>155</v>
      </c>
      <c r="B115" s="12">
        <f t="shared" ref="B115:J115" si="31">SUM(B111:B114)</f>
        <v>0</v>
      </c>
      <c r="C115" s="5">
        <f t="shared" si="31"/>
        <v>0</v>
      </c>
      <c r="D115" s="5">
        <f t="shared" si="31"/>
        <v>0</v>
      </c>
      <c r="E115" s="5">
        <f t="shared" si="31"/>
        <v>0</v>
      </c>
      <c r="F115" s="5">
        <f t="shared" si="31"/>
        <v>0</v>
      </c>
      <c r="G115" s="5">
        <f t="shared" si="31"/>
        <v>0</v>
      </c>
      <c r="H115" s="5">
        <f t="shared" si="31"/>
        <v>0</v>
      </c>
      <c r="I115" s="5">
        <f t="shared" si="31"/>
        <v>0</v>
      </c>
      <c r="J115" s="13">
        <f t="shared" si="31"/>
        <v>0</v>
      </c>
      <c r="K115" s="12">
        <f t="shared" ref="K115:U115" si="32">SUM(K111:K114)</f>
        <v>0</v>
      </c>
      <c r="L115" s="5">
        <f t="shared" si="32"/>
        <v>0</v>
      </c>
      <c r="M115" s="5">
        <f t="shared" si="32"/>
        <v>0</v>
      </c>
      <c r="N115" s="5">
        <f t="shared" si="32"/>
        <v>0</v>
      </c>
      <c r="O115" s="5">
        <f t="shared" si="32"/>
        <v>0</v>
      </c>
      <c r="P115" s="5">
        <f t="shared" si="32"/>
        <v>0</v>
      </c>
      <c r="Q115" s="5">
        <f t="shared" si="32"/>
        <v>0</v>
      </c>
      <c r="R115" s="5">
        <f t="shared" si="32"/>
        <v>0</v>
      </c>
      <c r="S115" s="5">
        <f t="shared" si="32"/>
        <v>0</v>
      </c>
      <c r="T115" s="5">
        <f t="shared" si="32"/>
        <v>0</v>
      </c>
      <c r="U115" s="13">
        <f t="shared" si="32"/>
        <v>0</v>
      </c>
    </row>
    <row r="116" spans="1:21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5"/>
      <c r="K116" s="33"/>
      <c r="L116" s="34"/>
      <c r="M116" s="34"/>
      <c r="N116" s="34"/>
      <c r="O116" s="34"/>
      <c r="P116" s="34"/>
      <c r="Q116" s="34"/>
      <c r="R116" s="34"/>
      <c r="S116" s="34"/>
      <c r="T116" s="34"/>
      <c r="U116" s="35"/>
    </row>
    <row r="117" spans="1:21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5" t="s">
        <v>185</v>
      </c>
      <c r="B118" s="14">
        <v>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15">
        <v>0</v>
      </c>
      <c r="K118" s="14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15">
        <v>0</v>
      </c>
    </row>
    <row r="119" spans="1:21" x14ac:dyDescent="0.25">
      <c r="A119" s="25" t="s">
        <v>186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187</v>
      </c>
      <c r="B120" s="14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15">
        <v>0</v>
      </c>
      <c r="K120" s="14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15">
        <v>0</v>
      </c>
    </row>
    <row r="121" spans="1:21" x14ac:dyDescent="0.25">
      <c r="A121" s="25" t="s">
        <v>188</v>
      </c>
      <c r="B121" s="14">
        <v>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15">
        <v>0</v>
      </c>
      <c r="K121" s="14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15">
        <v>0</v>
      </c>
    </row>
    <row r="122" spans="1:21" x14ac:dyDescent="0.25">
      <c r="A122" s="22" t="s">
        <v>155</v>
      </c>
      <c r="B122" s="12">
        <f t="shared" ref="B122:J122" si="33">SUM(B118:B121)</f>
        <v>0</v>
      </c>
      <c r="C122" s="5">
        <f t="shared" si="33"/>
        <v>0</v>
      </c>
      <c r="D122" s="5">
        <f t="shared" si="33"/>
        <v>0</v>
      </c>
      <c r="E122" s="5">
        <f t="shared" si="33"/>
        <v>0</v>
      </c>
      <c r="F122" s="5">
        <f t="shared" si="33"/>
        <v>0</v>
      </c>
      <c r="G122" s="5">
        <f t="shared" si="33"/>
        <v>0</v>
      </c>
      <c r="H122" s="5">
        <f t="shared" si="33"/>
        <v>0</v>
      </c>
      <c r="I122" s="5">
        <f t="shared" si="33"/>
        <v>0</v>
      </c>
      <c r="J122" s="13">
        <f t="shared" si="33"/>
        <v>0</v>
      </c>
      <c r="K122" s="12">
        <f t="shared" ref="K122:U122" si="34">SUM(K118:K121)</f>
        <v>0</v>
      </c>
      <c r="L122" s="5">
        <f t="shared" si="34"/>
        <v>0</v>
      </c>
      <c r="M122" s="5">
        <f t="shared" si="34"/>
        <v>0</v>
      </c>
      <c r="N122" s="5">
        <f t="shared" si="34"/>
        <v>0</v>
      </c>
      <c r="O122" s="5">
        <f t="shared" si="34"/>
        <v>0</v>
      </c>
      <c r="P122" s="5">
        <f t="shared" si="34"/>
        <v>0</v>
      </c>
      <c r="Q122" s="5">
        <f t="shared" si="34"/>
        <v>0</v>
      </c>
      <c r="R122" s="5">
        <f t="shared" si="34"/>
        <v>0</v>
      </c>
      <c r="S122" s="5">
        <f t="shared" si="34"/>
        <v>0</v>
      </c>
      <c r="T122" s="5">
        <f t="shared" si="34"/>
        <v>0</v>
      </c>
      <c r="U122" s="13">
        <f t="shared" si="34"/>
        <v>0</v>
      </c>
    </row>
    <row r="123" spans="1:21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5"/>
      <c r="K123" s="33"/>
      <c r="L123" s="34"/>
      <c r="M123" s="34"/>
      <c r="N123" s="34"/>
      <c r="O123" s="34"/>
      <c r="P123" s="34"/>
      <c r="Q123" s="34"/>
      <c r="R123" s="34"/>
      <c r="S123" s="34"/>
      <c r="T123" s="34"/>
      <c r="U123" s="35"/>
    </row>
    <row r="124" spans="1:21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5" t="s">
        <v>185</v>
      </c>
      <c r="B125" s="14">
        <v>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15">
        <v>0</v>
      </c>
      <c r="K125" s="14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15">
        <v>0</v>
      </c>
    </row>
    <row r="126" spans="1:21" x14ac:dyDescent="0.25">
      <c r="A126" s="25" t="s">
        <v>186</v>
      </c>
      <c r="B126" s="14">
        <v>0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15">
        <v>0</v>
      </c>
      <c r="K126" s="14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15">
        <v>0</v>
      </c>
    </row>
    <row r="127" spans="1:21" x14ac:dyDescent="0.25">
      <c r="A127" s="25" t="s">
        <v>187</v>
      </c>
      <c r="B127" s="14">
        <v>0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15">
        <v>0</v>
      </c>
      <c r="K127" s="14">
        <v>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15">
        <v>0</v>
      </c>
    </row>
    <row r="128" spans="1:21" x14ac:dyDescent="0.25">
      <c r="A128" s="25" t="s">
        <v>188</v>
      </c>
      <c r="B128" s="14">
        <v>0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15">
        <v>0</v>
      </c>
      <c r="K128" s="14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15">
        <v>0</v>
      </c>
    </row>
    <row r="129" spans="1:21" x14ac:dyDescent="0.25">
      <c r="A129" s="22" t="s">
        <v>155</v>
      </c>
      <c r="B129" s="12">
        <f t="shared" ref="B129:J129" si="35">SUM(B125:B128)</f>
        <v>0</v>
      </c>
      <c r="C129" s="5">
        <f t="shared" si="35"/>
        <v>0</v>
      </c>
      <c r="D129" s="5">
        <f t="shared" si="35"/>
        <v>0</v>
      </c>
      <c r="E129" s="5">
        <f t="shared" si="35"/>
        <v>0</v>
      </c>
      <c r="F129" s="5">
        <f t="shared" si="35"/>
        <v>0</v>
      </c>
      <c r="G129" s="5">
        <f t="shared" si="35"/>
        <v>0</v>
      </c>
      <c r="H129" s="5">
        <f t="shared" si="35"/>
        <v>0</v>
      </c>
      <c r="I129" s="5">
        <f t="shared" si="35"/>
        <v>0</v>
      </c>
      <c r="J129" s="13">
        <f t="shared" si="35"/>
        <v>0</v>
      </c>
      <c r="K129" s="12">
        <f t="shared" ref="K129:U129" si="36">SUM(K125:K128)</f>
        <v>0</v>
      </c>
      <c r="L129" s="5">
        <f t="shared" si="36"/>
        <v>0</v>
      </c>
      <c r="M129" s="5">
        <f t="shared" si="36"/>
        <v>0</v>
      </c>
      <c r="N129" s="5">
        <f t="shared" si="36"/>
        <v>0</v>
      </c>
      <c r="O129" s="5">
        <f t="shared" si="36"/>
        <v>0</v>
      </c>
      <c r="P129" s="5">
        <f t="shared" si="36"/>
        <v>0</v>
      </c>
      <c r="Q129" s="5">
        <f t="shared" si="36"/>
        <v>0</v>
      </c>
      <c r="R129" s="5">
        <f t="shared" si="36"/>
        <v>0</v>
      </c>
      <c r="S129" s="5">
        <f t="shared" si="36"/>
        <v>0</v>
      </c>
      <c r="T129" s="5">
        <f t="shared" si="36"/>
        <v>0</v>
      </c>
      <c r="U129" s="13">
        <f t="shared" si="36"/>
        <v>0</v>
      </c>
    </row>
    <row r="130" spans="1:21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5"/>
      <c r="K130" s="33"/>
      <c r="L130" s="34"/>
      <c r="M130" s="34"/>
      <c r="N130" s="34"/>
      <c r="O130" s="34"/>
      <c r="P130" s="34"/>
      <c r="Q130" s="34"/>
      <c r="R130" s="34"/>
      <c r="S130" s="34"/>
      <c r="T130" s="34"/>
      <c r="U130" s="35"/>
    </row>
    <row r="131" spans="1:21" x14ac:dyDescent="0.25">
      <c r="A131" s="22" t="s">
        <v>190</v>
      </c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15" t="s">
        <v>194</v>
      </c>
      <c r="K132" s="14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15" t="s">
        <v>194</v>
      </c>
    </row>
    <row r="133" spans="1:21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15" t="s">
        <v>194</v>
      </c>
      <c r="K133" s="14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15" t="s">
        <v>194</v>
      </c>
    </row>
    <row r="134" spans="1:21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2" t="s">
        <v>155</v>
      </c>
      <c r="B136" s="12">
        <f t="shared" ref="B136:J136" si="37">SUM(B132:B135)</f>
        <v>0</v>
      </c>
      <c r="C136" s="5">
        <f t="shared" si="37"/>
        <v>0</v>
      </c>
      <c r="D136" s="5">
        <f t="shared" si="37"/>
        <v>0</v>
      </c>
      <c r="E136" s="5">
        <f t="shared" si="37"/>
        <v>0</v>
      </c>
      <c r="F136" s="5">
        <f t="shared" si="37"/>
        <v>0</v>
      </c>
      <c r="G136" s="5">
        <f t="shared" si="37"/>
        <v>0</v>
      </c>
      <c r="H136" s="5">
        <f t="shared" si="37"/>
        <v>0</v>
      </c>
      <c r="I136" s="5">
        <f t="shared" si="37"/>
        <v>0</v>
      </c>
      <c r="J136" s="13">
        <f t="shared" si="37"/>
        <v>0</v>
      </c>
      <c r="K136" s="12">
        <f t="shared" ref="K136:U136" si="38">SUM(K132:K135)</f>
        <v>0</v>
      </c>
      <c r="L136" s="5">
        <f t="shared" si="38"/>
        <v>0</v>
      </c>
      <c r="M136" s="5">
        <f t="shared" si="38"/>
        <v>0</v>
      </c>
      <c r="N136" s="5">
        <f t="shared" si="38"/>
        <v>0</v>
      </c>
      <c r="O136" s="5">
        <f t="shared" si="38"/>
        <v>0</v>
      </c>
      <c r="P136" s="5">
        <f t="shared" si="38"/>
        <v>0</v>
      </c>
      <c r="Q136" s="5">
        <f t="shared" si="38"/>
        <v>0</v>
      </c>
      <c r="R136" s="5">
        <f t="shared" si="38"/>
        <v>0</v>
      </c>
      <c r="S136" s="5">
        <f t="shared" si="38"/>
        <v>0</v>
      </c>
      <c r="T136" s="5">
        <f t="shared" si="38"/>
        <v>0</v>
      </c>
      <c r="U136" s="13">
        <f t="shared" si="38"/>
        <v>0</v>
      </c>
    </row>
    <row r="137" spans="1:21" x14ac:dyDescent="0.25">
      <c r="A137" s="24"/>
      <c r="B137" s="33"/>
      <c r="C137" s="34"/>
      <c r="D137" s="34"/>
      <c r="E137" s="34"/>
      <c r="F137" s="34"/>
      <c r="G137" s="34"/>
      <c r="H137" s="34"/>
      <c r="I137" s="34"/>
      <c r="J137" s="35"/>
      <c r="K137" s="33"/>
      <c r="L137" s="34"/>
      <c r="M137" s="34"/>
      <c r="N137" s="34"/>
      <c r="O137" s="34"/>
      <c r="P137" s="34"/>
      <c r="Q137" s="34"/>
      <c r="R137" s="34"/>
      <c r="S137" s="34"/>
      <c r="T137" s="34"/>
      <c r="U137" s="35"/>
    </row>
    <row r="138" spans="1:21" x14ac:dyDescent="0.25">
      <c r="A138" s="22" t="s">
        <v>175</v>
      </c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15">
        <v>0</v>
      </c>
      <c r="K139" s="14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15">
        <v>0</v>
      </c>
    </row>
    <row r="140" spans="1:21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6" t="s">
        <v>194</v>
      </c>
      <c r="F140" s="6" t="s">
        <v>194</v>
      </c>
      <c r="G140" s="6" t="s">
        <v>194</v>
      </c>
      <c r="H140" s="6" t="s">
        <v>194</v>
      </c>
      <c r="I140" s="6" t="s">
        <v>194</v>
      </c>
      <c r="J140" s="15" t="s">
        <v>194</v>
      </c>
      <c r="K140" s="14" t="s">
        <v>194</v>
      </c>
      <c r="L140" s="6" t="s">
        <v>194</v>
      </c>
      <c r="M140" s="6" t="s">
        <v>194</v>
      </c>
      <c r="N140" s="6" t="s">
        <v>194</v>
      </c>
      <c r="O140" s="6" t="s">
        <v>194</v>
      </c>
      <c r="P140" s="6" t="s">
        <v>194</v>
      </c>
      <c r="Q140" s="6" t="s">
        <v>194</v>
      </c>
      <c r="R140" s="6" t="s">
        <v>194</v>
      </c>
      <c r="S140" s="6" t="s">
        <v>194</v>
      </c>
      <c r="T140" s="6" t="s">
        <v>194</v>
      </c>
      <c r="U140" s="15" t="s">
        <v>194</v>
      </c>
    </row>
    <row r="141" spans="1:21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15" t="s">
        <v>194</v>
      </c>
    </row>
    <row r="142" spans="1:21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15" t="s">
        <v>194</v>
      </c>
    </row>
    <row r="143" spans="1:21" x14ac:dyDescent="0.25">
      <c r="A143" s="22" t="s">
        <v>155</v>
      </c>
      <c r="B143" s="12">
        <f t="shared" ref="B143:J143" si="39">SUM(B139:B142)</f>
        <v>0</v>
      </c>
      <c r="C143" s="5">
        <f t="shared" si="39"/>
        <v>0</v>
      </c>
      <c r="D143" s="5">
        <f t="shared" si="39"/>
        <v>0</v>
      </c>
      <c r="E143" s="5">
        <f t="shared" si="39"/>
        <v>0</v>
      </c>
      <c r="F143" s="5">
        <f t="shared" si="39"/>
        <v>0</v>
      </c>
      <c r="G143" s="5">
        <f t="shared" si="39"/>
        <v>0</v>
      </c>
      <c r="H143" s="5">
        <f t="shared" si="39"/>
        <v>0</v>
      </c>
      <c r="I143" s="5">
        <f t="shared" si="39"/>
        <v>0</v>
      </c>
      <c r="J143" s="13">
        <f t="shared" si="39"/>
        <v>0</v>
      </c>
      <c r="K143" s="12">
        <f t="shared" ref="K143:U143" si="40">SUM(K139:K142)</f>
        <v>0</v>
      </c>
      <c r="L143" s="5">
        <f t="shared" si="40"/>
        <v>0</v>
      </c>
      <c r="M143" s="5">
        <f t="shared" si="40"/>
        <v>0</v>
      </c>
      <c r="N143" s="5">
        <f t="shared" si="40"/>
        <v>0</v>
      </c>
      <c r="O143" s="5">
        <f t="shared" si="40"/>
        <v>0</v>
      </c>
      <c r="P143" s="5">
        <f t="shared" si="40"/>
        <v>0</v>
      </c>
      <c r="Q143" s="5">
        <f t="shared" si="40"/>
        <v>0</v>
      </c>
      <c r="R143" s="5">
        <f t="shared" si="40"/>
        <v>0</v>
      </c>
      <c r="S143" s="5">
        <f t="shared" si="40"/>
        <v>0</v>
      </c>
      <c r="T143" s="5">
        <f t="shared" si="40"/>
        <v>0</v>
      </c>
      <c r="U143" s="13">
        <f t="shared" si="40"/>
        <v>0</v>
      </c>
    </row>
    <row r="144" spans="1:21" x14ac:dyDescent="0.25">
      <c r="A144" s="24"/>
      <c r="B144" s="33"/>
      <c r="C144" s="34"/>
      <c r="D144" s="34"/>
      <c r="E144" s="34"/>
      <c r="F144" s="34"/>
      <c r="G144" s="34"/>
      <c r="H144" s="34"/>
      <c r="I144" s="34"/>
      <c r="J144" s="35"/>
      <c r="K144" s="33"/>
      <c r="L144" s="34"/>
      <c r="M144" s="34"/>
      <c r="N144" s="34"/>
      <c r="O144" s="34"/>
      <c r="P144" s="34"/>
      <c r="Q144" s="34"/>
      <c r="R144" s="34"/>
      <c r="S144" s="34"/>
      <c r="T144" s="34"/>
      <c r="U144" s="35"/>
    </row>
    <row r="145" spans="1:21" x14ac:dyDescent="0.25">
      <c r="A145" s="22" t="s">
        <v>176</v>
      </c>
      <c r="B145" s="33"/>
      <c r="C145" s="34"/>
      <c r="D145" s="34"/>
      <c r="E145" s="34"/>
      <c r="F145" s="34"/>
      <c r="G145" s="34"/>
      <c r="H145" s="34"/>
      <c r="I145" s="34"/>
      <c r="J145" s="35"/>
      <c r="K145" s="33"/>
      <c r="L145" s="34"/>
      <c r="M145" s="34"/>
      <c r="N145" s="34"/>
      <c r="O145" s="34"/>
      <c r="P145" s="34"/>
      <c r="Q145" s="34"/>
      <c r="R145" s="34"/>
      <c r="S145" s="34"/>
      <c r="T145" s="34"/>
      <c r="U145" s="35"/>
    </row>
    <row r="146" spans="1:21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15">
        <v>0</v>
      </c>
      <c r="K146" s="14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15">
        <v>0</v>
      </c>
    </row>
    <row r="147" spans="1:21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15">
        <v>0</v>
      </c>
      <c r="K147" s="14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15">
        <v>0</v>
      </c>
    </row>
    <row r="148" spans="1:21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15">
        <v>0</v>
      </c>
      <c r="K148" s="14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15">
        <v>0</v>
      </c>
    </row>
    <row r="149" spans="1:21" x14ac:dyDescent="0.25">
      <c r="A149" s="25" t="s">
        <v>188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15">
        <v>0</v>
      </c>
      <c r="K149" s="14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15">
        <v>0</v>
      </c>
    </row>
    <row r="150" spans="1:21" x14ac:dyDescent="0.25">
      <c r="A150" s="22" t="s">
        <v>155</v>
      </c>
      <c r="B150" s="12">
        <f t="shared" ref="B150:J150" si="41">SUM(B146:B149)</f>
        <v>0</v>
      </c>
      <c r="C150" s="5">
        <f t="shared" si="41"/>
        <v>0</v>
      </c>
      <c r="D150" s="5">
        <f t="shared" si="41"/>
        <v>0</v>
      </c>
      <c r="E150" s="5">
        <f t="shared" si="41"/>
        <v>0</v>
      </c>
      <c r="F150" s="5">
        <f t="shared" si="41"/>
        <v>0</v>
      </c>
      <c r="G150" s="5">
        <f t="shared" si="41"/>
        <v>0</v>
      </c>
      <c r="H150" s="5">
        <f t="shared" si="41"/>
        <v>0</v>
      </c>
      <c r="I150" s="5">
        <f t="shared" si="41"/>
        <v>0</v>
      </c>
      <c r="J150" s="13">
        <f t="shared" si="41"/>
        <v>0</v>
      </c>
      <c r="K150" s="12">
        <f t="shared" ref="K150:U150" si="42">SUM(K146:K149)</f>
        <v>0</v>
      </c>
      <c r="L150" s="5">
        <f t="shared" si="42"/>
        <v>0</v>
      </c>
      <c r="M150" s="5">
        <f t="shared" si="42"/>
        <v>0</v>
      </c>
      <c r="N150" s="5">
        <f t="shared" si="42"/>
        <v>0</v>
      </c>
      <c r="O150" s="5">
        <f t="shared" si="42"/>
        <v>0</v>
      </c>
      <c r="P150" s="5">
        <f t="shared" si="42"/>
        <v>0</v>
      </c>
      <c r="Q150" s="5">
        <f t="shared" si="42"/>
        <v>0</v>
      </c>
      <c r="R150" s="5">
        <f t="shared" si="42"/>
        <v>0</v>
      </c>
      <c r="S150" s="5">
        <f t="shared" si="42"/>
        <v>0</v>
      </c>
      <c r="T150" s="5">
        <f t="shared" si="42"/>
        <v>0</v>
      </c>
      <c r="U150" s="13">
        <f t="shared" si="42"/>
        <v>0</v>
      </c>
    </row>
    <row r="151" spans="1:21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5"/>
      <c r="K151" s="33"/>
      <c r="L151" s="34"/>
      <c r="M151" s="34"/>
      <c r="N151" s="34"/>
      <c r="O151" s="34"/>
      <c r="P151" s="34"/>
      <c r="Q151" s="34"/>
      <c r="R151" s="34"/>
      <c r="S151" s="34"/>
      <c r="T151" s="34"/>
      <c r="U151" s="35"/>
    </row>
    <row r="152" spans="1:21" x14ac:dyDescent="0.25">
      <c r="A152" s="22" t="s">
        <v>177</v>
      </c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5" t="s">
        <v>185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15">
        <v>0</v>
      </c>
      <c r="K153" s="14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15">
        <v>0</v>
      </c>
    </row>
    <row r="154" spans="1:21" x14ac:dyDescent="0.25">
      <c r="A154" s="25" t="s">
        <v>186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15">
        <v>0</v>
      </c>
      <c r="K154" s="14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15">
        <v>0</v>
      </c>
    </row>
    <row r="155" spans="1:21" x14ac:dyDescent="0.25">
      <c r="A155" s="25" t="s">
        <v>187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15">
        <v>0</v>
      </c>
      <c r="K155" s="14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15">
        <v>0</v>
      </c>
    </row>
    <row r="156" spans="1:21" x14ac:dyDescent="0.25">
      <c r="A156" s="25" t="s">
        <v>188</v>
      </c>
      <c r="B156" s="14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15">
        <v>0</v>
      </c>
      <c r="K156" s="14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15">
        <v>0</v>
      </c>
    </row>
    <row r="157" spans="1:21" x14ac:dyDescent="0.25">
      <c r="A157" s="22" t="s">
        <v>155</v>
      </c>
      <c r="B157" s="12">
        <f t="shared" ref="B157:J157" si="43">SUM(B153:B156)</f>
        <v>0</v>
      </c>
      <c r="C157" s="5">
        <f t="shared" si="43"/>
        <v>0</v>
      </c>
      <c r="D157" s="5">
        <f t="shared" si="43"/>
        <v>0</v>
      </c>
      <c r="E157" s="5">
        <f t="shared" si="43"/>
        <v>0</v>
      </c>
      <c r="F157" s="5">
        <f t="shared" si="43"/>
        <v>0</v>
      </c>
      <c r="G157" s="5">
        <f t="shared" si="43"/>
        <v>0</v>
      </c>
      <c r="H157" s="5">
        <f t="shared" si="43"/>
        <v>0</v>
      </c>
      <c r="I157" s="5">
        <f t="shared" si="43"/>
        <v>0</v>
      </c>
      <c r="J157" s="13">
        <f t="shared" si="43"/>
        <v>0</v>
      </c>
      <c r="K157" s="12">
        <f t="shared" ref="K157:U157" si="44">SUM(K153:K156)</f>
        <v>0</v>
      </c>
      <c r="L157" s="5">
        <f t="shared" si="44"/>
        <v>0</v>
      </c>
      <c r="M157" s="5">
        <f t="shared" si="44"/>
        <v>0</v>
      </c>
      <c r="N157" s="5">
        <f t="shared" si="44"/>
        <v>0</v>
      </c>
      <c r="O157" s="5">
        <f t="shared" si="44"/>
        <v>0</v>
      </c>
      <c r="P157" s="5">
        <f t="shared" si="44"/>
        <v>0</v>
      </c>
      <c r="Q157" s="5">
        <f t="shared" si="44"/>
        <v>0</v>
      </c>
      <c r="R157" s="5">
        <f t="shared" si="44"/>
        <v>0</v>
      </c>
      <c r="S157" s="5">
        <f t="shared" si="44"/>
        <v>0</v>
      </c>
      <c r="T157" s="5">
        <f t="shared" si="44"/>
        <v>0</v>
      </c>
      <c r="U157" s="13">
        <f t="shared" si="44"/>
        <v>0</v>
      </c>
    </row>
    <row r="158" spans="1:21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5"/>
      <c r="K158" s="33"/>
      <c r="L158" s="34"/>
      <c r="M158" s="34"/>
      <c r="N158" s="34"/>
      <c r="O158" s="34"/>
      <c r="P158" s="34"/>
      <c r="Q158" s="34"/>
      <c r="R158" s="34"/>
      <c r="S158" s="34"/>
      <c r="T158" s="34"/>
      <c r="U158" s="35"/>
    </row>
    <row r="159" spans="1:21" x14ac:dyDescent="0.25">
      <c r="A159" s="22" t="s">
        <v>178</v>
      </c>
      <c r="B159" s="33"/>
      <c r="C159" s="34"/>
      <c r="D159" s="34"/>
      <c r="E159" s="34"/>
      <c r="F159" s="34"/>
      <c r="G159" s="34"/>
      <c r="H159" s="34"/>
      <c r="I159" s="34"/>
      <c r="J159" s="35"/>
      <c r="K159" s="33"/>
      <c r="L159" s="34"/>
      <c r="M159" s="34"/>
      <c r="N159" s="34"/>
      <c r="O159" s="34"/>
      <c r="P159" s="34"/>
      <c r="Q159" s="34"/>
      <c r="R159" s="34"/>
      <c r="S159" s="34"/>
      <c r="T159" s="34"/>
      <c r="U159" s="35"/>
    </row>
    <row r="160" spans="1:21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15">
        <v>0</v>
      </c>
      <c r="K160" s="14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15">
        <v>0</v>
      </c>
    </row>
    <row r="161" spans="1:21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15">
        <v>0</v>
      </c>
      <c r="K161" s="14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15">
        <v>0</v>
      </c>
    </row>
    <row r="162" spans="1:21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15">
        <v>0</v>
      </c>
      <c r="K162" s="14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15">
        <v>0</v>
      </c>
    </row>
    <row r="163" spans="1:21" x14ac:dyDescent="0.25">
      <c r="A163" s="25" t="s">
        <v>188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15">
        <v>0</v>
      </c>
      <c r="K163" s="14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15">
        <v>0</v>
      </c>
    </row>
    <row r="164" spans="1:21" x14ac:dyDescent="0.25">
      <c r="A164" s="22" t="s">
        <v>155</v>
      </c>
      <c r="B164" s="12">
        <f t="shared" ref="B164:J164" si="45">SUM(B160:B163)</f>
        <v>0</v>
      </c>
      <c r="C164" s="5">
        <f t="shared" si="45"/>
        <v>0</v>
      </c>
      <c r="D164" s="5">
        <f t="shared" si="45"/>
        <v>0</v>
      </c>
      <c r="E164" s="5">
        <f t="shared" si="45"/>
        <v>0</v>
      </c>
      <c r="F164" s="5">
        <f t="shared" si="45"/>
        <v>0</v>
      </c>
      <c r="G164" s="5">
        <f t="shared" si="45"/>
        <v>0</v>
      </c>
      <c r="H164" s="5">
        <f t="shared" si="45"/>
        <v>0</v>
      </c>
      <c r="I164" s="5">
        <f t="shared" si="45"/>
        <v>0</v>
      </c>
      <c r="J164" s="13">
        <f t="shared" si="45"/>
        <v>0</v>
      </c>
      <c r="K164" s="12">
        <f t="shared" ref="K164:U164" si="46">SUM(K160:K163)</f>
        <v>0</v>
      </c>
      <c r="L164" s="5">
        <f t="shared" si="46"/>
        <v>0</v>
      </c>
      <c r="M164" s="5">
        <f t="shared" si="46"/>
        <v>0</v>
      </c>
      <c r="N164" s="5">
        <f t="shared" si="46"/>
        <v>0</v>
      </c>
      <c r="O164" s="5">
        <f t="shared" si="46"/>
        <v>0</v>
      </c>
      <c r="P164" s="5">
        <f t="shared" si="46"/>
        <v>0</v>
      </c>
      <c r="Q164" s="5">
        <f t="shared" si="46"/>
        <v>0</v>
      </c>
      <c r="R164" s="5">
        <f t="shared" si="46"/>
        <v>0</v>
      </c>
      <c r="S164" s="5">
        <f t="shared" si="46"/>
        <v>0</v>
      </c>
      <c r="T164" s="5">
        <f t="shared" si="46"/>
        <v>0</v>
      </c>
      <c r="U164" s="13">
        <f t="shared" si="46"/>
        <v>0</v>
      </c>
    </row>
    <row r="165" spans="1:21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5"/>
      <c r="K165" s="33"/>
      <c r="L165" s="34"/>
      <c r="M165" s="34"/>
      <c r="N165" s="34"/>
      <c r="O165" s="34"/>
      <c r="P165" s="34"/>
      <c r="Q165" s="34"/>
      <c r="R165" s="34"/>
      <c r="S165" s="34"/>
      <c r="T165" s="34"/>
      <c r="U165" s="35"/>
    </row>
    <row r="166" spans="1:21" x14ac:dyDescent="0.25">
      <c r="A166" s="22" t="s">
        <v>191</v>
      </c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5" t="s">
        <v>185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15">
        <v>0</v>
      </c>
      <c r="K167" s="14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15">
        <v>0</v>
      </c>
    </row>
    <row r="168" spans="1:21" x14ac:dyDescent="0.25">
      <c r="A168" s="25" t="s">
        <v>186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15">
        <v>0</v>
      </c>
      <c r="K168" s="14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15">
        <v>0</v>
      </c>
    </row>
    <row r="169" spans="1:21" x14ac:dyDescent="0.25">
      <c r="A169" s="25" t="s">
        <v>187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15">
        <v>0</v>
      </c>
      <c r="K169" s="14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15">
        <v>0</v>
      </c>
    </row>
    <row r="170" spans="1:21" x14ac:dyDescent="0.25">
      <c r="A170" s="25" t="s">
        <v>188</v>
      </c>
      <c r="B170" s="14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15">
        <v>0</v>
      </c>
      <c r="K170" s="14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15">
        <v>0</v>
      </c>
    </row>
    <row r="171" spans="1:21" x14ac:dyDescent="0.25">
      <c r="A171" s="22" t="s">
        <v>155</v>
      </c>
      <c r="B171" s="12">
        <f t="shared" ref="B171:U171" si="47">SUM(B167:B170)</f>
        <v>0</v>
      </c>
      <c r="C171" s="5">
        <f t="shared" si="47"/>
        <v>0</v>
      </c>
      <c r="D171" s="5">
        <f t="shared" si="47"/>
        <v>0</v>
      </c>
      <c r="E171" s="5">
        <f t="shared" si="47"/>
        <v>0</v>
      </c>
      <c r="F171" s="5">
        <f t="shared" si="47"/>
        <v>0</v>
      </c>
      <c r="G171" s="5">
        <f t="shared" si="47"/>
        <v>0</v>
      </c>
      <c r="H171" s="5">
        <f t="shared" si="47"/>
        <v>0</v>
      </c>
      <c r="I171" s="5">
        <f t="shared" si="47"/>
        <v>0</v>
      </c>
      <c r="J171" s="13">
        <f t="shared" si="47"/>
        <v>0</v>
      </c>
      <c r="K171" s="12">
        <f t="shared" si="47"/>
        <v>0</v>
      </c>
      <c r="L171" s="5">
        <f t="shared" si="47"/>
        <v>0</v>
      </c>
      <c r="M171" s="5">
        <f t="shared" si="47"/>
        <v>0</v>
      </c>
      <c r="N171" s="5">
        <f t="shared" si="47"/>
        <v>0</v>
      </c>
      <c r="O171" s="5">
        <f t="shared" si="47"/>
        <v>0</v>
      </c>
      <c r="P171" s="5">
        <f t="shared" si="47"/>
        <v>0</v>
      </c>
      <c r="Q171" s="5">
        <f t="shared" si="47"/>
        <v>0</v>
      </c>
      <c r="R171" s="5">
        <f t="shared" si="47"/>
        <v>0</v>
      </c>
      <c r="S171" s="5">
        <f t="shared" si="47"/>
        <v>0</v>
      </c>
      <c r="T171" s="5">
        <f t="shared" si="47"/>
        <v>0</v>
      </c>
      <c r="U171" s="13">
        <f t="shared" si="47"/>
        <v>0</v>
      </c>
    </row>
    <row r="172" spans="1:21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5"/>
      <c r="K172" s="33"/>
      <c r="L172" s="34"/>
      <c r="M172" s="34"/>
      <c r="N172" s="34"/>
      <c r="O172" s="34"/>
      <c r="P172" s="34"/>
      <c r="Q172" s="34"/>
      <c r="R172" s="34"/>
      <c r="S172" s="34"/>
      <c r="T172" s="34"/>
      <c r="U172" s="35"/>
    </row>
    <row r="173" spans="1:21" x14ac:dyDescent="0.25">
      <c r="A173" s="22" t="s">
        <v>179</v>
      </c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15">
        <v>0</v>
      </c>
      <c r="K174" s="14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15">
        <v>0</v>
      </c>
    </row>
    <row r="175" spans="1:21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15">
        <v>0</v>
      </c>
      <c r="K175" s="14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15">
        <v>0</v>
      </c>
    </row>
    <row r="176" spans="1:21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15">
        <v>0</v>
      </c>
      <c r="K176" s="14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15">
        <v>0</v>
      </c>
    </row>
    <row r="177" spans="1:21" x14ac:dyDescent="0.25">
      <c r="A177" s="25" t="s">
        <v>188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15">
        <v>0</v>
      </c>
      <c r="K177" s="14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15">
        <v>0</v>
      </c>
    </row>
    <row r="178" spans="1:21" x14ac:dyDescent="0.25">
      <c r="A178" s="22" t="s">
        <v>155</v>
      </c>
      <c r="B178" s="12">
        <f t="shared" ref="B178:J178" si="48">SUM(B174:B177)</f>
        <v>0</v>
      </c>
      <c r="C178" s="5">
        <f t="shared" si="48"/>
        <v>0</v>
      </c>
      <c r="D178" s="5">
        <f t="shared" si="48"/>
        <v>0</v>
      </c>
      <c r="E178" s="5">
        <f t="shared" si="48"/>
        <v>0</v>
      </c>
      <c r="F178" s="5">
        <f t="shared" si="48"/>
        <v>0</v>
      </c>
      <c r="G178" s="5">
        <f t="shared" si="48"/>
        <v>0</v>
      </c>
      <c r="H178" s="5">
        <f t="shared" si="48"/>
        <v>0</v>
      </c>
      <c r="I178" s="5">
        <f t="shared" si="48"/>
        <v>0</v>
      </c>
      <c r="J178" s="13">
        <f t="shared" si="48"/>
        <v>0</v>
      </c>
      <c r="K178" s="12">
        <f t="shared" ref="K178:U178" si="49">SUM(K174:K177)</f>
        <v>0</v>
      </c>
      <c r="L178" s="5">
        <f t="shared" si="49"/>
        <v>0</v>
      </c>
      <c r="M178" s="5">
        <f t="shared" si="49"/>
        <v>0</v>
      </c>
      <c r="N178" s="5">
        <f t="shared" si="49"/>
        <v>0</v>
      </c>
      <c r="O178" s="5">
        <f t="shared" si="49"/>
        <v>0</v>
      </c>
      <c r="P178" s="5">
        <f t="shared" si="49"/>
        <v>0</v>
      </c>
      <c r="Q178" s="5">
        <f t="shared" si="49"/>
        <v>0</v>
      </c>
      <c r="R178" s="5">
        <f t="shared" si="49"/>
        <v>0</v>
      </c>
      <c r="S178" s="5">
        <f t="shared" si="49"/>
        <v>0</v>
      </c>
      <c r="T178" s="5">
        <f t="shared" si="49"/>
        <v>0</v>
      </c>
      <c r="U178" s="13">
        <f t="shared" si="49"/>
        <v>0</v>
      </c>
    </row>
    <row r="179" spans="1:21" x14ac:dyDescent="0.25">
      <c r="A179" s="24"/>
      <c r="B179" s="33"/>
      <c r="C179" s="34"/>
      <c r="D179" s="34"/>
      <c r="E179" s="34"/>
      <c r="F179" s="34"/>
      <c r="G179" s="34"/>
      <c r="H179" s="34"/>
      <c r="I179" s="34"/>
      <c r="J179" s="35"/>
      <c r="K179" s="33"/>
      <c r="L179" s="34"/>
      <c r="M179" s="34"/>
      <c r="N179" s="34"/>
      <c r="O179" s="34"/>
      <c r="P179" s="34"/>
      <c r="Q179" s="34"/>
      <c r="R179" s="34"/>
      <c r="S179" s="34"/>
      <c r="T179" s="34"/>
      <c r="U179" s="35"/>
    </row>
    <row r="180" spans="1:21" x14ac:dyDescent="0.25">
      <c r="A180" s="22" t="s">
        <v>180</v>
      </c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15" t="s">
        <v>194</v>
      </c>
      <c r="K181" s="14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15" t="s">
        <v>194</v>
      </c>
    </row>
    <row r="182" spans="1:21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15" t="s">
        <v>194</v>
      </c>
      <c r="K182" s="14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15" t="s">
        <v>194</v>
      </c>
    </row>
    <row r="183" spans="1:21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2" t="s">
        <v>155</v>
      </c>
      <c r="B185" s="12">
        <f t="shared" ref="B185:J185" si="50">SUM(B181:B184)</f>
        <v>0</v>
      </c>
      <c r="C185" s="5">
        <f t="shared" si="50"/>
        <v>0</v>
      </c>
      <c r="D185" s="5">
        <f t="shared" si="50"/>
        <v>0</v>
      </c>
      <c r="E185" s="5">
        <f t="shared" si="50"/>
        <v>0</v>
      </c>
      <c r="F185" s="5">
        <f t="shared" si="50"/>
        <v>0</v>
      </c>
      <c r="G185" s="5">
        <f t="shared" si="50"/>
        <v>0</v>
      </c>
      <c r="H185" s="5">
        <f t="shared" si="50"/>
        <v>0</v>
      </c>
      <c r="I185" s="5">
        <f t="shared" si="50"/>
        <v>0</v>
      </c>
      <c r="J185" s="13">
        <f t="shared" si="50"/>
        <v>0</v>
      </c>
      <c r="K185" s="12">
        <f t="shared" ref="K185:U185" si="51">SUM(K181:K184)</f>
        <v>0</v>
      </c>
      <c r="L185" s="5">
        <f t="shared" si="51"/>
        <v>0</v>
      </c>
      <c r="M185" s="5">
        <f t="shared" si="51"/>
        <v>0</v>
      </c>
      <c r="N185" s="5">
        <f t="shared" si="51"/>
        <v>0</v>
      </c>
      <c r="O185" s="5">
        <f t="shared" si="51"/>
        <v>0</v>
      </c>
      <c r="P185" s="5">
        <f t="shared" si="51"/>
        <v>0</v>
      </c>
      <c r="Q185" s="5">
        <f t="shared" si="51"/>
        <v>0</v>
      </c>
      <c r="R185" s="5">
        <f t="shared" si="51"/>
        <v>0</v>
      </c>
      <c r="S185" s="5">
        <f t="shared" si="51"/>
        <v>0</v>
      </c>
      <c r="T185" s="5">
        <f t="shared" si="51"/>
        <v>0</v>
      </c>
      <c r="U185" s="13">
        <f t="shared" si="51"/>
        <v>0</v>
      </c>
    </row>
    <row r="186" spans="1:21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5"/>
      <c r="K186" s="33"/>
      <c r="L186" s="34"/>
      <c r="M186" s="34"/>
      <c r="N186" s="34"/>
      <c r="O186" s="34"/>
      <c r="P186" s="34"/>
      <c r="Q186" s="34"/>
      <c r="R186" s="34"/>
      <c r="S186" s="34"/>
      <c r="T186" s="34"/>
      <c r="U186" s="35"/>
    </row>
    <row r="187" spans="1:21" x14ac:dyDescent="0.25">
      <c r="A187" s="22" t="s">
        <v>181</v>
      </c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5" t="s">
        <v>185</v>
      </c>
      <c r="B188" s="14">
        <v>0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15">
        <v>0</v>
      </c>
      <c r="K188" s="14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15">
        <v>0</v>
      </c>
    </row>
    <row r="189" spans="1:21" x14ac:dyDescent="0.25">
      <c r="A189" s="25" t="s">
        <v>186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187</v>
      </c>
      <c r="B190" s="14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15">
        <v>0</v>
      </c>
      <c r="K190" s="14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15">
        <v>0</v>
      </c>
    </row>
    <row r="191" spans="1:21" x14ac:dyDescent="0.25">
      <c r="A191" s="25" t="s">
        <v>188</v>
      </c>
      <c r="B191" s="14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15">
        <v>0</v>
      </c>
      <c r="K191" s="14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15">
        <v>0</v>
      </c>
    </row>
    <row r="192" spans="1:21" x14ac:dyDescent="0.25">
      <c r="A192" s="22" t="s">
        <v>155</v>
      </c>
      <c r="B192" s="12">
        <f t="shared" ref="B192:J192" si="52">SUM(B188:B191)</f>
        <v>0</v>
      </c>
      <c r="C192" s="5">
        <f t="shared" si="52"/>
        <v>0</v>
      </c>
      <c r="D192" s="5">
        <f t="shared" si="52"/>
        <v>0</v>
      </c>
      <c r="E192" s="5">
        <f t="shared" si="52"/>
        <v>0</v>
      </c>
      <c r="F192" s="5">
        <f t="shared" si="52"/>
        <v>0</v>
      </c>
      <c r="G192" s="5">
        <f t="shared" si="52"/>
        <v>0</v>
      </c>
      <c r="H192" s="5">
        <f t="shared" si="52"/>
        <v>0</v>
      </c>
      <c r="I192" s="5">
        <f t="shared" si="52"/>
        <v>0</v>
      </c>
      <c r="J192" s="13">
        <f t="shared" si="52"/>
        <v>0</v>
      </c>
      <c r="K192" s="12">
        <f t="shared" ref="K192:U192" si="53">SUM(K188:K191)</f>
        <v>0</v>
      </c>
      <c r="L192" s="5">
        <f t="shared" si="53"/>
        <v>0</v>
      </c>
      <c r="M192" s="5">
        <f t="shared" si="53"/>
        <v>0</v>
      </c>
      <c r="N192" s="5">
        <f t="shared" si="53"/>
        <v>0</v>
      </c>
      <c r="O192" s="5">
        <f t="shared" si="53"/>
        <v>0</v>
      </c>
      <c r="P192" s="5">
        <f t="shared" si="53"/>
        <v>0</v>
      </c>
      <c r="Q192" s="5">
        <f t="shared" si="53"/>
        <v>0</v>
      </c>
      <c r="R192" s="5">
        <f t="shared" si="53"/>
        <v>0</v>
      </c>
      <c r="S192" s="5">
        <f t="shared" si="53"/>
        <v>0</v>
      </c>
      <c r="T192" s="5">
        <f t="shared" si="53"/>
        <v>0</v>
      </c>
      <c r="U192" s="13">
        <f t="shared" si="53"/>
        <v>0</v>
      </c>
    </row>
    <row r="193" spans="1:21" x14ac:dyDescent="0.25">
      <c r="A193" s="24"/>
      <c r="B193" s="12"/>
      <c r="C193" s="5"/>
      <c r="D193" s="5"/>
      <c r="E193" s="5"/>
      <c r="F193" s="5"/>
      <c r="G193" s="5"/>
      <c r="H193" s="5"/>
      <c r="I193" s="5"/>
      <c r="J193" s="13"/>
      <c r="K193" s="12"/>
      <c r="L193" s="5"/>
      <c r="M193" s="5"/>
      <c r="N193" s="5"/>
      <c r="O193" s="5"/>
      <c r="P193" s="5"/>
      <c r="Q193" s="5"/>
      <c r="R193" s="5"/>
      <c r="S193" s="5"/>
      <c r="T193" s="5"/>
      <c r="U193" s="13"/>
    </row>
    <row r="194" spans="1:21" x14ac:dyDescent="0.25">
      <c r="A194" s="22" t="s">
        <v>182</v>
      </c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5" t="s">
        <v>185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15">
        <v>0</v>
      </c>
      <c r="K195" s="14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15">
        <v>0</v>
      </c>
    </row>
    <row r="196" spans="1:21" x14ac:dyDescent="0.25">
      <c r="A196" s="25" t="s">
        <v>186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187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15">
        <v>0</v>
      </c>
      <c r="K197" s="14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15">
        <v>0</v>
      </c>
    </row>
    <row r="198" spans="1:21" x14ac:dyDescent="0.25">
      <c r="A198" s="25" t="s">
        <v>188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15">
        <v>0</v>
      </c>
      <c r="K198" s="14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15">
        <v>0</v>
      </c>
    </row>
    <row r="199" spans="1:21" x14ac:dyDescent="0.25">
      <c r="A199" s="22" t="s">
        <v>155</v>
      </c>
      <c r="B199" s="12">
        <f t="shared" ref="B199:J199" si="54">SUM(B195:B198)</f>
        <v>0</v>
      </c>
      <c r="C199" s="5">
        <f t="shared" si="54"/>
        <v>0</v>
      </c>
      <c r="D199" s="5">
        <f t="shared" si="54"/>
        <v>0</v>
      </c>
      <c r="E199" s="5">
        <f t="shared" si="54"/>
        <v>0</v>
      </c>
      <c r="F199" s="5">
        <f t="shared" si="54"/>
        <v>0</v>
      </c>
      <c r="G199" s="5">
        <f t="shared" si="54"/>
        <v>0</v>
      </c>
      <c r="H199" s="5">
        <f t="shared" si="54"/>
        <v>0</v>
      </c>
      <c r="I199" s="5">
        <f t="shared" si="54"/>
        <v>0</v>
      </c>
      <c r="J199" s="13">
        <f t="shared" si="54"/>
        <v>0</v>
      </c>
      <c r="K199" s="12">
        <f t="shared" ref="K199:U199" si="55">SUM(K195:K198)</f>
        <v>0</v>
      </c>
      <c r="L199" s="5">
        <f t="shared" si="55"/>
        <v>0</v>
      </c>
      <c r="M199" s="5">
        <f t="shared" si="55"/>
        <v>0</v>
      </c>
      <c r="N199" s="5">
        <f t="shared" si="55"/>
        <v>0</v>
      </c>
      <c r="O199" s="5">
        <f t="shared" si="55"/>
        <v>0</v>
      </c>
      <c r="P199" s="5">
        <f t="shared" si="55"/>
        <v>0</v>
      </c>
      <c r="Q199" s="5">
        <f t="shared" si="55"/>
        <v>0</v>
      </c>
      <c r="R199" s="5">
        <f t="shared" si="55"/>
        <v>0</v>
      </c>
      <c r="S199" s="5">
        <f t="shared" si="55"/>
        <v>0</v>
      </c>
      <c r="T199" s="5">
        <f t="shared" si="55"/>
        <v>0</v>
      </c>
      <c r="U199" s="13">
        <f t="shared" si="55"/>
        <v>0</v>
      </c>
    </row>
    <row r="200" spans="1:21" x14ac:dyDescent="0.25">
      <c r="A200" s="24"/>
      <c r="B200" s="33"/>
      <c r="C200" s="34"/>
      <c r="D200" s="34"/>
      <c r="E200" s="34"/>
      <c r="F200" s="34"/>
      <c r="G200" s="34"/>
      <c r="H200" s="34"/>
      <c r="I200" s="34"/>
      <c r="J200" s="35"/>
      <c r="K200" s="33"/>
      <c r="L200" s="34"/>
      <c r="M200" s="34"/>
      <c r="N200" s="34"/>
      <c r="O200" s="34"/>
      <c r="P200" s="34"/>
      <c r="Q200" s="34"/>
      <c r="R200" s="34"/>
      <c r="S200" s="34"/>
      <c r="T200" s="34"/>
      <c r="U200" s="35"/>
    </row>
    <row r="201" spans="1:21" x14ac:dyDescent="0.25">
      <c r="A201" s="22" t="s">
        <v>183</v>
      </c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5" t="s">
        <v>185</v>
      </c>
      <c r="B202" s="14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15">
        <v>0</v>
      </c>
      <c r="K202" s="14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15">
        <v>0</v>
      </c>
    </row>
    <row r="203" spans="1:21" x14ac:dyDescent="0.25">
      <c r="A203" s="25" t="s">
        <v>186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15">
        <v>0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187</v>
      </c>
      <c r="B204" s="14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15">
        <v>0</v>
      </c>
      <c r="K204" s="14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15">
        <v>0</v>
      </c>
    </row>
    <row r="205" spans="1:21" x14ac:dyDescent="0.25">
      <c r="A205" s="25" t="s">
        <v>188</v>
      </c>
      <c r="B205" s="14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15">
        <v>0</v>
      </c>
      <c r="K205" s="14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15">
        <v>0</v>
      </c>
    </row>
    <row r="206" spans="1:21" x14ac:dyDescent="0.25">
      <c r="A206" s="22" t="s">
        <v>155</v>
      </c>
      <c r="B206" s="12">
        <f t="shared" ref="B206:J206" si="56">SUM(B202:B205)</f>
        <v>0</v>
      </c>
      <c r="C206" s="5">
        <f t="shared" si="56"/>
        <v>0</v>
      </c>
      <c r="D206" s="5">
        <f t="shared" si="56"/>
        <v>0</v>
      </c>
      <c r="E206" s="5">
        <f t="shared" si="56"/>
        <v>0</v>
      </c>
      <c r="F206" s="5">
        <f t="shared" si="56"/>
        <v>0</v>
      </c>
      <c r="G206" s="5">
        <f t="shared" si="56"/>
        <v>0</v>
      </c>
      <c r="H206" s="5">
        <f t="shared" si="56"/>
        <v>0</v>
      </c>
      <c r="I206" s="5">
        <f t="shared" si="56"/>
        <v>0</v>
      </c>
      <c r="J206" s="13">
        <f t="shared" si="56"/>
        <v>0</v>
      </c>
      <c r="K206" s="12">
        <f t="shared" ref="K206:U206" si="57">SUM(K202:K205)</f>
        <v>0</v>
      </c>
      <c r="L206" s="5">
        <f t="shared" si="57"/>
        <v>0</v>
      </c>
      <c r="M206" s="5">
        <f t="shared" si="57"/>
        <v>0</v>
      </c>
      <c r="N206" s="5">
        <f t="shared" si="57"/>
        <v>0</v>
      </c>
      <c r="O206" s="5">
        <f t="shared" si="57"/>
        <v>0</v>
      </c>
      <c r="P206" s="5">
        <f t="shared" si="57"/>
        <v>0</v>
      </c>
      <c r="Q206" s="5">
        <f t="shared" si="57"/>
        <v>0</v>
      </c>
      <c r="R206" s="5">
        <f t="shared" si="57"/>
        <v>0</v>
      </c>
      <c r="S206" s="5">
        <f t="shared" si="57"/>
        <v>0</v>
      </c>
      <c r="T206" s="5">
        <f t="shared" si="57"/>
        <v>0</v>
      </c>
      <c r="U206" s="13">
        <f t="shared" si="57"/>
        <v>0</v>
      </c>
    </row>
    <row r="207" spans="1:21" x14ac:dyDescent="0.25">
      <c r="A207" s="24"/>
      <c r="B207" s="33"/>
      <c r="C207" s="34"/>
      <c r="D207" s="34"/>
      <c r="E207" s="34"/>
      <c r="F207" s="34"/>
      <c r="G207" s="34"/>
      <c r="H207" s="34"/>
      <c r="I207" s="34"/>
      <c r="J207" s="35"/>
      <c r="K207" s="33"/>
      <c r="L207" s="34"/>
      <c r="M207" s="34"/>
      <c r="N207" s="34"/>
      <c r="O207" s="34"/>
      <c r="P207" s="34"/>
      <c r="Q207" s="34"/>
      <c r="R207" s="34"/>
      <c r="S207" s="34"/>
      <c r="T207" s="34"/>
      <c r="U207" s="35"/>
    </row>
    <row r="208" spans="1:21" x14ac:dyDescent="0.25">
      <c r="A208" s="22" t="s">
        <v>184</v>
      </c>
      <c r="B208" s="33"/>
      <c r="C208" s="34"/>
      <c r="D208" s="34"/>
      <c r="E208" s="34"/>
      <c r="F208" s="34"/>
      <c r="G208" s="34"/>
      <c r="H208" s="34"/>
      <c r="I208" s="34"/>
      <c r="J208" s="35"/>
      <c r="K208" s="33"/>
      <c r="L208" s="34"/>
      <c r="M208" s="34"/>
      <c r="N208" s="34"/>
      <c r="O208" s="34"/>
      <c r="P208" s="34"/>
      <c r="Q208" s="34"/>
      <c r="R208" s="34"/>
      <c r="S208" s="34"/>
      <c r="T208" s="34"/>
      <c r="U208" s="35"/>
    </row>
    <row r="209" spans="1:21" x14ac:dyDescent="0.25">
      <c r="A209" s="25" t="s">
        <v>185</v>
      </c>
      <c r="B209" s="14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15">
        <v>0</v>
      </c>
      <c r="K209" s="14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15">
        <v>0</v>
      </c>
    </row>
    <row r="210" spans="1:21" x14ac:dyDescent="0.25">
      <c r="A210" s="25" t="s">
        <v>186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15">
        <v>0</v>
      </c>
      <c r="K210" s="14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15">
        <v>0</v>
      </c>
    </row>
    <row r="211" spans="1:21" x14ac:dyDescent="0.25">
      <c r="A211" s="25" t="s">
        <v>187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15">
        <v>0</v>
      </c>
      <c r="K211" s="14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15">
        <v>0</v>
      </c>
    </row>
    <row r="212" spans="1:21" x14ac:dyDescent="0.25">
      <c r="A212" s="25" t="s">
        <v>188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15">
        <v>0</v>
      </c>
      <c r="K212" s="14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15">
        <v>0</v>
      </c>
    </row>
    <row r="213" spans="1:21" ht="15.75" thickBot="1" x14ac:dyDescent="0.3">
      <c r="A213" s="26" t="s">
        <v>155</v>
      </c>
      <c r="B213" s="16">
        <f t="shared" ref="B213:J213" si="58">SUM(B209:B212)</f>
        <v>0</v>
      </c>
      <c r="C213" s="21">
        <f t="shared" si="58"/>
        <v>0</v>
      </c>
      <c r="D213" s="21">
        <f t="shared" si="58"/>
        <v>0</v>
      </c>
      <c r="E213" s="21">
        <f t="shared" si="58"/>
        <v>0</v>
      </c>
      <c r="F213" s="21">
        <f t="shared" si="58"/>
        <v>0</v>
      </c>
      <c r="G213" s="21">
        <f t="shared" si="58"/>
        <v>0</v>
      </c>
      <c r="H213" s="21">
        <f t="shared" si="58"/>
        <v>0</v>
      </c>
      <c r="I213" s="21">
        <f t="shared" si="58"/>
        <v>0</v>
      </c>
      <c r="J213" s="17">
        <f t="shared" si="58"/>
        <v>0</v>
      </c>
      <c r="K213" s="16">
        <f t="shared" ref="K213:U213" si="59">SUM(K209:K212)</f>
        <v>0</v>
      </c>
      <c r="L213" s="21">
        <f t="shared" si="59"/>
        <v>0</v>
      </c>
      <c r="M213" s="21">
        <f t="shared" si="59"/>
        <v>0</v>
      </c>
      <c r="N213" s="21">
        <f t="shared" si="59"/>
        <v>0</v>
      </c>
      <c r="O213" s="21">
        <f t="shared" si="59"/>
        <v>0</v>
      </c>
      <c r="P213" s="21">
        <f t="shared" si="59"/>
        <v>0</v>
      </c>
      <c r="Q213" s="21">
        <f t="shared" si="59"/>
        <v>0</v>
      </c>
      <c r="R213" s="21">
        <f t="shared" si="59"/>
        <v>0</v>
      </c>
      <c r="S213" s="21">
        <f t="shared" si="59"/>
        <v>0</v>
      </c>
      <c r="T213" s="21">
        <f t="shared" si="59"/>
        <v>0</v>
      </c>
      <c r="U213" s="17">
        <f t="shared" si="59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5" priority="1" operator="equal">
      <formula>"Delinquent"</formula>
    </cfRule>
    <cfRule type="cellIs" dxfId="14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213"/>
  <sheetViews>
    <sheetView showGridLines="0" workbookViewId="0"/>
  </sheetViews>
  <sheetFormatPr defaultRowHeight="15" x14ac:dyDescent="0.25"/>
  <cols>
    <col min="1" max="1" width="40.5703125" style="1" bestFit="1" customWidth="1"/>
    <col min="2" max="18" width="19.140625" style="45" customWidth="1"/>
    <col min="19" max="19" width="21.140625" style="45" customWidth="1"/>
    <col min="20" max="22" width="19.140625" style="45" customWidth="1"/>
    <col min="23" max="16384" width="9.140625" style="1"/>
  </cols>
  <sheetData>
    <row r="6" spans="1:22" ht="18" x14ac:dyDescent="0.25">
      <c r="A6" s="2" t="str">
        <f>Contents!A7</f>
        <v>Nevada Healthcare Quarterly Reports</v>
      </c>
    </row>
    <row r="7" spans="1:22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22" ht="18.75" x14ac:dyDescent="0.3">
      <c r="A8" s="43" t="s">
        <v>54</v>
      </c>
      <c r="B8" s="48"/>
      <c r="C8" s="46"/>
      <c r="D8" s="46"/>
      <c r="E8" s="46"/>
      <c r="F8" s="46"/>
      <c r="G8" s="46"/>
      <c r="H8" s="46"/>
    </row>
    <row r="9" spans="1:22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22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22" x14ac:dyDescent="0.25">
      <c r="A11" s="3"/>
      <c r="B11" s="46"/>
      <c r="C11" s="46"/>
      <c r="D11" s="46"/>
      <c r="E11" s="46"/>
      <c r="F11" s="46"/>
      <c r="G11" s="46"/>
      <c r="H11" s="46"/>
    </row>
    <row r="12" spans="1:22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2" s="49" customFormat="1" x14ac:dyDescent="0.25">
      <c r="A13" s="55" t="s">
        <v>19</v>
      </c>
      <c r="B13" s="52" t="s">
        <v>54</v>
      </c>
      <c r="C13" s="53"/>
      <c r="D13" s="53"/>
      <c r="E13" s="53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54"/>
    </row>
    <row r="14" spans="1:22" s="49" customFormat="1" ht="46.5" customHeight="1" thickBot="1" x14ac:dyDescent="0.3">
      <c r="A14" s="65"/>
      <c r="B14" s="10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 t="s">
        <v>60</v>
      </c>
      <c r="H14" s="4" t="s">
        <v>61</v>
      </c>
      <c r="I14" s="4" t="s">
        <v>62</v>
      </c>
      <c r="J14" s="4" t="s">
        <v>63</v>
      </c>
      <c r="K14" s="4" t="s">
        <v>64</v>
      </c>
      <c r="L14" s="4" t="s">
        <v>65</v>
      </c>
      <c r="M14" s="4" t="s">
        <v>66</v>
      </c>
      <c r="N14" s="4" t="s">
        <v>67</v>
      </c>
      <c r="O14" s="4" t="s">
        <v>68</v>
      </c>
      <c r="P14" s="4" t="s">
        <v>69</v>
      </c>
      <c r="Q14" s="4" t="s">
        <v>70</v>
      </c>
      <c r="R14" s="4" t="s">
        <v>71</v>
      </c>
      <c r="S14" s="4" t="s">
        <v>72</v>
      </c>
      <c r="T14" s="4" t="s">
        <v>73</v>
      </c>
      <c r="U14" s="4" t="s">
        <v>74</v>
      </c>
      <c r="V14" s="11" t="s">
        <v>35</v>
      </c>
    </row>
    <row r="15" spans="1:22" x14ac:dyDescent="0.25">
      <c r="A15" s="22" t="s">
        <v>156</v>
      </c>
      <c r="B15" s="12">
        <f t="shared" ref="B15:T15" si="0">SUM(B16:B17)</f>
        <v>256308632.56</v>
      </c>
      <c r="C15" s="5">
        <f t="shared" si="0"/>
        <v>32992891.219999999</v>
      </c>
      <c r="D15" s="5">
        <f t="shared" si="0"/>
        <v>11249870.550000001</v>
      </c>
      <c r="E15" s="5">
        <f t="shared" si="0"/>
        <v>33506158.260000002</v>
      </c>
      <c r="F15" s="5">
        <f t="shared" si="0"/>
        <v>2472756.0700000003</v>
      </c>
      <c r="G15" s="5">
        <f t="shared" si="0"/>
        <v>3870209.26</v>
      </c>
      <c r="H15" s="5">
        <f t="shared" si="0"/>
        <v>218124.52000000002</v>
      </c>
      <c r="I15" s="5">
        <f t="shared" si="0"/>
        <v>735538.29999999993</v>
      </c>
      <c r="J15" s="5">
        <f t="shared" si="0"/>
        <v>52446136.220000006</v>
      </c>
      <c r="K15" s="5">
        <f t="shared" si="0"/>
        <v>3580060.41</v>
      </c>
      <c r="L15" s="5">
        <f t="shared" si="0"/>
        <v>17878487.620000001</v>
      </c>
      <c r="M15" s="5">
        <f t="shared" si="0"/>
        <v>9056204.3100000005</v>
      </c>
      <c r="N15" s="5">
        <f t="shared" si="0"/>
        <v>24578633.189999998</v>
      </c>
      <c r="O15" s="5">
        <f t="shared" si="0"/>
        <v>17355453.77</v>
      </c>
      <c r="P15" s="5">
        <f t="shared" si="0"/>
        <v>22397304.379999999</v>
      </c>
      <c r="Q15" s="5">
        <f t="shared" si="0"/>
        <v>6441602.4099999992</v>
      </c>
      <c r="R15" s="5">
        <f t="shared" si="0"/>
        <v>5021983.9399999995</v>
      </c>
      <c r="S15" s="5">
        <f t="shared" si="0"/>
        <v>5488526.5800000001</v>
      </c>
      <c r="T15" s="5">
        <f t="shared" si="0"/>
        <v>7657738.4199999999</v>
      </c>
      <c r="U15" s="5">
        <f t="shared" ref="U15" si="1">SUM(U16:U17)</f>
        <v>29159536.970000006</v>
      </c>
      <c r="V15" s="18">
        <f t="shared" ref="V15" si="2">SUM(V16:V17)</f>
        <v>542415848.96000004</v>
      </c>
    </row>
    <row r="16" spans="1:22" x14ac:dyDescent="0.25">
      <c r="A16" s="23" t="s">
        <v>146</v>
      </c>
      <c r="B16" s="12">
        <f>B24+B31+B38+B45+B52+B59+B66+B73+B80+B87+B94+B101+B108+B115+B122+B129+B136+B143+B150+B157+B164</f>
        <v>206971649.56</v>
      </c>
      <c r="C16" s="5">
        <f t="shared" ref="C16:T16" si="3">C24+C31+C38+C45+C52+C59+C66+C73+C80+C87+C94+C101+C108+C115+C122+C129+C136+C143+C150+C157+C164</f>
        <v>24620177.82</v>
      </c>
      <c r="D16" s="5">
        <f t="shared" si="3"/>
        <v>8770022.8900000006</v>
      </c>
      <c r="E16" s="5">
        <f t="shared" si="3"/>
        <v>21374423.260000002</v>
      </c>
      <c r="F16" s="5">
        <f t="shared" si="3"/>
        <v>2172224.35</v>
      </c>
      <c r="G16" s="5">
        <f t="shared" si="3"/>
        <v>3467359.17</v>
      </c>
      <c r="H16" s="5">
        <f t="shared" si="3"/>
        <v>-187517.47999999998</v>
      </c>
      <c r="I16" s="5">
        <f t="shared" si="3"/>
        <v>658696.62999999989</v>
      </c>
      <c r="J16" s="5">
        <f t="shared" si="3"/>
        <v>48875166.880000003</v>
      </c>
      <c r="K16" s="5">
        <f t="shared" si="3"/>
        <v>3289620.41</v>
      </c>
      <c r="L16" s="5">
        <f t="shared" si="3"/>
        <v>15725370.020000001</v>
      </c>
      <c r="M16" s="5">
        <f t="shared" si="3"/>
        <v>7356146.4100000001</v>
      </c>
      <c r="N16" s="5">
        <f t="shared" si="3"/>
        <v>21217633.439999998</v>
      </c>
      <c r="O16" s="5">
        <f t="shared" si="3"/>
        <v>13468916.479999999</v>
      </c>
      <c r="P16" s="5">
        <f t="shared" si="3"/>
        <v>19926803.27</v>
      </c>
      <c r="Q16" s="5">
        <f t="shared" si="3"/>
        <v>5499298.5199999996</v>
      </c>
      <c r="R16" s="5">
        <f t="shared" si="3"/>
        <v>4152312.1999999997</v>
      </c>
      <c r="S16" s="5">
        <f t="shared" si="3"/>
        <v>5476526.5800000001</v>
      </c>
      <c r="T16" s="5">
        <f t="shared" si="3"/>
        <v>6620972.5800000001</v>
      </c>
      <c r="U16" s="5">
        <f t="shared" ref="U16:V16" si="4">U24+U31+U38+U45+U52+U59+U66+U73+U80+U87+U94+U101+U108+U115+U122+U129+U136+U143+U150+U157+U164</f>
        <v>27306671.090000007</v>
      </c>
      <c r="V16" s="18">
        <f t="shared" si="4"/>
        <v>446762474.07999998</v>
      </c>
    </row>
    <row r="17" spans="1:22" x14ac:dyDescent="0.25">
      <c r="A17" s="23" t="s">
        <v>147</v>
      </c>
      <c r="B17" s="12">
        <f>B171+B178+B185+B192+B199+B206+B213</f>
        <v>49336983</v>
      </c>
      <c r="C17" s="5">
        <f t="shared" ref="C17:T17" si="5">C171+C178+C185+C192+C199+C206+C213</f>
        <v>8372713.4000000004</v>
      </c>
      <c r="D17" s="5">
        <f t="shared" si="5"/>
        <v>2479847.66</v>
      </c>
      <c r="E17" s="5">
        <f t="shared" si="5"/>
        <v>12131735</v>
      </c>
      <c r="F17" s="5">
        <f t="shared" si="5"/>
        <v>300531.71999999997</v>
      </c>
      <c r="G17" s="5">
        <f t="shared" si="5"/>
        <v>402850.08999999997</v>
      </c>
      <c r="H17" s="5">
        <f t="shared" si="5"/>
        <v>405642</v>
      </c>
      <c r="I17" s="5">
        <f t="shared" si="5"/>
        <v>76841.67</v>
      </c>
      <c r="J17" s="5">
        <f t="shared" si="5"/>
        <v>3570969.3400000003</v>
      </c>
      <c r="K17" s="5">
        <f t="shared" si="5"/>
        <v>290440</v>
      </c>
      <c r="L17" s="5">
        <f t="shared" si="5"/>
        <v>2153117.6</v>
      </c>
      <c r="M17" s="5">
        <f t="shared" si="5"/>
        <v>1700057.9000000001</v>
      </c>
      <c r="N17" s="5">
        <f t="shared" si="5"/>
        <v>3360999.75</v>
      </c>
      <c r="O17" s="5">
        <f t="shared" si="5"/>
        <v>3886537.29</v>
      </c>
      <c r="P17" s="5">
        <f t="shared" si="5"/>
        <v>2470501.11</v>
      </c>
      <c r="Q17" s="5">
        <f t="shared" si="5"/>
        <v>942303.89</v>
      </c>
      <c r="R17" s="5">
        <f t="shared" si="5"/>
        <v>869671.74</v>
      </c>
      <c r="S17" s="5">
        <f t="shared" si="5"/>
        <v>12000</v>
      </c>
      <c r="T17" s="5">
        <f t="shared" si="5"/>
        <v>1036765.8400000001</v>
      </c>
      <c r="U17" s="5">
        <f t="shared" ref="U17:V17" si="6">U171+U178+U185+U192+U199+U206+U213</f>
        <v>1852865.8800000001</v>
      </c>
      <c r="V17" s="18">
        <f t="shared" si="6"/>
        <v>95653374.879999995</v>
      </c>
    </row>
    <row r="18" spans="1:22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47"/>
    </row>
    <row r="19" spans="1:22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47"/>
    </row>
    <row r="20" spans="1:22" x14ac:dyDescent="0.25">
      <c r="A20" s="25" t="s">
        <v>185</v>
      </c>
      <c r="B20" s="14">
        <v>4834979</v>
      </c>
      <c r="C20" s="6">
        <v>605384</v>
      </c>
      <c r="D20" s="6">
        <v>39045</v>
      </c>
      <c r="E20" s="6">
        <v>1367984</v>
      </c>
      <c r="F20" s="6">
        <v>26086</v>
      </c>
      <c r="G20" s="6">
        <v>89337</v>
      </c>
      <c r="H20" s="6">
        <v>2776</v>
      </c>
      <c r="I20" s="6">
        <v>2767</v>
      </c>
      <c r="J20" s="6">
        <v>119450</v>
      </c>
      <c r="K20" s="6">
        <v>24356</v>
      </c>
      <c r="L20" s="6">
        <v>70236</v>
      </c>
      <c r="M20" s="6">
        <v>277500</v>
      </c>
      <c r="N20" s="6">
        <v>174216</v>
      </c>
      <c r="O20" s="6">
        <v>274064</v>
      </c>
      <c r="P20" s="6">
        <v>44022</v>
      </c>
      <c r="Q20" s="6">
        <v>50476</v>
      </c>
      <c r="R20" s="6">
        <v>129513</v>
      </c>
      <c r="S20" s="6">
        <v>0</v>
      </c>
      <c r="T20" s="6">
        <v>131551</v>
      </c>
      <c r="U20" s="6">
        <v>140639</v>
      </c>
      <c r="V20" s="19">
        <v>8404381</v>
      </c>
    </row>
    <row r="21" spans="1:22" x14ac:dyDescent="0.25">
      <c r="A21" s="25" t="s">
        <v>186</v>
      </c>
      <c r="B21" s="14">
        <v>5087838</v>
      </c>
      <c r="C21" s="6">
        <v>765173</v>
      </c>
      <c r="D21" s="6">
        <v>39541</v>
      </c>
      <c r="E21" s="6">
        <v>945811</v>
      </c>
      <c r="F21" s="6">
        <v>31723</v>
      </c>
      <c r="G21" s="6">
        <v>89338</v>
      </c>
      <c r="H21" s="6">
        <v>2946</v>
      </c>
      <c r="I21" s="6">
        <v>10447</v>
      </c>
      <c r="J21" s="6">
        <v>180995</v>
      </c>
      <c r="K21" s="6">
        <v>18970</v>
      </c>
      <c r="L21" s="6">
        <v>60226</v>
      </c>
      <c r="M21" s="6">
        <v>271346</v>
      </c>
      <c r="N21" s="6">
        <v>174012</v>
      </c>
      <c r="O21" s="6">
        <v>282386</v>
      </c>
      <c r="P21" s="6">
        <v>44629</v>
      </c>
      <c r="Q21" s="6">
        <v>83163</v>
      </c>
      <c r="R21" s="6">
        <v>139620</v>
      </c>
      <c r="S21" s="6">
        <v>0</v>
      </c>
      <c r="T21" s="6">
        <v>136698</v>
      </c>
      <c r="U21" s="6">
        <v>135205</v>
      </c>
      <c r="V21" s="19">
        <v>8500067</v>
      </c>
    </row>
    <row r="22" spans="1:22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6" t="s">
        <v>194</v>
      </c>
      <c r="K22" s="6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6" t="s">
        <v>194</v>
      </c>
      <c r="V22" s="19" t="s">
        <v>194</v>
      </c>
    </row>
    <row r="23" spans="1:22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6" t="s">
        <v>194</v>
      </c>
      <c r="K23" s="6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6" t="s">
        <v>194</v>
      </c>
      <c r="V23" s="19" t="s">
        <v>194</v>
      </c>
    </row>
    <row r="24" spans="1:22" x14ac:dyDescent="0.25">
      <c r="A24" s="22" t="s">
        <v>155</v>
      </c>
      <c r="B24" s="12">
        <f t="shared" ref="B24:V24" si="7">SUM(B20:B23)</f>
        <v>9922817</v>
      </c>
      <c r="C24" s="5">
        <f t="shared" si="7"/>
        <v>1370557</v>
      </c>
      <c r="D24" s="5">
        <f t="shared" si="7"/>
        <v>78586</v>
      </c>
      <c r="E24" s="5">
        <f t="shared" si="7"/>
        <v>2313795</v>
      </c>
      <c r="F24" s="5">
        <f t="shared" si="7"/>
        <v>57809</v>
      </c>
      <c r="G24" s="5">
        <f t="shared" si="7"/>
        <v>178675</v>
      </c>
      <c r="H24" s="5">
        <f t="shared" si="7"/>
        <v>5722</v>
      </c>
      <c r="I24" s="5">
        <f t="shared" si="7"/>
        <v>13214</v>
      </c>
      <c r="J24" s="5">
        <f t="shared" si="7"/>
        <v>300445</v>
      </c>
      <c r="K24" s="5">
        <f t="shared" si="7"/>
        <v>43326</v>
      </c>
      <c r="L24" s="5">
        <f t="shared" si="7"/>
        <v>130462</v>
      </c>
      <c r="M24" s="5">
        <f t="shared" si="7"/>
        <v>548846</v>
      </c>
      <c r="N24" s="5">
        <f t="shared" si="7"/>
        <v>348228</v>
      </c>
      <c r="O24" s="5">
        <f t="shared" si="7"/>
        <v>556450</v>
      </c>
      <c r="P24" s="5">
        <f t="shared" si="7"/>
        <v>88651</v>
      </c>
      <c r="Q24" s="5">
        <f t="shared" si="7"/>
        <v>133639</v>
      </c>
      <c r="R24" s="5">
        <f t="shared" si="7"/>
        <v>269133</v>
      </c>
      <c r="S24" s="5">
        <f t="shared" si="7"/>
        <v>0</v>
      </c>
      <c r="T24" s="5">
        <f t="shared" si="7"/>
        <v>268249</v>
      </c>
      <c r="U24" s="5">
        <f t="shared" si="7"/>
        <v>275844</v>
      </c>
      <c r="V24" s="18">
        <f t="shared" si="7"/>
        <v>16904448</v>
      </c>
    </row>
    <row r="25" spans="1:22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47"/>
    </row>
    <row r="26" spans="1:22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47"/>
    </row>
    <row r="27" spans="1:22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19">
        <v>0</v>
      </c>
    </row>
    <row r="28" spans="1:22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19">
        <v>0</v>
      </c>
    </row>
    <row r="29" spans="1:22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19">
        <v>0</v>
      </c>
    </row>
    <row r="30" spans="1:22" x14ac:dyDescent="0.25">
      <c r="A30" s="25" t="s">
        <v>188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19">
        <v>0</v>
      </c>
    </row>
    <row r="31" spans="1:22" x14ac:dyDescent="0.25">
      <c r="A31" s="22" t="s">
        <v>155</v>
      </c>
      <c r="B31" s="12">
        <f t="shared" ref="B31:V31" si="8">SUM(B27:B30)</f>
        <v>0</v>
      </c>
      <c r="C31" s="5">
        <f t="shared" si="8"/>
        <v>0</v>
      </c>
      <c r="D31" s="5">
        <f t="shared" si="8"/>
        <v>0</v>
      </c>
      <c r="E31" s="5">
        <f t="shared" si="8"/>
        <v>0</v>
      </c>
      <c r="F31" s="5">
        <f t="shared" si="8"/>
        <v>0</v>
      </c>
      <c r="G31" s="5">
        <f t="shared" si="8"/>
        <v>0</v>
      </c>
      <c r="H31" s="5">
        <f t="shared" si="8"/>
        <v>0</v>
      </c>
      <c r="I31" s="5">
        <f t="shared" si="8"/>
        <v>0</v>
      </c>
      <c r="J31" s="5">
        <f t="shared" si="8"/>
        <v>0</v>
      </c>
      <c r="K31" s="5">
        <f t="shared" si="8"/>
        <v>0</v>
      </c>
      <c r="L31" s="5">
        <f t="shared" si="8"/>
        <v>0</v>
      </c>
      <c r="M31" s="5">
        <f t="shared" si="8"/>
        <v>0</v>
      </c>
      <c r="N31" s="5">
        <f t="shared" si="8"/>
        <v>0</v>
      </c>
      <c r="O31" s="5">
        <f t="shared" si="8"/>
        <v>0</v>
      </c>
      <c r="P31" s="5">
        <f t="shared" si="8"/>
        <v>0</v>
      </c>
      <c r="Q31" s="5">
        <f t="shared" si="8"/>
        <v>0</v>
      </c>
      <c r="R31" s="5">
        <f t="shared" si="8"/>
        <v>0</v>
      </c>
      <c r="S31" s="5">
        <f t="shared" si="8"/>
        <v>0</v>
      </c>
      <c r="T31" s="5">
        <f t="shared" si="8"/>
        <v>0</v>
      </c>
      <c r="U31" s="5">
        <f t="shared" si="8"/>
        <v>0</v>
      </c>
      <c r="V31" s="18">
        <f t="shared" si="8"/>
        <v>0</v>
      </c>
    </row>
    <row r="32" spans="1:22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47"/>
    </row>
    <row r="33" spans="1:22" x14ac:dyDescent="0.25">
      <c r="A33" s="22" t="s">
        <v>161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47"/>
    </row>
    <row r="34" spans="1:22" x14ac:dyDescent="0.25">
      <c r="A34" s="25" t="s">
        <v>185</v>
      </c>
      <c r="B34" s="14">
        <v>2350523.0099999998</v>
      </c>
      <c r="C34" s="6">
        <v>65057.69</v>
      </c>
      <c r="D34" s="6">
        <v>0</v>
      </c>
      <c r="E34" s="6">
        <v>0</v>
      </c>
      <c r="F34" s="6">
        <v>58536.92</v>
      </c>
      <c r="G34" s="6">
        <v>0</v>
      </c>
      <c r="H34" s="6">
        <v>0</v>
      </c>
      <c r="I34" s="6">
        <v>10835.1</v>
      </c>
      <c r="J34" s="6">
        <v>264192.78000000003</v>
      </c>
      <c r="K34" s="6">
        <v>136518.5</v>
      </c>
      <c r="L34" s="6">
        <v>26671.200000000001</v>
      </c>
      <c r="M34" s="6">
        <v>142905.74</v>
      </c>
      <c r="N34" s="6">
        <v>2109.1799999999998</v>
      </c>
      <c r="O34" s="6">
        <v>54481.279999999999</v>
      </c>
      <c r="P34" s="6">
        <v>692912.43</v>
      </c>
      <c r="Q34" s="6">
        <v>24875.71</v>
      </c>
      <c r="R34" s="6">
        <v>85841.57</v>
      </c>
      <c r="S34" s="6">
        <v>0</v>
      </c>
      <c r="T34" s="6">
        <v>94376.47</v>
      </c>
      <c r="U34" s="6">
        <v>30533.52</v>
      </c>
      <c r="V34" s="19">
        <v>4040371.1</v>
      </c>
    </row>
    <row r="35" spans="1:22" x14ac:dyDescent="0.25">
      <c r="A35" s="25" t="s">
        <v>186</v>
      </c>
      <c r="B35" s="14">
        <v>2933409.03</v>
      </c>
      <c r="C35" s="6">
        <v>139845.10999999999</v>
      </c>
      <c r="D35" s="6">
        <v>0</v>
      </c>
      <c r="E35" s="6">
        <v>0</v>
      </c>
      <c r="F35" s="6">
        <v>94267.97</v>
      </c>
      <c r="G35" s="6">
        <v>0</v>
      </c>
      <c r="H35" s="6">
        <v>0</v>
      </c>
      <c r="I35" s="6">
        <v>15358.37</v>
      </c>
      <c r="J35" s="6">
        <v>319072.15999999997</v>
      </c>
      <c r="K35" s="6">
        <v>63310.5</v>
      </c>
      <c r="L35" s="6">
        <v>39586.120000000003</v>
      </c>
      <c r="M35" s="6">
        <v>200114.49</v>
      </c>
      <c r="N35" s="6">
        <v>6150.05</v>
      </c>
      <c r="O35" s="6">
        <v>65009.63</v>
      </c>
      <c r="P35" s="6">
        <v>750000</v>
      </c>
      <c r="Q35" s="6">
        <v>35497.33</v>
      </c>
      <c r="R35" s="6">
        <v>88506.09</v>
      </c>
      <c r="S35" s="6">
        <v>0</v>
      </c>
      <c r="T35" s="6">
        <v>119398.24</v>
      </c>
      <c r="U35" s="6">
        <v>16799.88</v>
      </c>
      <c r="V35" s="19">
        <v>4886324.97</v>
      </c>
    </row>
    <row r="36" spans="1:22" x14ac:dyDescent="0.25">
      <c r="A36" s="25" t="s">
        <v>187</v>
      </c>
      <c r="B36" s="14">
        <v>3347201.71</v>
      </c>
      <c r="C36" s="6">
        <v>106475.37</v>
      </c>
      <c r="D36" s="6">
        <v>0</v>
      </c>
      <c r="E36" s="6">
        <v>0</v>
      </c>
      <c r="F36" s="6">
        <v>66878.820000000007</v>
      </c>
      <c r="G36" s="6">
        <v>0</v>
      </c>
      <c r="H36" s="6">
        <v>0</v>
      </c>
      <c r="I36" s="6">
        <v>16266.25</v>
      </c>
      <c r="J36" s="6">
        <v>361327.73</v>
      </c>
      <c r="K36" s="6">
        <v>36730</v>
      </c>
      <c r="L36" s="6">
        <v>44138.44</v>
      </c>
      <c r="M36" s="6">
        <v>200407.22</v>
      </c>
      <c r="N36" s="6">
        <v>5089.3599999999997</v>
      </c>
      <c r="O36" s="6">
        <v>42501.35</v>
      </c>
      <c r="P36" s="6">
        <v>750000</v>
      </c>
      <c r="Q36" s="6">
        <v>28750.29</v>
      </c>
      <c r="R36" s="6">
        <v>99359.49</v>
      </c>
      <c r="S36" s="6">
        <v>0</v>
      </c>
      <c r="T36" s="6">
        <v>137888.85</v>
      </c>
      <c r="U36" s="6">
        <v>5754.48</v>
      </c>
      <c r="V36" s="19">
        <v>5248769.3600000003</v>
      </c>
    </row>
    <row r="37" spans="1:22" x14ac:dyDescent="0.25">
      <c r="A37" s="25" t="s">
        <v>188</v>
      </c>
      <c r="B37" s="14">
        <v>2908664.9</v>
      </c>
      <c r="C37" s="6">
        <v>961.58</v>
      </c>
      <c r="D37" s="6">
        <v>0</v>
      </c>
      <c r="E37" s="6">
        <v>0</v>
      </c>
      <c r="F37" s="6">
        <v>68501.789999999994</v>
      </c>
      <c r="G37" s="6">
        <v>0</v>
      </c>
      <c r="H37" s="6">
        <v>0</v>
      </c>
      <c r="I37" s="6">
        <v>7691.85</v>
      </c>
      <c r="J37" s="6">
        <v>404334.93</v>
      </c>
      <c r="K37" s="6">
        <v>62403.72</v>
      </c>
      <c r="L37" s="6">
        <v>39405.730000000003</v>
      </c>
      <c r="M37" s="6">
        <v>224068.61</v>
      </c>
      <c r="N37" s="6">
        <v>3441.91</v>
      </c>
      <c r="O37" s="6">
        <v>69215.710000000006</v>
      </c>
      <c r="P37" s="6">
        <v>750000</v>
      </c>
      <c r="Q37" s="6">
        <v>27641.84</v>
      </c>
      <c r="R37" s="6">
        <v>100851.9</v>
      </c>
      <c r="S37" s="6">
        <v>0</v>
      </c>
      <c r="T37" s="6">
        <v>105310.72</v>
      </c>
      <c r="U37" s="6">
        <v>35095.480000000003</v>
      </c>
      <c r="V37" s="19">
        <v>4807590.67</v>
      </c>
    </row>
    <row r="38" spans="1:22" x14ac:dyDescent="0.25">
      <c r="A38" s="22" t="s">
        <v>155</v>
      </c>
      <c r="B38" s="12">
        <f t="shared" ref="B38:V38" si="9">SUM(B34:B37)</f>
        <v>11539798.65</v>
      </c>
      <c r="C38" s="5">
        <f t="shared" si="9"/>
        <v>312339.75</v>
      </c>
      <c r="D38" s="5">
        <f t="shared" si="9"/>
        <v>0</v>
      </c>
      <c r="E38" s="5">
        <f t="shared" si="9"/>
        <v>0</v>
      </c>
      <c r="F38" s="5">
        <f t="shared" si="9"/>
        <v>288185.5</v>
      </c>
      <c r="G38" s="5">
        <f t="shared" si="9"/>
        <v>0</v>
      </c>
      <c r="H38" s="5">
        <f t="shared" si="9"/>
        <v>0</v>
      </c>
      <c r="I38" s="5">
        <f t="shared" si="9"/>
        <v>50151.57</v>
      </c>
      <c r="J38" s="5">
        <f t="shared" si="9"/>
        <v>1348927.5999999999</v>
      </c>
      <c r="K38" s="5">
        <f t="shared" si="9"/>
        <v>298962.71999999997</v>
      </c>
      <c r="L38" s="5">
        <f t="shared" si="9"/>
        <v>149801.49000000002</v>
      </c>
      <c r="M38" s="5">
        <f t="shared" si="9"/>
        <v>767496.05999999994</v>
      </c>
      <c r="N38" s="5">
        <f t="shared" si="9"/>
        <v>16790.5</v>
      </c>
      <c r="O38" s="5">
        <f t="shared" si="9"/>
        <v>231207.97000000003</v>
      </c>
      <c r="P38" s="5">
        <f t="shared" si="9"/>
        <v>2942912.43</v>
      </c>
      <c r="Q38" s="5">
        <f t="shared" si="9"/>
        <v>116765.17</v>
      </c>
      <c r="R38" s="5">
        <f t="shared" si="9"/>
        <v>374559.05000000005</v>
      </c>
      <c r="S38" s="5">
        <f t="shared" si="9"/>
        <v>0</v>
      </c>
      <c r="T38" s="5">
        <f t="shared" si="9"/>
        <v>456974.28</v>
      </c>
      <c r="U38" s="5">
        <f t="shared" si="9"/>
        <v>88183.360000000015</v>
      </c>
      <c r="V38" s="18">
        <f t="shared" si="9"/>
        <v>18983056.100000001</v>
      </c>
    </row>
    <row r="39" spans="1:22" x14ac:dyDescent="0.25">
      <c r="A39" s="24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47"/>
    </row>
    <row r="40" spans="1:22" x14ac:dyDescent="0.25">
      <c r="A40" s="22" t="s">
        <v>162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47"/>
    </row>
    <row r="41" spans="1:22" x14ac:dyDescent="0.25">
      <c r="A41" s="25" t="s">
        <v>185</v>
      </c>
      <c r="B41" s="14">
        <v>3945394.29</v>
      </c>
      <c r="C41" s="6">
        <v>453311.76</v>
      </c>
      <c r="D41" s="6">
        <v>416502.47</v>
      </c>
      <c r="E41" s="6">
        <v>0</v>
      </c>
      <c r="F41" s="6">
        <v>11000.85</v>
      </c>
      <c r="G41" s="6">
        <v>65796.72</v>
      </c>
      <c r="H41" s="6">
        <v>0</v>
      </c>
      <c r="I41" s="6">
        <v>379.06</v>
      </c>
      <c r="J41" s="6">
        <v>26853.75</v>
      </c>
      <c r="K41" s="6">
        <v>47884.05</v>
      </c>
      <c r="L41" s="6">
        <v>273515.8</v>
      </c>
      <c r="M41" s="6">
        <v>116557.87</v>
      </c>
      <c r="N41" s="6">
        <v>451260.69</v>
      </c>
      <c r="O41" s="6">
        <v>13474.04</v>
      </c>
      <c r="P41" s="6">
        <v>27334.49</v>
      </c>
      <c r="Q41" s="6">
        <v>79636.09</v>
      </c>
      <c r="R41" s="6">
        <v>19694.62</v>
      </c>
      <c r="S41" s="6">
        <v>15121.06</v>
      </c>
      <c r="T41" s="6">
        <v>75321.97</v>
      </c>
      <c r="U41" s="6">
        <v>831023.45</v>
      </c>
      <c r="V41" s="19">
        <v>6870063.0300000003</v>
      </c>
    </row>
    <row r="42" spans="1:22" x14ac:dyDescent="0.25">
      <c r="A42" s="25" t="s">
        <v>186</v>
      </c>
      <c r="B42" s="14">
        <v>3922380.27</v>
      </c>
      <c r="C42" s="6">
        <v>434148.77</v>
      </c>
      <c r="D42" s="6">
        <v>417110.28</v>
      </c>
      <c r="E42" s="6">
        <v>0</v>
      </c>
      <c r="F42" s="6">
        <v>11000.88</v>
      </c>
      <c r="G42" s="6">
        <v>65796.81</v>
      </c>
      <c r="H42" s="6">
        <v>0</v>
      </c>
      <c r="I42" s="6">
        <v>8584</v>
      </c>
      <c r="J42" s="6">
        <v>35100</v>
      </c>
      <c r="K42" s="6">
        <v>72970.73</v>
      </c>
      <c r="L42" s="6">
        <v>276697.06</v>
      </c>
      <c r="M42" s="6">
        <v>117605.61</v>
      </c>
      <c r="N42" s="6">
        <v>436589.37</v>
      </c>
      <c r="O42" s="6">
        <v>0</v>
      </c>
      <c r="P42" s="6">
        <v>34157.72</v>
      </c>
      <c r="Q42" s="6">
        <v>82117.710000000006</v>
      </c>
      <c r="R42" s="6">
        <v>19039.27</v>
      </c>
      <c r="S42" s="6">
        <v>15109.57</v>
      </c>
      <c r="T42" s="6">
        <v>94613.93</v>
      </c>
      <c r="U42" s="6">
        <v>808213.97</v>
      </c>
      <c r="V42" s="19">
        <v>6851235.9500000002</v>
      </c>
    </row>
    <row r="43" spans="1:22" x14ac:dyDescent="0.25">
      <c r="A43" s="25" t="s">
        <v>187</v>
      </c>
      <c r="B43" s="14">
        <v>4158579.31</v>
      </c>
      <c r="C43" s="6">
        <v>279755.76</v>
      </c>
      <c r="D43" s="6">
        <v>418724.84</v>
      </c>
      <c r="E43" s="6">
        <v>0</v>
      </c>
      <c r="F43" s="6">
        <v>12454.35</v>
      </c>
      <c r="G43" s="6">
        <v>60327.360000000001</v>
      </c>
      <c r="H43" s="6">
        <v>0</v>
      </c>
      <c r="I43" s="6">
        <v>3528.59</v>
      </c>
      <c r="J43" s="6">
        <v>31500</v>
      </c>
      <c r="K43" s="6">
        <v>58133.67</v>
      </c>
      <c r="L43" s="6">
        <v>290493.31</v>
      </c>
      <c r="M43" s="6">
        <v>122118.82</v>
      </c>
      <c r="N43" s="6">
        <v>463836.86</v>
      </c>
      <c r="O43" s="6">
        <v>10307.799999999999</v>
      </c>
      <c r="P43" s="6">
        <v>39513.64</v>
      </c>
      <c r="Q43" s="6">
        <v>91337.21</v>
      </c>
      <c r="R43" s="6">
        <v>18190.900000000001</v>
      </c>
      <c r="S43" s="6">
        <v>17114.23</v>
      </c>
      <c r="T43" s="6">
        <v>116570.09</v>
      </c>
      <c r="U43" s="6">
        <v>830994.67</v>
      </c>
      <c r="V43" s="19">
        <v>7023481.4100000001</v>
      </c>
    </row>
    <row r="44" spans="1:22" x14ac:dyDescent="0.25">
      <c r="A44" s="25" t="s">
        <v>188</v>
      </c>
      <c r="B44" s="14">
        <v>4199022.21</v>
      </c>
      <c r="C44" s="6">
        <v>128409.91</v>
      </c>
      <c r="D44" s="6">
        <v>419760.32</v>
      </c>
      <c r="E44" s="6">
        <v>0</v>
      </c>
      <c r="F44" s="6">
        <v>12451.92</v>
      </c>
      <c r="G44" s="6">
        <v>59782.239999999998</v>
      </c>
      <c r="H44" s="6">
        <v>0</v>
      </c>
      <c r="I44" s="6">
        <v>9985.4599999999991</v>
      </c>
      <c r="J44" s="6">
        <v>24300</v>
      </c>
      <c r="K44" s="6">
        <v>44697.24</v>
      </c>
      <c r="L44" s="6">
        <v>262485.02</v>
      </c>
      <c r="M44" s="6">
        <v>125041.68</v>
      </c>
      <c r="N44" s="6">
        <v>507940.85</v>
      </c>
      <c r="O44" s="6">
        <v>10847.83</v>
      </c>
      <c r="P44" s="6">
        <v>23735.599999999999</v>
      </c>
      <c r="Q44" s="6">
        <v>79114.179999999993</v>
      </c>
      <c r="R44" s="6">
        <v>18998.330000000002</v>
      </c>
      <c r="S44" s="6">
        <v>1136290.72</v>
      </c>
      <c r="T44" s="6">
        <v>70959.839999999997</v>
      </c>
      <c r="U44" s="6">
        <v>789253.88</v>
      </c>
      <c r="V44" s="19">
        <v>7923077.2300000004</v>
      </c>
    </row>
    <row r="45" spans="1:22" x14ac:dyDescent="0.25">
      <c r="A45" s="22" t="s">
        <v>155</v>
      </c>
      <c r="B45" s="12">
        <f t="shared" ref="B45:V45" si="10">SUM(B41:B44)</f>
        <v>16225376.080000002</v>
      </c>
      <c r="C45" s="5">
        <f t="shared" si="10"/>
        <v>1295626.2</v>
      </c>
      <c r="D45" s="5">
        <f t="shared" si="10"/>
        <v>1672097.9100000001</v>
      </c>
      <c r="E45" s="5">
        <f t="shared" si="10"/>
        <v>0</v>
      </c>
      <c r="F45" s="5">
        <f t="shared" si="10"/>
        <v>46908</v>
      </c>
      <c r="G45" s="5">
        <f t="shared" si="10"/>
        <v>251703.13</v>
      </c>
      <c r="H45" s="5">
        <f t="shared" si="10"/>
        <v>0</v>
      </c>
      <c r="I45" s="5">
        <f t="shared" si="10"/>
        <v>22477.11</v>
      </c>
      <c r="J45" s="5">
        <f t="shared" si="10"/>
        <v>117753.75</v>
      </c>
      <c r="K45" s="5">
        <f t="shared" si="10"/>
        <v>223685.69</v>
      </c>
      <c r="L45" s="5">
        <f t="shared" si="10"/>
        <v>1103191.19</v>
      </c>
      <c r="M45" s="5">
        <f t="shared" si="10"/>
        <v>481323.98</v>
      </c>
      <c r="N45" s="5">
        <f t="shared" si="10"/>
        <v>1859627.77</v>
      </c>
      <c r="O45" s="5">
        <f t="shared" si="10"/>
        <v>34629.67</v>
      </c>
      <c r="P45" s="5">
        <f t="shared" si="10"/>
        <v>124741.45000000001</v>
      </c>
      <c r="Q45" s="5">
        <f t="shared" si="10"/>
        <v>332205.19</v>
      </c>
      <c r="R45" s="5">
        <f t="shared" si="10"/>
        <v>75923.12</v>
      </c>
      <c r="S45" s="5">
        <f t="shared" si="10"/>
        <v>1183635.58</v>
      </c>
      <c r="T45" s="5">
        <f t="shared" si="10"/>
        <v>357465.82999999996</v>
      </c>
      <c r="U45" s="5">
        <f t="shared" si="10"/>
        <v>3259485.9699999997</v>
      </c>
      <c r="V45" s="18">
        <f t="shared" si="10"/>
        <v>28667857.620000001</v>
      </c>
    </row>
    <row r="46" spans="1:22" x14ac:dyDescent="0.25">
      <c r="A46" s="24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47"/>
    </row>
    <row r="47" spans="1:22" x14ac:dyDescent="0.25">
      <c r="A47" s="22" t="s">
        <v>163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47"/>
    </row>
    <row r="48" spans="1:22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6" t="s">
        <v>194</v>
      </c>
      <c r="I48" s="6" t="s">
        <v>194</v>
      </c>
      <c r="J48" s="6" t="s">
        <v>194</v>
      </c>
      <c r="K48" s="6" t="s">
        <v>194</v>
      </c>
      <c r="L48" s="6" t="s">
        <v>194</v>
      </c>
      <c r="M48" s="6" t="s">
        <v>194</v>
      </c>
      <c r="N48" s="6" t="s">
        <v>194</v>
      </c>
      <c r="O48" s="6" t="s">
        <v>194</v>
      </c>
      <c r="P48" s="6" t="s">
        <v>194</v>
      </c>
      <c r="Q48" s="6" t="s">
        <v>194</v>
      </c>
      <c r="R48" s="6" t="s">
        <v>194</v>
      </c>
      <c r="S48" s="6" t="s">
        <v>194</v>
      </c>
      <c r="T48" s="6" t="s">
        <v>194</v>
      </c>
      <c r="U48" s="6" t="s">
        <v>194</v>
      </c>
      <c r="V48" s="19" t="s">
        <v>194</v>
      </c>
    </row>
    <row r="49" spans="1:22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6" t="s">
        <v>194</v>
      </c>
      <c r="I49" s="6" t="s">
        <v>194</v>
      </c>
      <c r="J49" s="6" t="s">
        <v>194</v>
      </c>
      <c r="K49" s="6" t="s">
        <v>194</v>
      </c>
      <c r="L49" s="6" t="s">
        <v>194</v>
      </c>
      <c r="M49" s="6" t="s">
        <v>194</v>
      </c>
      <c r="N49" s="6" t="s">
        <v>194</v>
      </c>
      <c r="O49" s="6" t="s">
        <v>194</v>
      </c>
      <c r="P49" s="6" t="s">
        <v>194</v>
      </c>
      <c r="Q49" s="6" t="s">
        <v>194</v>
      </c>
      <c r="R49" s="6" t="s">
        <v>194</v>
      </c>
      <c r="S49" s="6" t="s">
        <v>194</v>
      </c>
      <c r="T49" s="6" t="s">
        <v>194</v>
      </c>
      <c r="U49" s="6" t="s">
        <v>194</v>
      </c>
      <c r="V49" s="19" t="s">
        <v>194</v>
      </c>
    </row>
    <row r="50" spans="1:22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6" t="s">
        <v>194</v>
      </c>
      <c r="K50" s="6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6" t="s">
        <v>194</v>
      </c>
      <c r="V50" s="19" t="s">
        <v>194</v>
      </c>
    </row>
    <row r="51" spans="1:22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6" t="s">
        <v>194</v>
      </c>
      <c r="K51" s="6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6" t="s">
        <v>194</v>
      </c>
      <c r="V51" s="19" t="s">
        <v>194</v>
      </c>
    </row>
    <row r="52" spans="1:22" x14ac:dyDescent="0.25">
      <c r="A52" s="22" t="s">
        <v>155</v>
      </c>
      <c r="B52" s="12">
        <f t="shared" ref="B52:V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5">
        <f t="shared" si="11"/>
        <v>0</v>
      </c>
      <c r="I52" s="5">
        <f t="shared" si="11"/>
        <v>0</v>
      </c>
      <c r="J52" s="5">
        <f t="shared" si="11"/>
        <v>0</v>
      </c>
      <c r="K52" s="5">
        <f t="shared" si="11"/>
        <v>0</v>
      </c>
      <c r="L52" s="5">
        <f t="shared" si="11"/>
        <v>0</v>
      </c>
      <c r="M52" s="5">
        <f t="shared" si="11"/>
        <v>0</v>
      </c>
      <c r="N52" s="5">
        <f t="shared" si="11"/>
        <v>0</v>
      </c>
      <c r="O52" s="5">
        <f t="shared" si="11"/>
        <v>0</v>
      </c>
      <c r="P52" s="5">
        <f t="shared" si="11"/>
        <v>0</v>
      </c>
      <c r="Q52" s="5">
        <f t="shared" si="11"/>
        <v>0</v>
      </c>
      <c r="R52" s="5">
        <f t="shared" si="11"/>
        <v>0</v>
      </c>
      <c r="S52" s="5">
        <f t="shared" si="11"/>
        <v>0</v>
      </c>
      <c r="T52" s="5">
        <f t="shared" si="11"/>
        <v>0</v>
      </c>
      <c r="U52" s="5">
        <f t="shared" si="11"/>
        <v>0</v>
      </c>
      <c r="V52" s="18">
        <f t="shared" si="11"/>
        <v>0</v>
      </c>
    </row>
    <row r="53" spans="1:22" x14ac:dyDescent="0.25">
      <c r="A53" s="24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47"/>
    </row>
    <row r="54" spans="1:22" x14ac:dyDescent="0.25">
      <c r="A54" s="22" t="s">
        <v>164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47"/>
    </row>
    <row r="55" spans="1:22" x14ac:dyDescent="0.25">
      <c r="A55" s="25" t="s">
        <v>185</v>
      </c>
      <c r="B55" s="14">
        <v>2817766</v>
      </c>
      <c r="C55" s="6">
        <v>570213</v>
      </c>
      <c r="D55" s="6">
        <v>116452</v>
      </c>
      <c r="E55" s="6">
        <v>350962</v>
      </c>
      <c r="F55" s="6">
        <v>84325</v>
      </c>
      <c r="G55" s="6">
        <v>0</v>
      </c>
      <c r="H55" s="6">
        <v>652</v>
      </c>
      <c r="I55" s="6">
        <v>9798</v>
      </c>
      <c r="J55" s="6">
        <v>30000</v>
      </c>
      <c r="K55" s="6">
        <v>168356</v>
      </c>
      <c r="L55" s="6">
        <v>257121</v>
      </c>
      <c r="M55" s="6">
        <v>185311</v>
      </c>
      <c r="N55" s="6">
        <v>151215</v>
      </c>
      <c r="O55" s="6">
        <v>276590</v>
      </c>
      <c r="P55" s="6">
        <v>464154</v>
      </c>
      <c r="Q55" s="6">
        <v>76789</v>
      </c>
      <c r="R55" s="6">
        <v>104792</v>
      </c>
      <c r="S55" s="6">
        <v>0</v>
      </c>
      <c r="T55" s="6">
        <v>84268</v>
      </c>
      <c r="U55" s="6">
        <v>106593</v>
      </c>
      <c r="V55" s="19">
        <v>5855357</v>
      </c>
    </row>
    <row r="56" spans="1:22" x14ac:dyDescent="0.25">
      <c r="A56" s="25" t="s">
        <v>186</v>
      </c>
      <c r="B56" s="14">
        <v>2818543</v>
      </c>
      <c r="C56" s="6">
        <v>560159</v>
      </c>
      <c r="D56" s="6">
        <v>131905</v>
      </c>
      <c r="E56" s="6">
        <v>348949</v>
      </c>
      <c r="F56" s="6">
        <v>84224</v>
      </c>
      <c r="G56" s="6">
        <v>0</v>
      </c>
      <c r="H56" s="6">
        <v>652</v>
      </c>
      <c r="I56" s="6">
        <v>47783</v>
      </c>
      <c r="J56" s="6">
        <v>29700</v>
      </c>
      <c r="K56" s="6">
        <v>175337</v>
      </c>
      <c r="L56" s="6">
        <v>235201</v>
      </c>
      <c r="M56" s="6">
        <v>-10943</v>
      </c>
      <c r="N56" s="6">
        <v>133654</v>
      </c>
      <c r="O56" s="6">
        <v>244390</v>
      </c>
      <c r="P56" s="6">
        <v>480863</v>
      </c>
      <c r="Q56" s="6">
        <v>72656</v>
      </c>
      <c r="R56" s="6">
        <v>119565</v>
      </c>
      <c r="S56" s="6">
        <v>0</v>
      </c>
      <c r="T56" s="6">
        <v>119663</v>
      </c>
      <c r="U56" s="6">
        <v>109392</v>
      </c>
      <c r="V56" s="19">
        <v>5701693</v>
      </c>
    </row>
    <row r="57" spans="1:22" x14ac:dyDescent="0.25">
      <c r="A57" s="25" t="s">
        <v>187</v>
      </c>
      <c r="B57" s="14">
        <v>2996023</v>
      </c>
      <c r="C57" s="6">
        <v>548105</v>
      </c>
      <c r="D57" s="6">
        <v>142404</v>
      </c>
      <c r="E57" s="6">
        <v>340357</v>
      </c>
      <c r="F57" s="6">
        <v>84226</v>
      </c>
      <c r="G57" s="6">
        <v>0</v>
      </c>
      <c r="H57" s="6">
        <v>652</v>
      </c>
      <c r="I57" s="6">
        <v>37410</v>
      </c>
      <c r="J57" s="6">
        <v>30900</v>
      </c>
      <c r="K57" s="6">
        <v>176874</v>
      </c>
      <c r="L57" s="6">
        <v>242590</v>
      </c>
      <c r="M57" s="6">
        <v>82227</v>
      </c>
      <c r="N57" s="6">
        <v>130923</v>
      </c>
      <c r="O57" s="6">
        <v>271346</v>
      </c>
      <c r="P57" s="6">
        <v>501915</v>
      </c>
      <c r="Q57" s="6">
        <v>78445</v>
      </c>
      <c r="R57" s="6">
        <v>60766</v>
      </c>
      <c r="S57" s="6">
        <v>0</v>
      </c>
      <c r="T57" s="6">
        <v>189047</v>
      </c>
      <c r="U57" s="6">
        <v>107659</v>
      </c>
      <c r="V57" s="19">
        <v>6021869</v>
      </c>
    </row>
    <row r="58" spans="1:22" x14ac:dyDescent="0.25">
      <c r="A58" s="25" t="s">
        <v>188</v>
      </c>
      <c r="B58" s="14">
        <v>3322174</v>
      </c>
      <c r="C58" s="6">
        <v>585489</v>
      </c>
      <c r="D58" s="6">
        <v>152780</v>
      </c>
      <c r="E58" s="6">
        <v>324769</v>
      </c>
      <c r="F58" s="6">
        <v>78389</v>
      </c>
      <c r="G58" s="6">
        <v>0</v>
      </c>
      <c r="H58" s="6">
        <v>652</v>
      </c>
      <c r="I58" s="6">
        <v>16254</v>
      </c>
      <c r="J58" s="6">
        <v>32400</v>
      </c>
      <c r="K58" s="6">
        <v>187932</v>
      </c>
      <c r="L58" s="6">
        <v>237425</v>
      </c>
      <c r="M58" s="6">
        <v>83495</v>
      </c>
      <c r="N58" s="6">
        <v>139865</v>
      </c>
      <c r="O58" s="6">
        <v>286217</v>
      </c>
      <c r="P58" s="6">
        <v>504909</v>
      </c>
      <c r="Q58" s="6">
        <v>87233</v>
      </c>
      <c r="R58" s="6">
        <v>125537</v>
      </c>
      <c r="S58" s="6">
        <v>1031303</v>
      </c>
      <c r="T58" s="6">
        <v>112695</v>
      </c>
      <c r="U58" s="6">
        <v>184277</v>
      </c>
      <c r="V58" s="19">
        <v>7493795</v>
      </c>
    </row>
    <row r="59" spans="1:22" x14ac:dyDescent="0.25">
      <c r="A59" s="22" t="s">
        <v>155</v>
      </c>
      <c r="B59" s="12">
        <f t="shared" ref="B59:V59" si="12">SUM(B55:B58)</f>
        <v>11954506</v>
      </c>
      <c r="C59" s="5">
        <f t="shared" si="12"/>
        <v>2263966</v>
      </c>
      <c r="D59" s="5">
        <f t="shared" si="12"/>
        <v>543541</v>
      </c>
      <c r="E59" s="5">
        <f t="shared" si="12"/>
        <v>1365037</v>
      </c>
      <c r="F59" s="5">
        <f t="shared" si="12"/>
        <v>331164</v>
      </c>
      <c r="G59" s="5">
        <f t="shared" si="12"/>
        <v>0</v>
      </c>
      <c r="H59" s="5">
        <f t="shared" si="12"/>
        <v>2608</v>
      </c>
      <c r="I59" s="5">
        <f t="shared" si="12"/>
        <v>111245</v>
      </c>
      <c r="J59" s="5">
        <f t="shared" si="12"/>
        <v>123000</v>
      </c>
      <c r="K59" s="5">
        <f t="shared" si="12"/>
        <v>708499</v>
      </c>
      <c r="L59" s="5">
        <f t="shared" si="12"/>
        <v>972337</v>
      </c>
      <c r="M59" s="5">
        <f t="shared" si="12"/>
        <v>340090</v>
      </c>
      <c r="N59" s="5">
        <f t="shared" si="12"/>
        <v>555657</v>
      </c>
      <c r="O59" s="5">
        <f t="shared" si="12"/>
        <v>1078543</v>
      </c>
      <c r="P59" s="5">
        <f t="shared" si="12"/>
        <v>1951841</v>
      </c>
      <c r="Q59" s="5">
        <f t="shared" si="12"/>
        <v>315123</v>
      </c>
      <c r="R59" s="5">
        <f t="shared" si="12"/>
        <v>410660</v>
      </c>
      <c r="S59" s="5">
        <f t="shared" si="12"/>
        <v>1031303</v>
      </c>
      <c r="T59" s="5">
        <f t="shared" si="12"/>
        <v>505673</v>
      </c>
      <c r="U59" s="5">
        <f t="shared" si="12"/>
        <v>507921</v>
      </c>
      <c r="V59" s="18">
        <f t="shared" si="12"/>
        <v>25072714</v>
      </c>
    </row>
    <row r="60" spans="1:22" x14ac:dyDescent="0.25">
      <c r="A60" s="24"/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/>
    </row>
    <row r="61" spans="1:22" x14ac:dyDescent="0.25">
      <c r="A61" s="22" t="s">
        <v>165</v>
      </c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47"/>
    </row>
    <row r="62" spans="1:22" x14ac:dyDescent="0.25">
      <c r="A62" s="25" t="s">
        <v>185</v>
      </c>
      <c r="B62" s="14">
        <v>3553929</v>
      </c>
      <c r="C62" s="6">
        <v>728113</v>
      </c>
      <c r="D62" s="6">
        <v>175003</v>
      </c>
      <c r="E62" s="6">
        <v>498419</v>
      </c>
      <c r="F62" s="6">
        <v>98850</v>
      </c>
      <c r="G62" s="6">
        <v>0</v>
      </c>
      <c r="H62" s="6">
        <v>1015</v>
      </c>
      <c r="I62" s="6">
        <v>20961</v>
      </c>
      <c r="J62" s="6">
        <v>36625</v>
      </c>
      <c r="K62" s="6">
        <v>180042</v>
      </c>
      <c r="L62" s="6">
        <v>419671</v>
      </c>
      <c r="M62" s="6">
        <v>216801</v>
      </c>
      <c r="N62" s="6">
        <v>203707</v>
      </c>
      <c r="O62" s="6">
        <v>426018</v>
      </c>
      <c r="P62" s="6">
        <v>597801</v>
      </c>
      <c r="Q62" s="6">
        <v>88901</v>
      </c>
      <c r="R62" s="6">
        <v>123869</v>
      </c>
      <c r="S62" s="6">
        <v>0</v>
      </c>
      <c r="T62" s="6">
        <v>114485</v>
      </c>
      <c r="U62" s="6">
        <v>144467</v>
      </c>
      <c r="V62" s="19">
        <v>7628677</v>
      </c>
    </row>
    <row r="63" spans="1:22" x14ac:dyDescent="0.25">
      <c r="A63" s="25" t="s">
        <v>186</v>
      </c>
      <c r="B63" s="14">
        <v>3540178</v>
      </c>
      <c r="C63" s="6">
        <v>713213</v>
      </c>
      <c r="D63" s="6">
        <v>179577</v>
      </c>
      <c r="E63" s="6">
        <v>511443</v>
      </c>
      <c r="F63" s="6">
        <v>98751</v>
      </c>
      <c r="G63" s="6">
        <v>0</v>
      </c>
      <c r="H63" s="6">
        <v>1015</v>
      </c>
      <c r="I63" s="6">
        <v>19588</v>
      </c>
      <c r="J63" s="6">
        <v>42313</v>
      </c>
      <c r="K63" s="6">
        <v>172140</v>
      </c>
      <c r="L63" s="6">
        <v>286799</v>
      </c>
      <c r="M63" s="6">
        <v>187990</v>
      </c>
      <c r="N63" s="6">
        <v>210491</v>
      </c>
      <c r="O63" s="6">
        <v>368792</v>
      </c>
      <c r="P63" s="6">
        <v>637125</v>
      </c>
      <c r="Q63" s="6">
        <v>154574</v>
      </c>
      <c r="R63" s="6">
        <v>163923</v>
      </c>
      <c r="S63" s="6">
        <v>0</v>
      </c>
      <c r="T63" s="6">
        <v>130111</v>
      </c>
      <c r="U63" s="6">
        <v>142177</v>
      </c>
      <c r="V63" s="19">
        <v>7560200</v>
      </c>
    </row>
    <row r="64" spans="1:22" x14ac:dyDescent="0.25">
      <c r="A64" s="25" t="s">
        <v>187</v>
      </c>
      <c r="B64" s="14">
        <v>3605931</v>
      </c>
      <c r="C64" s="6">
        <v>706764</v>
      </c>
      <c r="D64" s="6">
        <v>182610</v>
      </c>
      <c r="E64" s="6">
        <v>493805</v>
      </c>
      <c r="F64" s="6">
        <v>98750</v>
      </c>
      <c r="G64" s="6">
        <v>0</v>
      </c>
      <c r="H64" s="6">
        <v>1015</v>
      </c>
      <c r="I64" s="6">
        <v>26102</v>
      </c>
      <c r="J64" s="6">
        <v>40688</v>
      </c>
      <c r="K64" s="6">
        <v>181017</v>
      </c>
      <c r="L64" s="6">
        <v>327298</v>
      </c>
      <c r="M64" s="6">
        <v>189290</v>
      </c>
      <c r="N64" s="6">
        <v>194895</v>
      </c>
      <c r="O64" s="6">
        <v>379819</v>
      </c>
      <c r="P64" s="6">
        <v>651961</v>
      </c>
      <c r="Q64" s="6">
        <v>129499</v>
      </c>
      <c r="R64" s="6">
        <v>100611</v>
      </c>
      <c r="S64" s="6">
        <v>0</v>
      </c>
      <c r="T64" s="6">
        <v>168118</v>
      </c>
      <c r="U64" s="6">
        <v>130815</v>
      </c>
      <c r="V64" s="19">
        <v>7608988</v>
      </c>
    </row>
    <row r="65" spans="1:22" x14ac:dyDescent="0.25">
      <c r="A65" s="25" t="s">
        <v>188</v>
      </c>
      <c r="B65" s="14">
        <v>3749170</v>
      </c>
      <c r="C65" s="6">
        <v>716281</v>
      </c>
      <c r="D65" s="6">
        <v>183722</v>
      </c>
      <c r="E65" s="6">
        <v>370462</v>
      </c>
      <c r="F65" s="6">
        <v>91903</v>
      </c>
      <c r="G65" s="6">
        <v>0</v>
      </c>
      <c r="H65" s="6">
        <v>1015</v>
      </c>
      <c r="I65" s="6">
        <v>52779</v>
      </c>
      <c r="J65" s="6">
        <v>43375</v>
      </c>
      <c r="K65" s="6">
        <v>190053</v>
      </c>
      <c r="L65" s="6">
        <v>343637</v>
      </c>
      <c r="M65" s="6">
        <v>223841</v>
      </c>
      <c r="N65" s="6">
        <v>225571</v>
      </c>
      <c r="O65" s="6">
        <v>395629</v>
      </c>
      <c r="P65" s="6">
        <v>662030</v>
      </c>
      <c r="Q65" s="6">
        <v>124192</v>
      </c>
      <c r="R65" s="6">
        <v>94525</v>
      </c>
      <c r="S65" s="6">
        <v>2589560</v>
      </c>
      <c r="T65" s="6">
        <v>124012</v>
      </c>
      <c r="U65" s="6">
        <v>157887</v>
      </c>
      <c r="V65" s="19">
        <v>10339644</v>
      </c>
    </row>
    <row r="66" spans="1:22" x14ac:dyDescent="0.25">
      <c r="A66" s="22" t="s">
        <v>155</v>
      </c>
      <c r="B66" s="12">
        <f t="shared" ref="B66:V66" si="13">SUM(B62:B65)</f>
        <v>14449208</v>
      </c>
      <c r="C66" s="5">
        <f t="shared" si="13"/>
        <v>2864371</v>
      </c>
      <c r="D66" s="5">
        <f t="shared" si="13"/>
        <v>720912</v>
      </c>
      <c r="E66" s="5">
        <f t="shared" si="13"/>
        <v>1874129</v>
      </c>
      <c r="F66" s="5">
        <f t="shared" si="13"/>
        <v>388254</v>
      </c>
      <c r="G66" s="5">
        <f t="shared" si="13"/>
        <v>0</v>
      </c>
      <c r="H66" s="5">
        <f t="shared" si="13"/>
        <v>4060</v>
      </c>
      <c r="I66" s="5">
        <f t="shared" si="13"/>
        <v>119430</v>
      </c>
      <c r="J66" s="5">
        <f t="shared" si="13"/>
        <v>163001</v>
      </c>
      <c r="K66" s="5">
        <f t="shared" si="13"/>
        <v>723252</v>
      </c>
      <c r="L66" s="5">
        <f t="shared" si="13"/>
        <v>1377405</v>
      </c>
      <c r="M66" s="5">
        <f t="shared" si="13"/>
        <v>817922</v>
      </c>
      <c r="N66" s="5">
        <f t="shared" si="13"/>
        <v>834664</v>
      </c>
      <c r="O66" s="5">
        <f t="shared" si="13"/>
        <v>1570258</v>
      </c>
      <c r="P66" s="5">
        <f t="shared" si="13"/>
        <v>2548917</v>
      </c>
      <c r="Q66" s="5">
        <f t="shared" si="13"/>
        <v>497166</v>
      </c>
      <c r="R66" s="5">
        <f t="shared" si="13"/>
        <v>482928</v>
      </c>
      <c r="S66" s="5">
        <f t="shared" si="13"/>
        <v>2589560</v>
      </c>
      <c r="T66" s="5">
        <f t="shared" si="13"/>
        <v>536726</v>
      </c>
      <c r="U66" s="5">
        <f t="shared" si="13"/>
        <v>575346</v>
      </c>
      <c r="V66" s="18">
        <f t="shared" si="13"/>
        <v>33137509</v>
      </c>
    </row>
    <row r="67" spans="1:22" x14ac:dyDescent="0.25">
      <c r="A67" s="24"/>
      <c r="B67" s="3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47"/>
    </row>
    <row r="68" spans="1:22" x14ac:dyDescent="0.25">
      <c r="A68" s="22" t="s">
        <v>166</v>
      </c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47"/>
    </row>
    <row r="69" spans="1:22" x14ac:dyDescent="0.25">
      <c r="A69" s="25" t="s">
        <v>185</v>
      </c>
      <c r="B69" s="14">
        <v>4331878</v>
      </c>
      <c r="C69" s="6">
        <v>877194</v>
      </c>
      <c r="D69" s="6">
        <v>230632</v>
      </c>
      <c r="E69" s="6">
        <v>419021</v>
      </c>
      <c r="F69" s="6">
        <v>57931</v>
      </c>
      <c r="G69" s="6">
        <v>0</v>
      </c>
      <c r="H69" s="6">
        <v>804</v>
      </c>
      <c r="I69" s="6">
        <v>2298</v>
      </c>
      <c r="J69" s="6">
        <v>65064</v>
      </c>
      <c r="K69" s="6">
        <v>254063</v>
      </c>
      <c r="L69" s="6">
        <v>321157</v>
      </c>
      <c r="M69" s="6">
        <v>197831</v>
      </c>
      <c r="N69" s="6">
        <v>272659</v>
      </c>
      <c r="O69" s="6">
        <v>438379</v>
      </c>
      <c r="P69" s="6">
        <v>360759</v>
      </c>
      <c r="Q69" s="6">
        <v>147488</v>
      </c>
      <c r="R69" s="6">
        <v>128571</v>
      </c>
      <c r="S69" s="6">
        <v>0</v>
      </c>
      <c r="T69" s="6">
        <v>96568</v>
      </c>
      <c r="U69" s="6">
        <v>177345</v>
      </c>
      <c r="V69" s="19">
        <v>8379642</v>
      </c>
    </row>
    <row r="70" spans="1:22" x14ac:dyDescent="0.25">
      <c r="A70" s="25" t="s">
        <v>186</v>
      </c>
      <c r="B70" s="14">
        <v>4011206</v>
      </c>
      <c r="C70" s="6">
        <v>806613</v>
      </c>
      <c r="D70" s="6">
        <v>232092</v>
      </c>
      <c r="E70" s="6">
        <v>457782</v>
      </c>
      <c r="F70" s="6">
        <v>57831</v>
      </c>
      <c r="G70" s="6">
        <v>0</v>
      </c>
      <c r="H70" s="6">
        <v>804</v>
      </c>
      <c r="I70" s="6">
        <v>27589</v>
      </c>
      <c r="J70" s="6">
        <v>49257</v>
      </c>
      <c r="K70" s="6">
        <v>274882</v>
      </c>
      <c r="L70" s="6">
        <v>269095</v>
      </c>
      <c r="M70" s="6">
        <v>154815</v>
      </c>
      <c r="N70" s="6">
        <v>281827</v>
      </c>
      <c r="O70" s="6">
        <v>446751</v>
      </c>
      <c r="P70" s="6">
        <v>385774</v>
      </c>
      <c r="Q70" s="6">
        <v>151028</v>
      </c>
      <c r="R70" s="6">
        <v>149169</v>
      </c>
      <c r="S70" s="6">
        <v>0</v>
      </c>
      <c r="T70" s="6">
        <v>101974</v>
      </c>
      <c r="U70" s="6">
        <v>128817</v>
      </c>
      <c r="V70" s="19">
        <v>7987306</v>
      </c>
    </row>
    <row r="71" spans="1:22" x14ac:dyDescent="0.25">
      <c r="A71" s="25" t="s">
        <v>187</v>
      </c>
      <c r="B71" s="14">
        <v>3922520</v>
      </c>
      <c r="C71" s="6">
        <v>772503</v>
      </c>
      <c r="D71" s="6">
        <v>236104</v>
      </c>
      <c r="E71" s="6">
        <v>387255</v>
      </c>
      <c r="F71" s="6">
        <v>57830</v>
      </c>
      <c r="G71" s="6">
        <v>0</v>
      </c>
      <c r="H71" s="6">
        <v>804</v>
      </c>
      <c r="I71" s="6">
        <v>61011</v>
      </c>
      <c r="J71" s="6">
        <v>98178</v>
      </c>
      <c r="K71" s="6">
        <v>291569</v>
      </c>
      <c r="L71" s="6">
        <v>280357</v>
      </c>
      <c r="M71" s="6">
        <v>149243</v>
      </c>
      <c r="N71" s="6">
        <v>245102</v>
      </c>
      <c r="O71" s="6">
        <v>391688</v>
      </c>
      <c r="P71" s="6">
        <v>381198</v>
      </c>
      <c r="Q71" s="6">
        <v>109959</v>
      </c>
      <c r="R71" s="6">
        <v>80090</v>
      </c>
      <c r="S71" s="6">
        <v>0</v>
      </c>
      <c r="T71" s="6">
        <v>125230</v>
      </c>
      <c r="U71" s="6">
        <v>111256</v>
      </c>
      <c r="V71" s="19">
        <v>7701897</v>
      </c>
    </row>
    <row r="72" spans="1:22" x14ac:dyDescent="0.25">
      <c r="A72" s="25" t="s">
        <v>188</v>
      </c>
      <c r="B72" s="14">
        <v>4000334</v>
      </c>
      <c r="C72" s="6">
        <v>811365</v>
      </c>
      <c r="D72" s="6">
        <v>257728</v>
      </c>
      <c r="E72" s="6">
        <v>330411</v>
      </c>
      <c r="F72" s="6">
        <v>54135</v>
      </c>
      <c r="G72" s="6">
        <v>0</v>
      </c>
      <c r="H72" s="6">
        <v>804</v>
      </c>
      <c r="I72" s="6">
        <v>41718</v>
      </c>
      <c r="J72" s="6">
        <v>84808</v>
      </c>
      <c r="K72" s="6">
        <v>268659</v>
      </c>
      <c r="L72" s="6">
        <v>251994</v>
      </c>
      <c r="M72" s="6">
        <v>174381</v>
      </c>
      <c r="N72" s="6">
        <v>258617</v>
      </c>
      <c r="O72" s="6">
        <v>349466</v>
      </c>
      <c r="P72" s="6">
        <v>367338</v>
      </c>
      <c r="Q72" s="6">
        <v>117026</v>
      </c>
      <c r="R72" s="6">
        <v>110762</v>
      </c>
      <c r="S72" s="6">
        <v>516013</v>
      </c>
      <c r="T72" s="6">
        <v>94684</v>
      </c>
      <c r="U72" s="6">
        <v>291584</v>
      </c>
      <c r="V72" s="19">
        <v>8381827</v>
      </c>
    </row>
    <row r="73" spans="1:22" x14ac:dyDescent="0.25">
      <c r="A73" s="22" t="s">
        <v>155</v>
      </c>
      <c r="B73" s="12">
        <f t="shared" ref="B73:V73" si="14">SUM(B69:B72)</f>
        <v>16265938</v>
      </c>
      <c r="C73" s="5">
        <f t="shared" si="14"/>
        <v>3267675</v>
      </c>
      <c r="D73" s="5">
        <f t="shared" si="14"/>
        <v>956556</v>
      </c>
      <c r="E73" s="5">
        <f t="shared" si="14"/>
        <v>1594469</v>
      </c>
      <c r="F73" s="5">
        <f t="shared" si="14"/>
        <v>227727</v>
      </c>
      <c r="G73" s="5">
        <f t="shared" si="14"/>
        <v>0</v>
      </c>
      <c r="H73" s="5">
        <f t="shared" si="14"/>
        <v>3216</v>
      </c>
      <c r="I73" s="5">
        <f t="shared" si="14"/>
        <v>132616</v>
      </c>
      <c r="J73" s="5">
        <f t="shared" si="14"/>
        <v>297307</v>
      </c>
      <c r="K73" s="5">
        <f t="shared" si="14"/>
        <v>1089173</v>
      </c>
      <c r="L73" s="5">
        <f t="shared" si="14"/>
        <v>1122603</v>
      </c>
      <c r="M73" s="5">
        <f t="shared" si="14"/>
        <v>676270</v>
      </c>
      <c r="N73" s="5">
        <f t="shared" si="14"/>
        <v>1058205</v>
      </c>
      <c r="O73" s="5">
        <f t="shared" si="14"/>
        <v>1626284</v>
      </c>
      <c r="P73" s="5">
        <f t="shared" si="14"/>
        <v>1495069</v>
      </c>
      <c r="Q73" s="5">
        <f t="shared" si="14"/>
        <v>525501</v>
      </c>
      <c r="R73" s="5">
        <f t="shared" si="14"/>
        <v>468592</v>
      </c>
      <c r="S73" s="5">
        <f t="shared" si="14"/>
        <v>516013</v>
      </c>
      <c r="T73" s="5">
        <f t="shared" si="14"/>
        <v>418456</v>
      </c>
      <c r="U73" s="5">
        <f t="shared" si="14"/>
        <v>709002</v>
      </c>
      <c r="V73" s="18">
        <f t="shared" si="14"/>
        <v>32450672</v>
      </c>
    </row>
    <row r="74" spans="1:22" x14ac:dyDescent="0.25">
      <c r="A74" s="24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47"/>
    </row>
    <row r="75" spans="1:22" x14ac:dyDescent="0.25">
      <c r="A75" s="22" t="s">
        <v>167</v>
      </c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/>
    </row>
    <row r="76" spans="1:22" x14ac:dyDescent="0.25">
      <c r="A76" s="25" t="s">
        <v>185</v>
      </c>
      <c r="B76" s="14">
        <v>2492608</v>
      </c>
      <c r="C76" s="6">
        <v>381174</v>
      </c>
      <c r="D76" s="6">
        <v>20015</v>
      </c>
      <c r="E76" s="6">
        <v>296399</v>
      </c>
      <c r="F76" s="6">
        <v>29158</v>
      </c>
      <c r="G76" s="6">
        <v>0</v>
      </c>
      <c r="H76" s="6">
        <v>0</v>
      </c>
      <c r="I76" s="6">
        <v>11474</v>
      </c>
      <c r="J76" s="6">
        <v>22500</v>
      </c>
      <c r="K76" s="6">
        <v>0</v>
      </c>
      <c r="L76" s="6">
        <v>658052</v>
      </c>
      <c r="M76" s="6">
        <v>120402</v>
      </c>
      <c r="N76" s="6">
        <v>366678</v>
      </c>
      <c r="O76" s="6">
        <v>235541</v>
      </c>
      <c r="P76" s="6">
        <v>316888</v>
      </c>
      <c r="Q76" s="6">
        <v>5511</v>
      </c>
      <c r="R76" s="6">
        <v>38407</v>
      </c>
      <c r="S76" s="6">
        <v>0</v>
      </c>
      <c r="T76" s="6">
        <v>67111</v>
      </c>
      <c r="U76" s="6">
        <v>46953</v>
      </c>
      <c r="V76" s="19">
        <v>5108871</v>
      </c>
    </row>
    <row r="77" spans="1:22" x14ac:dyDescent="0.25">
      <c r="A77" s="25" t="s">
        <v>186</v>
      </c>
      <c r="B77" s="14">
        <v>2660779</v>
      </c>
      <c r="C77" s="6">
        <v>423418</v>
      </c>
      <c r="D77" s="6">
        <v>20386</v>
      </c>
      <c r="E77" s="6">
        <v>308186</v>
      </c>
      <c r="F77" s="6">
        <v>30158</v>
      </c>
      <c r="G77" s="6">
        <v>0</v>
      </c>
      <c r="H77" s="6">
        <v>0</v>
      </c>
      <c r="I77" s="6">
        <v>10341</v>
      </c>
      <c r="J77" s="6">
        <v>22500</v>
      </c>
      <c r="K77" s="6">
        <v>0</v>
      </c>
      <c r="L77" s="6">
        <v>506105</v>
      </c>
      <c r="M77" s="6">
        <v>115637</v>
      </c>
      <c r="N77" s="6">
        <v>330169</v>
      </c>
      <c r="O77" s="6">
        <v>255367</v>
      </c>
      <c r="P77" s="6">
        <v>314424</v>
      </c>
      <c r="Q77" s="6">
        <v>10177</v>
      </c>
      <c r="R77" s="6">
        <v>37460</v>
      </c>
      <c r="S77" s="6">
        <v>0</v>
      </c>
      <c r="T77" s="6">
        <v>72657</v>
      </c>
      <c r="U77" s="6">
        <v>47616</v>
      </c>
      <c r="V77" s="19">
        <v>5165380</v>
      </c>
    </row>
    <row r="78" spans="1:22" x14ac:dyDescent="0.25">
      <c r="A78" s="25" t="s">
        <v>187</v>
      </c>
      <c r="B78" s="14">
        <v>2902989</v>
      </c>
      <c r="C78" s="6">
        <v>424297</v>
      </c>
      <c r="D78" s="6">
        <v>20999</v>
      </c>
      <c r="E78" s="6">
        <v>320185</v>
      </c>
      <c r="F78" s="6">
        <v>29589</v>
      </c>
      <c r="G78" s="6">
        <v>0</v>
      </c>
      <c r="H78" s="6">
        <v>0</v>
      </c>
      <c r="I78" s="6">
        <v>10616</v>
      </c>
      <c r="J78" s="6">
        <v>22500</v>
      </c>
      <c r="K78" s="6">
        <v>0</v>
      </c>
      <c r="L78" s="6">
        <v>483903</v>
      </c>
      <c r="M78" s="6">
        <v>146743</v>
      </c>
      <c r="N78" s="6">
        <v>325354</v>
      </c>
      <c r="O78" s="6">
        <v>247652</v>
      </c>
      <c r="P78" s="6">
        <v>328741</v>
      </c>
      <c r="Q78" s="6">
        <v>10617</v>
      </c>
      <c r="R78" s="6">
        <v>37199</v>
      </c>
      <c r="S78" s="6">
        <v>0</v>
      </c>
      <c r="T78" s="6">
        <v>89836</v>
      </c>
      <c r="U78" s="6">
        <v>61350</v>
      </c>
      <c r="V78" s="19">
        <v>5462570</v>
      </c>
    </row>
    <row r="79" spans="1:22" x14ac:dyDescent="0.25">
      <c r="A79" s="25" t="s">
        <v>188</v>
      </c>
      <c r="B79" s="14">
        <v>2962440</v>
      </c>
      <c r="C79" s="6">
        <v>483490</v>
      </c>
      <c r="D79" s="6">
        <v>30270</v>
      </c>
      <c r="E79" s="6">
        <v>349336</v>
      </c>
      <c r="F79" s="6">
        <v>29158</v>
      </c>
      <c r="G79" s="6">
        <v>0</v>
      </c>
      <c r="H79" s="6">
        <v>379</v>
      </c>
      <c r="I79" s="6">
        <v>10552</v>
      </c>
      <c r="J79" s="6">
        <v>22500</v>
      </c>
      <c r="K79" s="6">
        <v>0</v>
      </c>
      <c r="L79" s="6">
        <v>564510</v>
      </c>
      <c r="M79" s="6">
        <v>145133</v>
      </c>
      <c r="N79" s="6">
        <v>358314</v>
      </c>
      <c r="O79" s="6">
        <v>189101</v>
      </c>
      <c r="P79" s="6">
        <v>334952</v>
      </c>
      <c r="Q79" s="6">
        <v>12626</v>
      </c>
      <c r="R79" s="6">
        <v>35248</v>
      </c>
      <c r="S79" s="6">
        <v>0</v>
      </c>
      <c r="T79" s="6">
        <v>67042</v>
      </c>
      <c r="U79" s="6">
        <v>40253</v>
      </c>
      <c r="V79" s="19">
        <v>5635304</v>
      </c>
    </row>
    <row r="80" spans="1:22" x14ac:dyDescent="0.25">
      <c r="A80" s="22" t="s">
        <v>155</v>
      </c>
      <c r="B80" s="12">
        <f t="shared" ref="B80:V80" si="15">SUM(B76:B79)</f>
        <v>11018816</v>
      </c>
      <c r="C80" s="5">
        <f t="shared" si="15"/>
        <v>1712379</v>
      </c>
      <c r="D80" s="5">
        <f t="shared" si="15"/>
        <v>91670</v>
      </c>
      <c r="E80" s="5">
        <f t="shared" si="15"/>
        <v>1274106</v>
      </c>
      <c r="F80" s="5">
        <f t="shared" si="15"/>
        <v>118063</v>
      </c>
      <c r="G80" s="5">
        <f t="shared" si="15"/>
        <v>0</v>
      </c>
      <c r="H80" s="5">
        <f t="shared" si="15"/>
        <v>379</v>
      </c>
      <c r="I80" s="5">
        <f t="shared" si="15"/>
        <v>42983</v>
      </c>
      <c r="J80" s="5">
        <f t="shared" si="15"/>
        <v>90000</v>
      </c>
      <c r="K80" s="5">
        <f t="shared" si="15"/>
        <v>0</v>
      </c>
      <c r="L80" s="5">
        <f t="shared" si="15"/>
        <v>2212570</v>
      </c>
      <c r="M80" s="5">
        <f t="shared" si="15"/>
        <v>527915</v>
      </c>
      <c r="N80" s="5">
        <f t="shared" si="15"/>
        <v>1380515</v>
      </c>
      <c r="O80" s="5">
        <f t="shared" si="15"/>
        <v>927661</v>
      </c>
      <c r="P80" s="5">
        <f t="shared" si="15"/>
        <v>1295005</v>
      </c>
      <c r="Q80" s="5">
        <f t="shared" si="15"/>
        <v>38931</v>
      </c>
      <c r="R80" s="5">
        <f t="shared" si="15"/>
        <v>148314</v>
      </c>
      <c r="S80" s="5">
        <f t="shared" si="15"/>
        <v>0</v>
      </c>
      <c r="T80" s="5">
        <f t="shared" si="15"/>
        <v>296646</v>
      </c>
      <c r="U80" s="5">
        <f t="shared" si="15"/>
        <v>196172</v>
      </c>
      <c r="V80" s="18">
        <f t="shared" si="15"/>
        <v>21372125</v>
      </c>
    </row>
    <row r="81" spans="1:22" x14ac:dyDescent="0.25">
      <c r="A81" s="24"/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47"/>
    </row>
    <row r="82" spans="1:22" x14ac:dyDescent="0.25">
      <c r="A82" s="22" t="s">
        <v>168</v>
      </c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47"/>
    </row>
    <row r="83" spans="1:22" x14ac:dyDescent="0.25">
      <c r="A83" s="25" t="s">
        <v>185</v>
      </c>
      <c r="B83" s="14">
        <v>1706132.2</v>
      </c>
      <c r="C83" s="6">
        <v>293185.96999999997</v>
      </c>
      <c r="D83" s="6">
        <v>35585.480000000003</v>
      </c>
      <c r="E83" s="6">
        <v>249068.39</v>
      </c>
      <c r="F83" s="6">
        <v>9360</v>
      </c>
      <c r="G83" s="6">
        <v>0</v>
      </c>
      <c r="H83" s="6">
        <v>1188.04</v>
      </c>
      <c r="I83" s="6">
        <v>1074</v>
      </c>
      <c r="J83" s="6">
        <v>27390</v>
      </c>
      <c r="K83" s="6">
        <v>0</v>
      </c>
      <c r="L83" s="6">
        <v>267583</v>
      </c>
      <c r="M83" s="6">
        <v>68563.839999999997</v>
      </c>
      <c r="N83" s="6">
        <v>637987.38</v>
      </c>
      <c r="O83" s="6">
        <v>132216.07</v>
      </c>
      <c r="P83" s="6">
        <v>551630.75</v>
      </c>
      <c r="Q83" s="6">
        <v>16425.310000000001</v>
      </c>
      <c r="R83" s="6">
        <v>30039.65</v>
      </c>
      <c r="S83" s="6">
        <v>0</v>
      </c>
      <c r="T83" s="6">
        <v>51081.61</v>
      </c>
      <c r="U83" s="6">
        <v>31507.46</v>
      </c>
      <c r="V83" s="19">
        <v>4110019.15</v>
      </c>
    </row>
    <row r="84" spans="1:22" x14ac:dyDescent="0.25">
      <c r="A84" s="25" t="s">
        <v>186</v>
      </c>
      <c r="B84" s="14">
        <v>1525780.14</v>
      </c>
      <c r="C84" s="6">
        <v>285283.40999999997</v>
      </c>
      <c r="D84" s="6">
        <v>33769.03</v>
      </c>
      <c r="E84" s="6">
        <v>195421.9</v>
      </c>
      <c r="F84" s="6">
        <v>9360</v>
      </c>
      <c r="G84" s="6">
        <v>0</v>
      </c>
      <c r="H84" s="6">
        <v>-23767.32</v>
      </c>
      <c r="I84" s="6">
        <v>0</v>
      </c>
      <c r="J84" s="6">
        <v>30390</v>
      </c>
      <c r="K84" s="6">
        <v>0</v>
      </c>
      <c r="L84" s="6">
        <v>240027.48</v>
      </c>
      <c r="M84" s="6">
        <v>48182.25</v>
      </c>
      <c r="N84" s="6">
        <v>652572.84</v>
      </c>
      <c r="O84" s="6">
        <v>107045.24</v>
      </c>
      <c r="P84" s="6">
        <v>550693.11</v>
      </c>
      <c r="Q84" s="6">
        <v>15535.82</v>
      </c>
      <c r="R84" s="6">
        <v>29763.34</v>
      </c>
      <c r="S84" s="6">
        <v>0</v>
      </c>
      <c r="T84" s="6">
        <v>53565.120000000003</v>
      </c>
      <c r="U84" s="6">
        <v>53991.08</v>
      </c>
      <c r="V84" s="19">
        <v>3807613.44</v>
      </c>
    </row>
    <row r="85" spans="1:22" x14ac:dyDescent="0.25">
      <c r="A85" s="25" t="s">
        <v>187</v>
      </c>
      <c r="B85" s="14">
        <v>1721170.84</v>
      </c>
      <c r="C85" s="6">
        <v>297183.59000000003</v>
      </c>
      <c r="D85" s="6">
        <v>31959.68</v>
      </c>
      <c r="E85" s="6">
        <v>199978.89</v>
      </c>
      <c r="F85" s="6">
        <v>9360</v>
      </c>
      <c r="G85" s="6">
        <v>0</v>
      </c>
      <c r="H85" s="6">
        <v>-22666.58</v>
      </c>
      <c r="I85" s="6">
        <v>1250</v>
      </c>
      <c r="J85" s="6">
        <v>30390</v>
      </c>
      <c r="K85" s="6">
        <v>0</v>
      </c>
      <c r="L85" s="6">
        <v>276960.63</v>
      </c>
      <c r="M85" s="6">
        <v>59674.97</v>
      </c>
      <c r="N85" s="6">
        <v>673015.5</v>
      </c>
      <c r="O85" s="6">
        <v>121608.39</v>
      </c>
      <c r="P85" s="6">
        <v>576343.93999999994</v>
      </c>
      <c r="Q85" s="6">
        <v>5233.34</v>
      </c>
      <c r="R85" s="6">
        <v>46030.02</v>
      </c>
      <c r="S85" s="6">
        <v>0</v>
      </c>
      <c r="T85" s="6">
        <v>58108.71</v>
      </c>
      <c r="U85" s="6">
        <v>38793.99</v>
      </c>
      <c r="V85" s="19">
        <v>4124395.91</v>
      </c>
    </row>
    <row r="86" spans="1:22" x14ac:dyDescent="0.25">
      <c r="A86" s="25" t="s">
        <v>188</v>
      </c>
      <c r="B86" s="14">
        <v>1747180.08</v>
      </c>
      <c r="C86" s="6">
        <v>294974.73</v>
      </c>
      <c r="D86" s="6">
        <v>32006.6</v>
      </c>
      <c r="E86" s="6">
        <v>185962.7</v>
      </c>
      <c r="F86" s="6">
        <v>9360</v>
      </c>
      <c r="G86" s="6">
        <v>0</v>
      </c>
      <c r="H86" s="6">
        <v>-23235.56</v>
      </c>
      <c r="I86" s="6">
        <v>965.98</v>
      </c>
      <c r="J86" s="6">
        <v>30580</v>
      </c>
      <c r="K86" s="6">
        <v>0</v>
      </c>
      <c r="L86" s="6">
        <v>284923.55</v>
      </c>
      <c r="M86" s="6">
        <v>56864.63</v>
      </c>
      <c r="N86" s="6">
        <v>631026.03</v>
      </c>
      <c r="O86" s="6">
        <v>123740.22</v>
      </c>
      <c r="P86" s="6">
        <v>551187.44999999995</v>
      </c>
      <c r="Q86" s="6">
        <v>6596.27</v>
      </c>
      <c r="R86" s="6">
        <v>131479.26999999999</v>
      </c>
      <c r="S86" s="6">
        <v>0</v>
      </c>
      <c r="T86" s="6">
        <v>51948.959999999999</v>
      </c>
      <c r="U86" s="6">
        <v>40930.410000000003</v>
      </c>
      <c r="V86" s="19">
        <v>4156491.32</v>
      </c>
    </row>
    <row r="87" spans="1:22" x14ac:dyDescent="0.25">
      <c r="A87" s="22" t="s">
        <v>155</v>
      </c>
      <c r="B87" s="12">
        <f t="shared" ref="B87:V87" si="16">SUM(B83:B86)</f>
        <v>6700263.2599999998</v>
      </c>
      <c r="C87" s="5">
        <f t="shared" si="16"/>
        <v>1170627.7</v>
      </c>
      <c r="D87" s="5">
        <f t="shared" si="16"/>
        <v>133320.79</v>
      </c>
      <c r="E87" s="5">
        <f t="shared" si="16"/>
        <v>830431.88000000012</v>
      </c>
      <c r="F87" s="5">
        <f t="shared" si="16"/>
        <v>37440</v>
      </c>
      <c r="G87" s="5">
        <f t="shared" si="16"/>
        <v>0</v>
      </c>
      <c r="H87" s="5">
        <f t="shared" si="16"/>
        <v>-68481.42</v>
      </c>
      <c r="I87" s="5">
        <f t="shared" si="16"/>
        <v>3289.98</v>
      </c>
      <c r="J87" s="5">
        <f t="shared" si="16"/>
        <v>118750</v>
      </c>
      <c r="K87" s="5">
        <f t="shared" si="16"/>
        <v>0</v>
      </c>
      <c r="L87" s="5">
        <f t="shared" si="16"/>
        <v>1069494.6599999999</v>
      </c>
      <c r="M87" s="5">
        <f t="shared" si="16"/>
        <v>233285.69</v>
      </c>
      <c r="N87" s="5">
        <f t="shared" si="16"/>
        <v>2594601.75</v>
      </c>
      <c r="O87" s="5">
        <f t="shared" si="16"/>
        <v>484609.92000000004</v>
      </c>
      <c r="P87" s="5">
        <f t="shared" si="16"/>
        <v>2229855.25</v>
      </c>
      <c r="Q87" s="5">
        <f t="shared" si="16"/>
        <v>43790.740000000005</v>
      </c>
      <c r="R87" s="5">
        <f t="shared" si="16"/>
        <v>237312.28</v>
      </c>
      <c r="S87" s="5">
        <f t="shared" si="16"/>
        <v>0</v>
      </c>
      <c r="T87" s="5">
        <f t="shared" si="16"/>
        <v>214704.4</v>
      </c>
      <c r="U87" s="5">
        <f t="shared" si="16"/>
        <v>165222.94</v>
      </c>
      <c r="V87" s="18">
        <f t="shared" si="16"/>
        <v>16198519.82</v>
      </c>
    </row>
    <row r="88" spans="1:22" x14ac:dyDescent="0.25">
      <c r="A88" s="24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47"/>
    </row>
    <row r="89" spans="1:22" x14ac:dyDescent="0.25">
      <c r="A89" s="22" t="s">
        <v>169</v>
      </c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47"/>
    </row>
    <row r="90" spans="1:22" x14ac:dyDescent="0.25">
      <c r="A90" s="25" t="s">
        <v>185</v>
      </c>
      <c r="B90" s="14">
        <v>1381801.4</v>
      </c>
      <c r="C90" s="6">
        <v>235020.4</v>
      </c>
      <c r="D90" s="6">
        <v>32120.85</v>
      </c>
      <c r="E90" s="6">
        <v>168430.98</v>
      </c>
      <c r="F90" s="6">
        <v>15104</v>
      </c>
      <c r="G90" s="6">
        <v>0</v>
      </c>
      <c r="H90" s="6">
        <v>907.5</v>
      </c>
      <c r="I90" s="6">
        <v>1074</v>
      </c>
      <c r="J90" s="6">
        <v>27390</v>
      </c>
      <c r="K90" s="6">
        <v>0</v>
      </c>
      <c r="L90" s="6">
        <v>252329.34</v>
      </c>
      <c r="M90" s="6">
        <v>45265.4</v>
      </c>
      <c r="N90" s="6">
        <v>521322.29</v>
      </c>
      <c r="O90" s="6">
        <v>77585.679999999993</v>
      </c>
      <c r="P90" s="6">
        <v>336818.65</v>
      </c>
      <c r="Q90" s="6">
        <v>7461.94</v>
      </c>
      <c r="R90" s="6">
        <v>14192.26</v>
      </c>
      <c r="S90" s="6">
        <v>0</v>
      </c>
      <c r="T90" s="6">
        <v>33418.29</v>
      </c>
      <c r="U90" s="6">
        <v>28949.88</v>
      </c>
      <c r="V90" s="19">
        <v>3179192.86</v>
      </c>
    </row>
    <row r="91" spans="1:22" x14ac:dyDescent="0.25">
      <c r="A91" s="25" t="s">
        <v>186</v>
      </c>
      <c r="B91" s="14">
        <v>1278676.55</v>
      </c>
      <c r="C91" s="6">
        <v>223811.32</v>
      </c>
      <c r="D91" s="6">
        <v>31100.55</v>
      </c>
      <c r="E91" s="6">
        <v>134197.87</v>
      </c>
      <c r="F91" s="6">
        <v>15104</v>
      </c>
      <c r="G91" s="6">
        <v>0</v>
      </c>
      <c r="H91" s="6">
        <v>-20043.25</v>
      </c>
      <c r="I91" s="6">
        <v>0</v>
      </c>
      <c r="J91" s="6">
        <v>30390</v>
      </c>
      <c r="K91" s="6">
        <v>0</v>
      </c>
      <c r="L91" s="6">
        <v>201961.06</v>
      </c>
      <c r="M91" s="6">
        <v>33648.17</v>
      </c>
      <c r="N91" s="6">
        <v>499512.69</v>
      </c>
      <c r="O91" s="6">
        <v>50182.76</v>
      </c>
      <c r="P91" s="6">
        <v>301945.23</v>
      </c>
      <c r="Q91" s="6">
        <v>5230.8599999999997</v>
      </c>
      <c r="R91" s="6">
        <v>13875.82</v>
      </c>
      <c r="S91" s="6">
        <v>0</v>
      </c>
      <c r="T91" s="6">
        <v>37713.769999999997</v>
      </c>
      <c r="U91" s="6">
        <v>42568.38</v>
      </c>
      <c r="V91" s="19">
        <v>2879875.78</v>
      </c>
    </row>
    <row r="92" spans="1:22" x14ac:dyDescent="0.25">
      <c r="A92" s="25" t="s">
        <v>187</v>
      </c>
      <c r="B92" s="14">
        <v>1194826.77</v>
      </c>
      <c r="C92" s="6">
        <v>227877.08</v>
      </c>
      <c r="D92" s="6">
        <v>21302.14</v>
      </c>
      <c r="E92" s="6">
        <v>117542.06</v>
      </c>
      <c r="F92" s="6">
        <v>15223</v>
      </c>
      <c r="G92" s="6">
        <v>0</v>
      </c>
      <c r="H92" s="6">
        <v>-23333.46</v>
      </c>
      <c r="I92" s="6">
        <v>1250</v>
      </c>
      <c r="J92" s="6">
        <v>30390</v>
      </c>
      <c r="K92" s="6">
        <v>0</v>
      </c>
      <c r="L92" s="6">
        <v>191141.12</v>
      </c>
      <c r="M92" s="6">
        <v>39855.480000000003</v>
      </c>
      <c r="N92" s="6">
        <v>442907.24</v>
      </c>
      <c r="O92" s="6">
        <v>63755.67</v>
      </c>
      <c r="P92" s="6">
        <v>333352.76</v>
      </c>
      <c r="Q92" s="6">
        <v>3264.82</v>
      </c>
      <c r="R92" s="6">
        <v>24194.21</v>
      </c>
      <c r="S92" s="6">
        <v>0</v>
      </c>
      <c r="T92" s="6">
        <v>35471.65</v>
      </c>
      <c r="U92" s="6">
        <v>30310.94</v>
      </c>
      <c r="V92" s="19">
        <v>2749331.48</v>
      </c>
    </row>
    <row r="93" spans="1:22" x14ac:dyDescent="0.25">
      <c r="A93" s="25" t="s">
        <v>188</v>
      </c>
      <c r="B93" s="14">
        <v>1348142.52</v>
      </c>
      <c r="C93" s="6">
        <v>224144.16</v>
      </c>
      <c r="D93" s="6">
        <v>2412.44</v>
      </c>
      <c r="E93" s="6">
        <v>147942.47</v>
      </c>
      <c r="F93" s="6">
        <v>15104</v>
      </c>
      <c r="G93" s="6">
        <v>0</v>
      </c>
      <c r="H93" s="6">
        <v>-23579.85</v>
      </c>
      <c r="I93" s="6">
        <v>93</v>
      </c>
      <c r="J93" s="6">
        <v>30580</v>
      </c>
      <c r="K93" s="6">
        <v>0</v>
      </c>
      <c r="L93" s="6">
        <v>259059.19</v>
      </c>
      <c r="M93" s="6">
        <v>38959.33</v>
      </c>
      <c r="N93" s="6">
        <v>443367.2</v>
      </c>
      <c r="O93" s="6">
        <v>66925.100000000006</v>
      </c>
      <c r="P93" s="6">
        <v>338720.14</v>
      </c>
      <c r="Q93" s="6">
        <v>10273.48</v>
      </c>
      <c r="R93" s="6">
        <v>81121.179999999993</v>
      </c>
      <c r="S93" s="6">
        <v>0</v>
      </c>
      <c r="T93" s="6">
        <v>29025.11</v>
      </c>
      <c r="U93" s="6">
        <v>28105.29</v>
      </c>
      <c r="V93" s="19">
        <v>3040394.76</v>
      </c>
    </row>
    <row r="94" spans="1:22" x14ac:dyDescent="0.25">
      <c r="A94" s="22" t="s">
        <v>155</v>
      </c>
      <c r="B94" s="12">
        <f t="shared" ref="B94:V94" si="17">SUM(B90:B93)</f>
        <v>5203447.24</v>
      </c>
      <c r="C94" s="5">
        <f t="shared" si="17"/>
        <v>910852.96</v>
      </c>
      <c r="D94" s="5">
        <f t="shared" si="17"/>
        <v>86935.98</v>
      </c>
      <c r="E94" s="5">
        <f t="shared" si="17"/>
        <v>568113.38</v>
      </c>
      <c r="F94" s="5">
        <f t="shared" si="17"/>
        <v>60535</v>
      </c>
      <c r="G94" s="5">
        <f t="shared" si="17"/>
        <v>0</v>
      </c>
      <c r="H94" s="5">
        <f t="shared" si="17"/>
        <v>-66049.06</v>
      </c>
      <c r="I94" s="5">
        <f t="shared" si="17"/>
        <v>2417</v>
      </c>
      <c r="J94" s="5">
        <f t="shared" si="17"/>
        <v>118750</v>
      </c>
      <c r="K94" s="5">
        <f t="shared" si="17"/>
        <v>0</v>
      </c>
      <c r="L94" s="5">
        <f t="shared" si="17"/>
        <v>904490.71</v>
      </c>
      <c r="M94" s="5">
        <f t="shared" si="17"/>
        <v>157728.38</v>
      </c>
      <c r="N94" s="5">
        <f t="shared" si="17"/>
        <v>1907109.42</v>
      </c>
      <c r="O94" s="5">
        <f t="shared" si="17"/>
        <v>258449.21</v>
      </c>
      <c r="P94" s="5">
        <f t="shared" si="17"/>
        <v>1310836.78</v>
      </c>
      <c r="Q94" s="5">
        <f t="shared" si="17"/>
        <v>26231.1</v>
      </c>
      <c r="R94" s="5">
        <f t="shared" si="17"/>
        <v>133383.47</v>
      </c>
      <c r="S94" s="5">
        <f t="shared" si="17"/>
        <v>0</v>
      </c>
      <c r="T94" s="5">
        <f t="shared" si="17"/>
        <v>135628.82</v>
      </c>
      <c r="U94" s="5">
        <f t="shared" si="17"/>
        <v>129934.48999999999</v>
      </c>
      <c r="V94" s="18">
        <f t="shared" si="17"/>
        <v>11848794.879999999</v>
      </c>
    </row>
    <row r="95" spans="1:22" x14ac:dyDescent="0.25">
      <c r="A95" s="24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47"/>
    </row>
    <row r="96" spans="1:22" x14ac:dyDescent="0.25">
      <c r="A96" s="22" t="s">
        <v>170</v>
      </c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47"/>
    </row>
    <row r="97" spans="1:22" x14ac:dyDescent="0.25">
      <c r="A97" s="25" t="s">
        <v>185</v>
      </c>
      <c r="B97" s="14">
        <v>3299006</v>
      </c>
      <c r="C97" s="6">
        <v>546229</v>
      </c>
      <c r="D97" s="6">
        <v>224770</v>
      </c>
      <c r="E97" s="6">
        <v>344728</v>
      </c>
      <c r="F97" s="6">
        <v>23693</v>
      </c>
      <c r="G97" s="6">
        <v>60993</v>
      </c>
      <c r="H97" s="6">
        <v>0</v>
      </c>
      <c r="I97" s="6">
        <v>1001</v>
      </c>
      <c r="J97" s="6">
        <v>44710</v>
      </c>
      <c r="K97" s="6">
        <v>11762</v>
      </c>
      <c r="L97" s="6">
        <v>525680</v>
      </c>
      <c r="M97" s="6">
        <v>136406</v>
      </c>
      <c r="N97" s="6">
        <v>566188</v>
      </c>
      <c r="O97" s="6">
        <v>327053</v>
      </c>
      <c r="P97" s="6">
        <v>71759</v>
      </c>
      <c r="Q97" s="6">
        <v>80593</v>
      </c>
      <c r="R97" s="6">
        <v>81304</v>
      </c>
      <c r="S97" s="6">
        <v>0</v>
      </c>
      <c r="T97" s="6">
        <v>145668</v>
      </c>
      <c r="U97" s="6">
        <v>245246</v>
      </c>
      <c r="V97" s="19">
        <v>6736789</v>
      </c>
    </row>
    <row r="98" spans="1:22" x14ac:dyDescent="0.25">
      <c r="A98" s="25" t="s">
        <v>186</v>
      </c>
      <c r="B98" s="14">
        <v>3341944</v>
      </c>
      <c r="C98" s="6">
        <v>515755</v>
      </c>
      <c r="D98" s="6">
        <v>226936</v>
      </c>
      <c r="E98" s="6">
        <v>337458</v>
      </c>
      <c r="F98" s="6">
        <v>23502</v>
      </c>
      <c r="G98" s="6">
        <v>60987</v>
      </c>
      <c r="H98" s="6">
        <v>0</v>
      </c>
      <c r="I98" s="6">
        <v>2076</v>
      </c>
      <c r="J98" s="6">
        <v>65557</v>
      </c>
      <c r="K98" s="6">
        <v>12069</v>
      </c>
      <c r="L98" s="6">
        <v>605657</v>
      </c>
      <c r="M98" s="6">
        <v>137193</v>
      </c>
      <c r="N98" s="6">
        <v>562341</v>
      </c>
      <c r="O98" s="6">
        <v>329869</v>
      </c>
      <c r="P98" s="6">
        <v>83933</v>
      </c>
      <c r="Q98" s="6">
        <v>33801</v>
      </c>
      <c r="R98" s="6">
        <v>76942</v>
      </c>
      <c r="S98" s="6">
        <v>0</v>
      </c>
      <c r="T98" s="6">
        <v>147115</v>
      </c>
      <c r="U98" s="6">
        <v>204570</v>
      </c>
      <c r="V98" s="19">
        <v>6767705</v>
      </c>
    </row>
    <row r="99" spans="1:22" x14ac:dyDescent="0.25">
      <c r="A99" s="25" t="s">
        <v>187</v>
      </c>
      <c r="B99" s="14">
        <v>3262308</v>
      </c>
      <c r="C99" s="6">
        <v>517384</v>
      </c>
      <c r="D99" s="6">
        <v>295158</v>
      </c>
      <c r="E99" s="6">
        <v>341028</v>
      </c>
      <c r="F99" s="6">
        <v>23902</v>
      </c>
      <c r="G99" s="6">
        <v>63539</v>
      </c>
      <c r="H99" s="6">
        <v>0</v>
      </c>
      <c r="I99" s="6">
        <v>6202</v>
      </c>
      <c r="J99" s="6">
        <v>60979</v>
      </c>
      <c r="K99" s="6">
        <v>19614</v>
      </c>
      <c r="L99" s="6">
        <v>489893</v>
      </c>
      <c r="M99" s="6">
        <v>112599</v>
      </c>
      <c r="N99" s="6">
        <v>558162</v>
      </c>
      <c r="O99" s="6">
        <v>388106</v>
      </c>
      <c r="P99" s="6">
        <v>86018</v>
      </c>
      <c r="Q99" s="6">
        <v>87447</v>
      </c>
      <c r="R99" s="6">
        <v>83949</v>
      </c>
      <c r="S99" s="6">
        <v>0</v>
      </c>
      <c r="T99" s="6">
        <v>179111</v>
      </c>
      <c r="U99" s="6">
        <v>218178</v>
      </c>
      <c r="V99" s="19">
        <v>6793577</v>
      </c>
    </row>
    <row r="100" spans="1:22" x14ac:dyDescent="0.25">
      <c r="A100" s="25" t="s">
        <v>188</v>
      </c>
      <c r="B100" s="14">
        <v>3297431</v>
      </c>
      <c r="C100" s="6">
        <v>464301</v>
      </c>
      <c r="D100" s="6">
        <v>289079</v>
      </c>
      <c r="E100" s="6">
        <v>357650</v>
      </c>
      <c r="F100" s="6">
        <v>25139</v>
      </c>
      <c r="G100" s="6">
        <v>51756</v>
      </c>
      <c r="H100" s="6">
        <v>-91644</v>
      </c>
      <c r="I100" s="6">
        <v>1196</v>
      </c>
      <c r="J100" s="6">
        <v>65159</v>
      </c>
      <c r="K100" s="6">
        <v>16941</v>
      </c>
      <c r="L100" s="6">
        <v>521132</v>
      </c>
      <c r="M100" s="6">
        <v>83561</v>
      </c>
      <c r="N100" s="6">
        <v>700069</v>
      </c>
      <c r="O100" s="6">
        <v>824010</v>
      </c>
      <c r="P100" s="6">
        <v>138512</v>
      </c>
      <c r="Q100" s="6">
        <v>35327</v>
      </c>
      <c r="R100" s="6">
        <v>98643</v>
      </c>
      <c r="S100" s="6">
        <v>0</v>
      </c>
      <c r="T100" s="6">
        <v>140487</v>
      </c>
      <c r="U100" s="6">
        <v>157494</v>
      </c>
      <c r="V100" s="19">
        <v>7176243</v>
      </c>
    </row>
    <row r="101" spans="1:22" x14ac:dyDescent="0.25">
      <c r="A101" s="22" t="s">
        <v>155</v>
      </c>
      <c r="B101" s="12">
        <f t="shared" ref="B101:V101" si="18">SUM(B97:B100)</f>
        <v>13200689</v>
      </c>
      <c r="C101" s="5">
        <f t="shared" si="18"/>
        <v>2043669</v>
      </c>
      <c r="D101" s="5">
        <f t="shared" si="18"/>
        <v>1035943</v>
      </c>
      <c r="E101" s="5">
        <f t="shared" si="18"/>
        <v>1380864</v>
      </c>
      <c r="F101" s="5">
        <f t="shared" si="18"/>
        <v>96236</v>
      </c>
      <c r="G101" s="5">
        <f t="shared" si="18"/>
        <v>237275</v>
      </c>
      <c r="H101" s="5">
        <f t="shared" si="18"/>
        <v>-91644</v>
      </c>
      <c r="I101" s="5">
        <f t="shared" si="18"/>
        <v>10475</v>
      </c>
      <c r="J101" s="5">
        <f t="shared" si="18"/>
        <v>236405</v>
      </c>
      <c r="K101" s="5">
        <f t="shared" si="18"/>
        <v>60386</v>
      </c>
      <c r="L101" s="5">
        <f t="shared" si="18"/>
        <v>2142362</v>
      </c>
      <c r="M101" s="5">
        <f t="shared" si="18"/>
        <v>469759</v>
      </c>
      <c r="N101" s="5">
        <f t="shared" si="18"/>
        <v>2386760</v>
      </c>
      <c r="O101" s="5">
        <f t="shared" si="18"/>
        <v>1869038</v>
      </c>
      <c r="P101" s="5">
        <f t="shared" si="18"/>
        <v>380222</v>
      </c>
      <c r="Q101" s="5">
        <f t="shared" si="18"/>
        <v>237168</v>
      </c>
      <c r="R101" s="5">
        <f t="shared" si="18"/>
        <v>340838</v>
      </c>
      <c r="S101" s="5">
        <f t="shared" si="18"/>
        <v>0</v>
      </c>
      <c r="T101" s="5">
        <f t="shared" si="18"/>
        <v>612381</v>
      </c>
      <c r="U101" s="5">
        <f t="shared" si="18"/>
        <v>825488</v>
      </c>
      <c r="V101" s="18">
        <f t="shared" si="18"/>
        <v>27474314</v>
      </c>
    </row>
    <row r="102" spans="1:22" x14ac:dyDescent="0.25">
      <c r="A102" s="24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47"/>
    </row>
    <row r="103" spans="1:22" x14ac:dyDescent="0.25">
      <c r="A103" s="22" t="s">
        <v>171</v>
      </c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47"/>
    </row>
    <row r="104" spans="1:22" x14ac:dyDescent="0.25">
      <c r="A104" s="25" t="s">
        <v>185</v>
      </c>
      <c r="B104" s="14">
        <v>3146601</v>
      </c>
      <c r="C104" s="6">
        <v>520883</v>
      </c>
      <c r="D104" s="6">
        <v>135198</v>
      </c>
      <c r="E104" s="6">
        <v>376531</v>
      </c>
      <c r="F104" s="6">
        <v>18042</v>
      </c>
      <c r="G104" s="6">
        <v>596260</v>
      </c>
      <c r="H104" s="6">
        <v>-2639</v>
      </c>
      <c r="I104" s="6">
        <v>21046</v>
      </c>
      <c r="J104" s="6">
        <v>57798</v>
      </c>
      <c r="K104" s="6">
        <v>4824</v>
      </c>
      <c r="L104" s="6">
        <v>493513</v>
      </c>
      <c r="M104" s="6">
        <v>112914</v>
      </c>
      <c r="N104" s="6">
        <v>544931</v>
      </c>
      <c r="O104" s="6">
        <v>348399</v>
      </c>
      <c r="P104" s="6">
        <v>656147</v>
      </c>
      <c r="Q104" s="6">
        <v>37053</v>
      </c>
      <c r="R104" s="6">
        <v>54297</v>
      </c>
      <c r="S104" s="6">
        <v>0</v>
      </c>
      <c r="T104" s="6">
        <v>77133</v>
      </c>
      <c r="U104" s="6">
        <v>242997</v>
      </c>
      <c r="V104" s="19">
        <v>7441928</v>
      </c>
    </row>
    <row r="105" spans="1:22" x14ac:dyDescent="0.25">
      <c r="A105" s="25" t="s">
        <v>186</v>
      </c>
      <c r="B105" s="14">
        <v>3582472</v>
      </c>
      <c r="C105" s="6">
        <v>537179</v>
      </c>
      <c r="D105" s="6">
        <v>135224</v>
      </c>
      <c r="E105" s="6">
        <v>370722</v>
      </c>
      <c r="F105" s="6">
        <v>17967</v>
      </c>
      <c r="G105" s="6">
        <v>596259</v>
      </c>
      <c r="H105" s="6">
        <v>-202</v>
      </c>
      <c r="I105" s="6">
        <v>2959</v>
      </c>
      <c r="J105" s="6">
        <v>91529</v>
      </c>
      <c r="K105" s="6">
        <v>6707</v>
      </c>
      <c r="L105" s="6">
        <v>524153</v>
      </c>
      <c r="M105" s="6">
        <v>114589</v>
      </c>
      <c r="N105" s="6">
        <v>636326</v>
      </c>
      <c r="O105" s="6">
        <v>354775</v>
      </c>
      <c r="P105" s="6">
        <v>705135</v>
      </c>
      <c r="Q105" s="6">
        <v>29127</v>
      </c>
      <c r="R105" s="6">
        <v>29981</v>
      </c>
      <c r="S105" s="6">
        <v>0</v>
      </c>
      <c r="T105" s="6">
        <v>87366</v>
      </c>
      <c r="U105" s="6">
        <v>267813</v>
      </c>
      <c r="V105" s="19">
        <v>8090081</v>
      </c>
    </row>
    <row r="106" spans="1:22" x14ac:dyDescent="0.25">
      <c r="A106" s="25" t="s">
        <v>187</v>
      </c>
      <c r="B106" s="14">
        <v>2934165</v>
      </c>
      <c r="C106" s="6">
        <v>477784</v>
      </c>
      <c r="D106" s="6">
        <v>135887</v>
      </c>
      <c r="E106" s="6">
        <v>378790</v>
      </c>
      <c r="F106" s="6">
        <v>17967</v>
      </c>
      <c r="G106" s="6">
        <v>596259</v>
      </c>
      <c r="H106" s="6">
        <v>-140</v>
      </c>
      <c r="I106" s="6">
        <v>2959</v>
      </c>
      <c r="J106" s="6">
        <v>99599</v>
      </c>
      <c r="K106" s="6">
        <v>6676</v>
      </c>
      <c r="L106" s="6">
        <v>378195</v>
      </c>
      <c r="M106" s="6">
        <v>86410</v>
      </c>
      <c r="N106" s="6">
        <v>561623</v>
      </c>
      <c r="O106" s="6">
        <v>353783</v>
      </c>
      <c r="P106" s="6">
        <v>694074</v>
      </c>
      <c r="Q106" s="6">
        <v>24303</v>
      </c>
      <c r="R106" s="6">
        <v>38047</v>
      </c>
      <c r="S106" s="6">
        <v>0</v>
      </c>
      <c r="T106" s="6">
        <v>115277</v>
      </c>
      <c r="U106" s="6">
        <v>258696</v>
      </c>
      <c r="V106" s="19">
        <v>7160354</v>
      </c>
    </row>
    <row r="107" spans="1:22" x14ac:dyDescent="0.25">
      <c r="A107" s="25" t="s">
        <v>188</v>
      </c>
      <c r="B107" s="14">
        <v>2762189</v>
      </c>
      <c r="C107" s="6">
        <v>385909</v>
      </c>
      <c r="D107" s="6">
        <v>138396</v>
      </c>
      <c r="E107" s="6">
        <v>394779</v>
      </c>
      <c r="F107" s="6">
        <v>19239</v>
      </c>
      <c r="G107" s="6">
        <v>502528</v>
      </c>
      <c r="H107" s="6">
        <v>-905</v>
      </c>
      <c r="I107" s="6">
        <v>1887</v>
      </c>
      <c r="J107" s="6">
        <v>110924</v>
      </c>
      <c r="K107" s="6">
        <v>10358</v>
      </c>
      <c r="L107" s="6">
        <v>536475</v>
      </c>
      <c r="M107" s="6">
        <v>84955</v>
      </c>
      <c r="N107" s="6">
        <v>588580</v>
      </c>
      <c r="O107" s="6">
        <v>532106</v>
      </c>
      <c r="P107" s="6">
        <v>703214</v>
      </c>
      <c r="Q107" s="6">
        <v>36521</v>
      </c>
      <c r="R107" s="6">
        <v>60529</v>
      </c>
      <c r="S107" s="6">
        <v>0</v>
      </c>
      <c r="T107" s="6">
        <v>71696</v>
      </c>
      <c r="U107" s="6">
        <v>250107</v>
      </c>
      <c r="V107" s="19">
        <v>7189487</v>
      </c>
    </row>
    <row r="108" spans="1:22" x14ac:dyDescent="0.25">
      <c r="A108" s="22" t="s">
        <v>155</v>
      </c>
      <c r="B108" s="12">
        <f t="shared" ref="B108:V108" si="19">SUM(B104:B107)</f>
        <v>12425427</v>
      </c>
      <c r="C108" s="5">
        <f t="shared" si="19"/>
        <v>1921755</v>
      </c>
      <c r="D108" s="5">
        <f t="shared" si="19"/>
        <v>544705</v>
      </c>
      <c r="E108" s="5">
        <f t="shared" si="19"/>
        <v>1520822</v>
      </c>
      <c r="F108" s="5">
        <f t="shared" si="19"/>
        <v>73215</v>
      </c>
      <c r="G108" s="5">
        <f t="shared" si="19"/>
        <v>2291306</v>
      </c>
      <c r="H108" s="5">
        <f t="shared" si="19"/>
        <v>-3886</v>
      </c>
      <c r="I108" s="5">
        <f t="shared" si="19"/>
        <v>28851</v>
      </c>
      <c r="J108" s="5">
        <f t="shared" si="19"/>
        <v>359850</v>
      </c>
      <c r="K108" s="5">
        <f t="shared" si="19"/>
        <v>28565</v>
      </c>
      <c r="L108" s="5">
        <f t="shared" si="19"/>
        <v>1932336</v>
      </c>
      <c r="M108" s="5">
        <f t="shared" si="19"/>
        <v>398868</v>
      </c>
      <c r="N108" s="5">
        <f t="shared" si="19"/>
        <v>2331460</v>
      </c>
      <c r="O108" s="5">
        <f t="shared" si="19"/>
        <v>1589063</v>
      </c>
      <c r="P108" s="5">
        <f t="shared" si="19"/>
        <v>2758570</v>
      </c>
      <c r="Q108" s="5">
        <f t="shared" si="19"/>
        <v>127004</v>
      </c>
      <c r="R108" s="5">
        <f t="shared" si="19"/>
        <v>182854</v>
      </c>
      <c r="S108" s="5">
        <f t="shared" si="19"/>
        <v>0</v>
      </c>
      <c r="T108" s="5">
        <f t="shared" si="19"/>
        <v>351472</v>
      </c>
      <c r="U108" s="5">
        <f t="shared" si="19"/>
        <v>1019613</v>
      </c>
      <c r="V108" s="18">
        <f t="shared" si="19"/>
        <v>29881850</v>
      </c>
    </row>
    <row r="109" spans="1:22" x14ac:dyDescent="0.25">
      <c r="A109" s="24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47"/>
    </row>
    <row r="110" spans="1:22" x14ac:dyDescent="0.25">
      <c r="A110" s="22" t="s">
        <v>172</v>
      </c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47"/>
    </row>
    <row r="111" spans="1:22" x14ac:dyDescent="0.25">
      <c r="A111" s="25" t="s">
        <v>185</v>
      </c>
      <c r="B111" s="14">
        <v>1026521</v>
      </c>
      <c r="C111" s="6">
        <v>45657</v>
      </c>
      <c r="D111" s="6">
        <v>44756</v>
      </c>
      <c r="E111" s="6">
        <v>167821</v>
      </c>
      <c r="F111" s="6">
        <v>26027</v>
      </c>
      <c r="G111" s="6">
        <v>23769</v>
      </c>
      <c r="H111" s="6">
        <v>3824</v>
      </c>
      <c r="I111" s="6">
        <v>7126</v>
      </c>
      <c r="J111" s="6">
        <v>43791</v>
      </c>
      <c r="K111" s="6">
        <v>18322</v>
      </c>
      <c r="L111" s="6">
        <v>48755</v>
      </c>
      <c r="M111" s="6">
        <v>30940</v>
      </c>
      <c r="N111" s="6">
        <v>183176</v>
      </c>
      <c r="O111" s="6">
        <v>20193</v>
      </c>
      <c r="P111" s="6">
        <v>157261</v>
      </c>
      <c r="Q111" s="6">
        <v>17092</v>
      </c>
      <c r="R111" s="6">
        <v>5909</v>
      </c>
      <c r="S111" s="6">
        <v>0</v>
      </c>
      <c r="T111" s="6">
        <v>25485</v>
      </c>
      <c r="U111" s="6">
        <v>41166</v>
      </c>
      <c r="V111" s="19">
        <v>1937591</v>
      </c>
    </row>
    <row r="112" spans="1:22" x14ac:dyDescent="0.25">
      <c r="A112" s="25" t="s">
        <v>186</v>
      </c>
      <c r="B112" s="14">
        <v>1012046.53</v>
      </c>
      <c r="C112" s="6">
        <v>53444</v>
      </c>
      <c r="D112" s="6">
        <v>44756</v>
      </c>
      <c r="E112" s="6">
        <v>167462</v>
      </c>
      <c r="F112" s="6">
        <v>24948</v>
      </c>
      <c r="G112" s="6">
        <v>23769</v>
      </c>
      <c r="H112" s="6">
        <v>3374</v>
      </c>
      <c r="I112" s="6">
        <v>5957</v>
      </c>
      <c r="J112" s="6">
        <v>45208</v>
      </c>
      <c r="K112" s="6">
        <v>17425</v>
      </c>
      <c r="L112" s="6">
        <v>56759</v>
      </c>
      <c r="M112" s="6">
        <v>26423</v>
      </c>
      <c r="N112" s="6">
        <v>210119</v>
      </c>
      <c r="O112" s="6">
        <v>20915</v>
      </c>
      <c r="P112" s="6">
        <v>150947</v>
      </c>
      <c r="Q112" s="6">
        <v>15772</v>
      </c>
      <c r="R112" s="6">
        <v>4330</v>
      </c>
      <c r="S112" s="6">
        <v>0</v>
      </c>
      <c r="T112" s="6">
        <v>31234</v>
      </c>
      <c r="U112" s="6">
        <v>75262</v>
      </c>
      <c r="V112" s="19">
        <v>1990150.53</v>
      </c>
    </row>
    <row r="113" spans="1:22" x14ac:dyDescent="0.25">
      <c r="A113" s="25" t="s">
        <v>187</v>
      </c>
      <c r="B113" s="14">
        <v>1010699.64</v>
      </c>
      <c r="C113" s="6">
        <v>49795</v>
      </c>
      <c r="D113" s="6">
        <v>44756</v>
      </c>
      <c r="E113" s="6">
        <v>209002</v>
      </c>
      <c r="F113" s="6">
        <v>17520</v>
      </c>
      <c r="G113" s="6">
        <v>23769</v>
      </c>
      <c r="H113" s="6">
        <v>2990</v>
      </c>
      <c r="I113" s="6">
        <v>8899</v>
      </c>
      <c r="J113" s="6">
        <v>44441</v>
      </c>
      <c r="K113" s="6">
        <v>17721</v>
      </c>
      <c r="L113" s="6">
        <v>60727</v>
      </c>
      <c r="M113" s="6">
        <v>16739</v>
      </c>
      <c r="N113" s="6">
        <v>242137</v>
      </c>
      <c r="O113" s="6">
        <v>22639</v>
      </c>
      <c r="P113" s="6">
        <v>150496</v>
      </c>
      <c r="Q113" s="6">
        <v>15141</v>
      </c>
      <c r="R113" s="6">
        <v>8148</v>
      </c>
      <c r="S113" s="6">
        <v>0</v>
      </c>
      <c r="T113" s="6">
        <v>33897</v>
      </c>
      <c r="U113" s="6">
        <v>71104</v>
      </c>
      <c r="V113" s="19">
        <v>2050620.64</v>
      </c>
    </row>
    <row r="114" spans="1:22" x14ac:dyDescent="0.25">
      <c r="A114" s="25" t="s">
        <v>188</v>
      </c>
      <c r="B114" s="14">
        <v>951463.44</v>
      </c>
      <c r="C114" s="6">
        <v>45670</v>
      </c>
      <c r="D114" s="6">
        <v>44756</v>
      </c>
      <c r="E114" s="6">
        <v>208046</v>
      </c>
      <c r="F114" s="6">
        <v>17339</v>
      </c>
      <c r="G114" s="6">
        <v>23769</v>
      </c>
      <c r="H114" s="6">
        <v>870</v>
      </c>
      <c r="I114" s="6">
        <v>12713</v>
      </c>
      <c r="J114" s="6">
        <v>44192</v>
      </c>
      <c r="K114" s="6">
        <v>17344</v>
      </c>
      <c r="L114" s="6">
        <v>64575</v>
      </c>
      <c r="M114" s="6">
        <v>13617</v>
      </c>
      <c r="N114" s="6">
        <v>215674</v>
      </c>
      <c r="O114" s="6">
        <v>24079</v>
      </c>
      <c r="P114" s="6">
        <v>151471</v>
      </c>
      <c r="Q114" s="6">
        <v>15633</v>
      </c>
      <c r="R114" s="6">
        <v>9684</v>
      </c>
      <c r="S114" s="6">
        <v>0</v>
      </c>
      <c r="T114" s="6">
        <v>25970</v>
      </c>
      <c r="U114" s="6">
        <v>40203</v>
      </c>
      <c r="V114" s="19">
        <v>1927068.44</v>
      </c>
    </row>
    <row r="115" spans="1:22" x14ac:dyDescent="0.25">
      <c r="A115" s="22" t="s">
        <v>155</v>
      </c>
      <c r="B115" s="12">
        <f t="shared" ref="B115:V115" si="20">SUM(B111:B114)</f>
        <v>4000730.61</v>
      </c>
      <c r="C115" s="5">
        <f t="shared" si="20"/>
        <v>194566</v>
      </c>
      <c r="D115" s="5">
        <f t="shared" si="20"/>
        <v>179024</v>
      </c>
      <c r="E115" s="5">
        <f t="shared" si="20"/>
        <v>752331</v>
      </c>
      <c r="F115" s="5">
        <f t="shared" si="20"/>
        <v>85834</v>
      </c>
      <c r="G115" s="5">
        <f t="shared" si="20"/>
        <v>95076</v>
      </c>
      <c r="H115" s="5">
        <f t="shared" si="20"/>
        <v>11058</v>
      </c>
      <c r="I115" s="5">
        <f t="shared" si="20"/>
        <v>34695</v>
      </c>
      <c r="J115" s="5">
        <f t="shared" si="20"/>
        <v>177632</v>
      </c>
      <c r="K115" s="5">
        <f t="shared" si="20"/>
        <v>70812</v>
      </c>
      <c r="L115" s="5">
        <f t="shared" si="20"/>
        <v>230816</v>
      </c>
      <c r="M115" s="5">
        <f t="shared" si="20"/>
        <v>87719</v>
      </c>
      <c r="N115" s="5">
        <f t="shared" si="20"/>
        <v>851106</v>
      </c>
      <c r="O115" s="5">
        <f t="shared" si="20"/>
        <v>87826</v>
      </c>
      <c r="P115" s="5">
        <f t="shared" si="20"/>
        <v>610175</v>
      </c>
      <c r="Q115" s="5">
        <f t="shared" si="20"/>
        <v>63638</v>
      </c>
      <c r="R115" s="5">
        <f t="shared" si="20"/>
        <v>28071</v>
      </c>
      <c r="S115" s="5">
        <f t="shared" si="20"/>
        <v>0</v>
      </c>
      <c r="T115" s="5">
        <f t="shared" si="20"/>
        <v>116586</v>
      </c>
      <c r="U115" s="5">
        <f t="shared" si="20"/>
        <v>227735</v>
      </c>
      <c r="V115" s="18">
        <f t="shared" si="20"/>
        <v>7905430.6099999994</v>
      </c>
    </row>
    <row r="116" spans="1:22" x14ac:dyDescent="0.25">
      <c r="A116" s="24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47"/>
    </row>
    <row r="117" spans="1:22" x14ac:dyDescent="0.25">
      <c r="A117" s="22" t="s">
        <v>173</v>
      </c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47"/>
    </row>
    <row r="118" spans="1:22" x14ac:dyDescent="0.25">
      <c r="A118" s="25" t="s">
        <v>185</v>
      </c>
      <c r="B118" s="14">
        <v>3425398</v>
      </c>
      <c r="C118" s="6">
        <v>221562</v>
      </c>
      <c r="D118" s="6">
        <v>25330</v>
      </c>
      <c r="E118" s="6">
        <v>462329</v>
      </c>
      <c r="F118" s="6">
        <v>9618</v>
      </c>
      <c r="G118" s="6">
        <v>26161</v>
      </c>
      <c r="H118" s="6">
        <v>3750</v>
      </c>
      <c r="I118" s="6">
        <v>0</v>
      </c>
      <c r="J118" s="6">
        <v>69900</v>
      </c>
      <c r="K118" s="6">
        <v>0</v>
      </c>
      <c r="L118" s="6">
        <v>101805</v>
      </c>
      <c r="M118" s="6">
        <v>59684</v>
      </c>
      <c r="N118" s="6">
        <v>369463</v>
      </c>
      <c r="O118" s="6">
        <v>175863</v>
      </c>
      <c r="P118" s="6">
        <v>156929</v>
      </c>
      <c r="Q118" s="6">
        <v>5206</v>
      </c>
      <c r="R118" s="6">
        <v>99991</v>
      </c>
      <c r="S118" s="6">
        <v>15000</v>
      </c>
      <c r="T118" s="6">
        <v>66085</v>
      </c>
      <c r="U118" s="6">
        <v>461246</v>
      </c>
      <c r="V118" s="19">
        <v>5755320</v>
      </c>
    </row>
    <row r="119" spans="1:22" x14ac:dyDescent="0.25">
      <c r="A119" s="25" t="s">
        <v>186</v>
      </c>
      <c r="B119" s="14">
        <v>3371291</v>
      </c>
      <c r="C119" s="6">
        <v>202787</v>
      </c>
      <c r="D119" s="6">
        <v>24174</v>
      </c>
      <c r="E119" s="6">
        <v>447383</v>
      </c>
      <c r="F119" s="6">
        <v>10560</v>
      </c>
      <c r="G119" s="6">
        <v>24925</v>
      </c>
      <c r="H119" s="6">
        <v>3750</v>
      </c>
      <c r="I119" s="6">
        <v>0</v>
      </c>
      <c r="J119" s="6">
        <v>69926</v>
      </c>
      <c r="K119" s="6">
        <v>0</v>
      </c>
      <c r="L119" s="6">
        <v>102564</v>
      </c>
      <c r="M119" s="6">
        <v>48552</v>
      </c>
      <c r="N119" s="6">
        <v>378968</v>
      </c>
      <c r="O119" s="6">
        <v>184467</v>
      </c>
      <c r="P119" s="6">
        <v>158404</v>
      </c>
      <c r="Q119" s="6">
        <v>-4888</v>
      </c>
      <c r="R119" s="6">
        <v>102416</v>
      </c>
      <c r="S119" s="6">
        <v>15015</v>
      </c>
      <c r="T119" s="6">
        <v>68084</v>
      </c>
      <c r="U119" s="6">
        <v>475376</v>
      </c>
      <c r="V119" s="19">
        <v>5683754</v>
      </c>
    </row>
    <row r="120" spans="1:22" x14ac:dyDescent="0.25">
      <c r="A120" s="25" t="s">
        <v>187</v>
      </c>
      <c r="B120" s="14">
        <v>3329937</v>
      </c>
      <c r="C120" s="6">
        <v>174460</v>
      </c>
      <c r="D120" s="6">
        <v>24679</v>
      </c>
      <c r="E120" s="6">
        <v>458643</v>
      </c>
      <c r="F120" s="6">
        <v>11777</v>
      </c>
      <c r="G120" s="6">
        <v>23316</v>
      </c>
      <c r="H120" s="6">
        <v>3750</v>
      </c>
      <c r="I120" s="6">
        <v>0</v>
      </c>
      <c r="J120" s="6">
        <v>67113</v>
      </c>
      <c r="K120" s="6">
        <v>0</v>
      </c>
      <c r="L120" s="6">
        <v>25730</v>
      </c>
      <c r="M120" s="6">
        <v>36127</v>
      </c>
      <c r="N120" s="6">
        <v>377804</v>
      </c>
      <c r="O120" s="6">
        <v>195117</v>
      </c>
      <c r="P120" s="6">
        <v>202968</v>
      </c>
      <c r="Q120" s="6">
        <v>3683</v>
      </c>
      <c r="R120" s="6">
        <v>104998</v>
      </c>
      <c r="S120" s="6">
        <v>15000</v>
      </c>
      <c r="T120" s="6">
        <v>112483</v>
      </c>
      <c r="U120" s="6">
        <v>368105</v>
      </c>
      <c r="V120" s="19">
        <v>5535690</v>
      </c>
    </row>
    <row r="121" spans="1:22" x14ac:dyDescent="0.25">
      <c r="A121" s="25" t="s">
        <v>188</v>
      </c>
      <c r="B121" s="14">
        <v>3409894</v>
      </c>
      <c r="C121" s="6">
        <v>159293</v>
      </c>
      <c r="D121" s="6">
        <v>24875</v>
      </c>
      <c r="E121" s="6">
        <v>475039</v>
      </c>
      <c r="F121" s="6">
        <v>12172</v>
      </c>
      <c r="G121" s="6">
        <v>24347</v>
      </c>
      <c r="H121" s="6">
        <v>3750</v>
      </c>
      <c r="I121" s="6">
        <v>0</v>
      </c>
      <c r="J121" s="6">
        <v>63214</v>
      </c>
      <c r="K121" s="6">
        <v>0</v>
      </c>
      <c r="L121" s="6">
        <v>1873</v>
      </c>
      <c r="M121" s="6">
        <v>52778</v>
      </c>
      <c r="N121" s="6">
        <v>423362</v>
      </c>
      <c r="O121" s="6">
        <v>204753</v>
      </c>
      <c r="P121" s="6">
        <v>122402</v>
      </c>
      <c r="Q121" s="6">
        <v>7724</v>
      </c>
      <c r="R121" s="6">
        <v>98974</v>
      </c>
      <c r="S121" s="6">
        <v>15000</v>
      </c>
      <c r="T121" s="6">
        <v>109898</v>
      </c>
      <c r="U121" s="6">
        <v>346282</v>
      </c>
      <c r="V121" s="19">
        <v>5555630</v>
      </c>
    </row>
    <row r="122" spans="1:22" x14ac:dyDescent="0.25">
      <c r="A122" s="22" t="s">
        <v>155</v>
      </c>
      <c r="B122" s="12">
        <f t="shared" ref="B122:V122" si="21">SUM(B118:B121)</f>
        <v>13536520</v>
      </c>
      <c r="C122" s="5">
        <f t="shared" si="21"/>
        <v>758102</v>
      </c>
      <c r="D122" s="5">
        <f t="shared" si="21"/>
        <v>99058</v>
      </c>
      <c r="E122" s="5">
        <f t="shared" si="21"/>
        <v>1843394</v>
      </c>
      <c r="F122" s="5">
        <f t="shared" si="21"/>
        <v>44127</v>
      </c>
      <c r="G122" s="5">
        <f t="shared" si="21"/>
        <v>98749</v>
      </c>
      <c r="H122" s="5">
        <f t="shared" si="21"/>
        <v>15000</v>
      </c>
      <c r="I122" s="5">
        <f t="shared" si="21"/>
        <v>0</v>
      </c>
      <c r="J122" s="5">
        <f t="shared" si="21"/>
        <v>270153</v>
      </c>
      <c r="K122" s="5">
        <f t="shared" si="21"/>
        <v>0</v>
      </c>
      <c r="L122" s="5">
        <f t="shared" si="21"/>
        <v>231972</v>
      </c>
      <c r="M122" s="5">
        <f t="shared" si="21"/>
        <v>197141</v>
      </c>
      <c r="N122" s="5">
        <f t="shared" si="21"/>
        <v>1549597</v>
      </c>
      <c r="O122" s="5">
        <f t="shared" si="21"/>
        <v>760200</v>
      </c>
      <c r="P122" s="5">
        <f t="shared" si="21"/>
        <v>640703</v>
      </c>
      <c r="Q122" s="5">
        <f t="shared" si="21"/>
        <v>11725</v>
      </c>
      <c r="R122" s="5">
        <f t="shared" si="21"/>
        <v>406379</v>
      </c>
      <c r="S122" s="5">
        <f t="shared" si="21"/>
        <v>60015</v>
      </c>
      <c r="T122" s="5">
        <f t="shared" si="21"/>
        <v>356550</v>
      </c>
      <c r="U122" s="5">
        <f t="shared" si="21"/>
        <v>1651009</v>
      </c>
      <c r="V122" s="18">
        <f t="shared" si="21"/>
        <v>22530394</v>
      </c>
    </row>
    <row r="123" spans="1:22" x14ac:dyDescent="0.25">
      <c r="A123" s="24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47"/>
    </row>
    <row r="124" spans="1:22" x14ac:dyDescent="0.25">
      <c r="A124" s="22" t="s">
        <v>174</v>
      </c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47"/>
    </row>
    <row r="125" spans="1:22" x14ac:dyDescent="0.25">
      <c r="A125" s="25" t="s">
        <v>185</v>
      </c>
      <c r="B125" s="14">
        <v>4917842</v>
      </c>
      <c r="C125" s="6">
        <v>227148</v>
      </c>
      <c r="D125" s="6">
        <v>96281</v>
      </c>
      <c r="E125" s="6">
        <v>634306</v>
      </c>
      <c r="F125" s="6">
        <v>23256</v>
      </c>
      <c r="G125" s="6">
        <v>41621</v>
      </c>
      <c r="H125" s="6">
        <v>0</v>
      </c>
      <c r="I125" s="6">
        <v>1270</v>
      </c>
      <c r="J125" s="6">
        <v>109143</v>
      </c>
      <c r="K125" s="6">
        <v>0</v>
      </c>
      <c r="L125" s="6">
        <v>320533</v>
      </c>
      <c r="M125" s="6">
        <v>81935</v>
      </c>
      <c r="N125" s="6">
        <v>995109</v>
      </c>
      <c r="O125" s="6">
        <v>199829</v>
      </c>
      <c r="P125" s="6">
        <v>230647</v>
      </c>
      <c r="Q125" s="6">
        <v>43522</v>
      </c>
      <c r="R125" s="6">
        <v>44946</v>
      </c>
      <c r="S125" s="6">
        <v>24000</v>
      </c>
      <c r="T125" s="6">
        <v>90342</v>
      </c>
      <c r="U125" s="6">
        <v>414635</v>
      </c>
      <c r="V125" s="19">
        <v>8496365</v>
      </c>
    </row>
    <row r="126" spans="1:22" x14ac:dyDescent="0.25">
      <c r="A126" s="25" t="s">
        <v>186</v>
      </c>
      <c r="B126" s="14">
        <v>3738877</v>
      </c>
      <c r="C126" s="6">
        <v>231806</v>
      </c>
      <c r="D126" s="6">
        <v>99932</v>
      </c>
      <c r="E126" s="6">
        <v>408691</v>
      </c>
      <c r="F126" s="6">
        <v>20868</v>
      </c>
      <c r="G126" s="6">
        <v>39654</v>
      </c>
      <c r="H126" s="6">
        <v>0</v>
      </c>
      <c r="I126" s="6">
        <v>1000</v>
      </c>
      <c r="J126" s="6">
        <v>126748</v>
      </c>
      <c r="K126" s="6">
        <v>0</v>
      </c>
      <c r="L126" s="6">
        <v>243579</v>
      </c>
      <c r="M126" s="6">
        <v>79183</v>
      </c>
      <c r="N126" s="6">
        <v>782834</v>
      </c>
      <c r="O126" s="6">
        <v>184923</v>
      </c>
      <c r="P126" s="6">
        <v>205641</v>
      </c>
      <c r="Q126" s="6">
        <v>12558</v>
      </c>
      <c r="R126" s="6">
        <v>43058</v>
      </c>
      <c r="S126" s="6">
        <v>24000</v>
      </c>
      <c r="T126" s="6">
        <v>96656</v>
      </c>
      <c r="U126" s="6">
        <v>435462</v>
      </c>
      <c r="V126" s="19">
        <v>6775470</v>
      </c>
    </row>
    <row r="127" spans="1:22" x14ac:dyDescent="0.25">
      <c r="A127" s="25" t="s">
        <v>187</v>
      </c>
      <c r="B127" s="14">
        <v>3962905</v>
      </c>
      <c r="C127" s="6">
        <v>187267</v>
      </c>
      <c r="D127" s="6">
        <v>100796</v>
      </c>
      <c r="E127" s="6">
        <v>483845</v>
      </c>
      <c r="F127" s="6">
        <v>22487</v>
      </c>
      <c r="G127" s="6">
        <v>37092</v>
      </c>
      <c r="H127" s="6">
        <v>0</v>
      </c>
      <c r="I127" s="6">
        <v>0</v>
      </c>
      <c r="J127" s="6">
        <v>110030</v>
      </c>
      <c r="K127" s="6">
        <v>0</v>
      </c>
      <c r="L127" s="6">
        <v>299938</v>
      </c>
      <c r="M127" s="6">
        <v>80117</v>
      </c>
      <c r="N127" s="6">
        <v>791953</v>
      </c>
      <c r="O127" s="6">
        <v>174357</v>
      </c>
      <c r="P127" s="6">
        <v>264561</v>
      </c>
      <c r="Q127" s="6">
        <v>29517</v>
      </c>
      <c r="R127" s="6">
        <v>37418</v>
      </c>
      <c r="S127" s="6">
        <v>24000</v>
      </c>
      <c r="T127" s="6">
        <v>106344</v>
      </c>
      <c r="U127" s="6">
        <v>320090</v>
      </c>
      <c r="V127" s="19">
        <v>7032717</v>
      </c>
    </row>
    <row r="128" spans="1:22" x14ac:dyDescent="0.25">
      <c r="A128" s="25" t="s">
        <v>188</v>
      </c>
      <c r="B128" s="14">
        <v>3983566</v>
      </c>
      <c r="C128" s="6">
        <v>174242</v>
      </c>
      <c r="D128" s="6">
        <v>103062</v>
      </c>
      <c r="E128" s="6">
        <v>516194</v>
      </c>
      <c r="F128" s="6">
        <v>23102</v>
      </c>
      <c r="G128" s="6">
        <v>38732</v>
      </c>
      <c r="H128" s="6">
        <v>500</v>
      </c>
      <c r="I128" s="6">
        <v>0</v>
      </c>
      <c r="J128" s="6">
        <v>117030</v>
      </c>
      <c r="K128" s="6">
        <v>0</v>
      </c>
      <c r="L128" s="6">
        <v>297719</v>
      </c>
      <c r="M128" s="6">
        <v>112183</v>
      </c>
      <c r="N128" s="6">
        <v>835318</v>
      </c>
      <c r="O128" s="6">
        <v>182532</v>
      </c>
      <c r="P128" s="6">
        <v>273491</v>
      </c>
      <c r="Q128" s="6">
        <v>16144</v>
      </c>
      <c r="R128" s="6">
        <v>49330</v>
      </c>
      <c r="S128" s="6">
        <v>24000</v>
      </c>
      <c r="T128" s="6">
        <v>93229</v>
      </c>
      <c r="U128" s="6">
        <v>75594</v>
      </c>
      <c r="V128" s="19">
        <v>6915968</v>
      </c>
    </row>
    <row r="129" spans="1:22" x14ac:dyDescent="0.25">
      <c r="A129" s="22" t="s">
        <v>155</v>
      </c>
      <c r="B129" s="12">
        <f t="shared" ref="B129:V129" si="22">SUM(B125:B128)</f>
        <v>16603190</v>
      </c>
      <c r="C129" s="5">
        <f t="shared" si="22"/>
        <v>820463</v>
      </c>
      <c r="D129" s="5">
        <f t="shared" si="22"/>
        <v>400071</v>
      </c>
      <c r="E129" s="5">
        <f t="shared" si="22"/>
        <v>2043036</v>
      </c>
      <c r="F129" s="5">
        <f t="shared" si="22"/>
        <v>89713</v>
      </c>
      <c r="G129" s="5">
        <f t="shared" si="22"/>
        <v>157099</v>
      </c>
      <c r="H129" s="5">
        <f t="shared" si="22"/>
        <v>500</v>
      </c>
      <c r="I129" s="5">
        <f t="shared" si="22"/>
        <v>2270</v>
      </c>
      <c r="J129" s="5">
        <f t="shared" si="22"/>
        <v>462951</v>
      </c>
      <c r="K129" s="5">
        <f t="shared" si="22"/>
        <v>0</v>
      </c>
      <c r="L129" s="5">
        <f t="shared" si="22"/>
        <v>1161769</v>
      </c>
      <c r="M129" s="5">
        <f t="shared" si="22"/>
        <v>353418</v>
      </c>
      <c r="N129" s="5">
        <f t="shared" si="22"/>
        <v>3405214</v>
      </c>
      <c r="O129" s="5">
        <f t="shared" si="22"/>
        <v>741641</v>
      </c>
      <c r="P129" s="5">
        <f t="shared" si="22"/>
        <v>974340</v>
      </c>
      <c r="Q129" s="5">
        <f t="shared" si="22"/>
        <v>101741</v>
      </c>
      <c r="R129" s="5">
        <f t="shared" si="22"/>
        <v>174752</v>
      </c>
      <c r="S129" s="5">
        <f t="shared" si="22"/>
        <v>96000</v>
      </c>
      <c r="T129" s="5">
        <f t="shared" si="22"/>
        <v>386571</v>
      </c>
      <c r="U129" s="5">
        <f t="shared" si="22"/>
        <v>1245781</v>
      </c>
      <c r="V129" s="18">
        <f t="shared" si="22"/>
        <v>29220520</v>
      </c>
    </row>
    <row r="130" spans="1:22" x14ac:dyDescent="0.25">
      <c r="A130" s="24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47"/>
    </row>
    <row r="131" spans="1:22" x14ac:dyDescent="0.25">
      <c r="A131" s="22" t="s">
        <v>190</v>
      </c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47"/>
    </row>
    <row r="132" spans="1:22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6" t="s">
        <v>194</v>
      </c>
      <c r="I132" s="6" t="s">
        <v>194</v>
      </c>
      <c r="J132" s="6" t="s">
        <v>194</v>
      </c>
      <c r="K132" s="6" t="s">
        <v>194</v>
      </c>
      <c r="L132" s="6" t="s">
        <v>194</v>
      </c>
      <c r="M132" s="6" t="s">
        <v>194</v>
      </c>
      <c r="N132" s="6" t="s">
        <v>194</v>
      </c>
      <c r="O132" s="6" t="s">
        <v>194</v>
      </c>
      <c r="P132" s="6" t="s">
        <v>194</v>
      </c>
      <c r="Q132" s="6" t="s">
        <v>194</v>
      </c>
      <c r="R132" s="6" t="s">
        <v>194</v>
      </c>
      <c r="S132" s="6" t="s">
        <v>194</v>
      </c>
      <c r="T132" s="6" t="s">
        <v>194</v>
      </c>
      <c r="U132" s="6" t="s">
        <v>194</v>
      </c>
      <c r="V132" s="19" t="s">
        <v>194</v>
      </c>
    </row>
    <row r="133" spans="1:22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6" t="s">
        <v>194</v>
      </c>
      <c r="I133" s="6" t="s">
        <v>194</v>
      </c>
      <c r="J133" s="6" t="s">
        <v>194</v>
      </c>
      <c r="K133" s="6" t="s">
        <v>194</v>
      </c>
      <c r="L133" s="6" t="s">
        <v>194</v>
      </c>
      <c r="M133" s="6" t="s">
        <v>194</v>
      </c>
      <c r="N133" s="6" t="s">
        <v>194</v>
      </c>
      <c r="O133" s="6" t="s">
        <v>194</v>
      </c>
      <c r="P133" s="6" t="s">
        <v>194</v>
      </c>
      <c r="Q133" s="6" t="s">
        <v>194</v>
      </c>
      <c r="R133" s="6" t="s">
        <v>194</v>
      </c>
      <c r="S133" s="6" t="s">
        <v>194</v>
      </c>
      <c r="T133" s="6" t="s">
        <v>194</v>
      </c>
      <c r="U133" s="6" t="s">
        <v>194</v>
      </c>
      <c r="V133" s="19" t="s">
        <v>194</v>
      </c>
    </row>
    <row r="134" spans="1:22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6" t="s">
        <v>194</v>
      </c>
      <c r="K134" s="6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6" t="s">
        <v>194</v>
      </c>
      <c r="V134" s="19" t="s">
        <v>194</v>
      </c>
    </row>
    <row r="135" spans="1:22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6" t="s">
        <v>194</v>
      </c>
      <c r="K135" s="6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6" t="s">
        <v>194</v>
      </c>
      <c r="V135" s="19" t="s">
        <v>194</v>
      </c>
    </row>
    <row r="136" spans="1:22" x14ac:dyDescent="0.25">
      <c r="A136" s="22" t="s">
        <v>155</v>
      </c>
      <c r="B136" s="12">
        <f t="shared" ref="B136:V136" si="23">SUM(B132:B135)</f>
        <v>0</v>
      </c>
      <c r="C136" s="5">
        <f t="shared" si="23"/>
        <v>0</v>
      </c>
      <c r="D136" s="5">
        <f t="shared" si="23"/>
        <v>0</v>
      </c>
      <c r="E136" s="5">
        <f t="shared" si="23"/>
        <v>0</v>
      </c>
      <c r="F136" s="5">
        <f t="shared" si="23"/>
        <v>0</v>
      </c>
      <c r="G136" s="5">
        <f t="shared" si="23"/>
        <v>0</v>
      </c>
      <c r="H136" s="5">
        <f t="shared" si="23"/>
        <v>0</v>
      </c>
      <c r="I136" s="5">
        <f t="shared" si="23"/>
        <v>0</v>
      </c>
      <c r="J136" s="5">
        <f t="shared" si="23"/>
        <v>0</v>
      </c>
      <c r="K136" s="5">
        <f t="shared" si="23"/>
        <v>0</v>
      </c>
      <c r="L136" s="5">
        <f t="shared" si="23"/>
        <v>0</v>
      </c>
      <c r="M136" s="5">
        <f t="shared" si="23"/>
        <v>0</v>
      </c>
      <c r="N136" s="5">
        <f t="shared" si="23"/>
        <v>0</v>
      </c>
      <c r="O136" s="5">
        <f t="shared" si="23"/>
        <v>0</v>
      </c>
      <c r="P136" s="5">
        <f t="shared" si="23"/>
        <v>0</v>
      </c>
      <c r="Q136" s="5">
        <f t="shared" si="23"/>
        <v>0</v>
      </c>
      <c r="R136" s="5">
        <f t="shared" si="23"/>
        <v>0</v>
      </c>
      <c r="S136" s="5">
        <f t="shared" si="23"/>
        <v>0</v>
      </c>
      <c r="T136" s="5">
        <f t="shared" si="23"/>
        <v>0</v>
      </c>
      <c r="U136" s="5">
        <f t="shared" si="23"/>
        <v>0</v>
      </c>
      <c r="V136" s="18">
        <f t="shared" si="23"/>
        <v>0</v>
      </c>
    </row>
    <row r="137" spans="1:22" x14ac:dyDescent="0.25">
      <c r="A137" s="24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47"/>
    </row>
    <row r="138" spans="1:22" x14ac:dyDescent="0.25">
      <c r="A138" s="22" t="s">
        <v>175</v>
      </c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47"/>
    </row>
    <row r="139" spans="1:22" x14ac:dyDescent="0.25">
      <c r="A139" s="25" t="s">
        <v>185</v>
      </c>
      <c r="B139" s="14">
        <v>2978578</v>
      </c>
      <c r="C139" s="6">
        <v>577682</v>
      </c>
      <c r="D139" s="6">
        <v>0</v>
      </c>
      <c r="E139" s="6">
        <v>0</v>
      </c>
      <c r="F139" s="6">
        <v>128926</v>
      </c>
      <c r="G139" s="6">
        <v>1067</v>
      </c>
      <c r="H139" s="6">
        <v>0</v>
      </c>
      <c r="I139" s="6">
        <v>16949</v>
      </c>
      <c r="J139" s="6">
        <v>210526</v>
      </c>
      <c r="K139" s="6">
        <v>42959</v>
      </c>
      <c r="L139" s="6">
        <v>22669</v>
      </c>
      <c r="M139" s="6">
        <v>224253</v>
      </c>
      <c r="N139" s="6">
        <v>138098</v>
      </c>
      <c r="O139" s="6">
        <v>169300</v>
      </c>
      <c r="P139" s="6">
        <v>28437</v>
      </c>
      <c r="Q139" s="6">
        <v>100762</v>
      </c>
      <c r="R139" s="6">
        <v>111973</v>
      </c>
      <c r="S139" s="6">
        <v>0</v>
      </c>
      <c r="T139" s="6">
        <v>95926</v>
      </c>
      <c r="U139" s="6">
        <v>82855</v>
      </c>
      <c r="V139" s="19">
        <v>4930960</v>
      </c>
    </row>
    <row r="140" spans="1:22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6" t="s">
        <v>194</v>
      </c>
      <c r="F140" s="6" t="s">
        <v>194</v>
      </c>
      <c r="G140" s="6" t="s">
        <v>194</v>
      </c>
      <c r="H140" s="6" t="s">
        <v>194</v>
      </c>
      <c r="I140" s="6" t="s">
        <v>194</v>
      </c>
      <c r="J140" s="6" t="s">
        <v>194</v>
      </c>
      <c r="K140" s="6" t="s">
        <v>194</v>
      </c>
      <c r="L140" s="6" t="s">
        <v>194</v>
      </c>
      <c r="M140" s="6" t="s">
        <v>194</v>
      </c>
      <c r="N140" s="6" t="s">
        <v>194</v>
      </c>
      <c r="O140" s="6" t="s">
        <v>194</v>
      </c>
      <c r="P140" s="6" t="s">
        <v>194</v>
      </c>
      <c r="Q140" s="6" t="s">
        <v>194</v>
      </c>
      <c r="R140" s="6" t="s">
        <v>194</v>
      </c>
      <c r="S140" s="6" t="s">
        <v>194</v>
      </c>
      <c r="T140" s="6" t="s">
        <v>194</v>
      </c>
      <c r="U140" s="6" t="s">
        <v>194</v>
      </c>
      <c r="V140" s="19" t="s">
        <v>194</v>
      </c>
    </row>
    <row r="141" spans="1:22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6" t="s">
        <v>194</v>
      </c>
      <c r="K141" s="6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6" t="s">
        <v>194</v>
      </c>
      <c r="V141" s="19" t="s">
        <v>194</v>
      </c>
    </row>
    <row r="142" spans="1:22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6" t="s">
        <v>194</v>
      </c>
      <c r="K142" s="6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6" t="s">
        <v>194</v>
      </c>
      <c r="V142" s="19" t="s">
        <v>194</v>
      </c>
    </row>
    <row r="143" spans="1:22" x14ac:dyDescent="0.25">
      <c r="A143" s="22" t="s">
        <v>155</v>
      </c>
      <c r="B143" s="12">
        <f t="shared" ref="B143:V143" si="24">SUM(B139:B142)</f>
        <v>2978578</v>
      </c>
      <c r="C143" s="5">
        <f t="shared" si="24"/>
        <v>577682</v>
      </c>
      <c r="D143" s="5">
        <f t="shared" si="24"/>
        <v>0</v>
      </c>
      <c r="E143" s="5">
        <f t="shared" si="24"/>
        <v>0</v>
      </c>
      <c r="F143" s="5">
        <f t="shared" si="24"/>
        <v>128926</v>
      </c>
      <c r="G143" s="5">
        <f t="shared" si="24"/>
        <v>1067</v>
      </c>
      <c r="H143" s="5">
        <f t="shared" si="24"/>
        <v>0</v>
      </c>
      <c r="I143" s="5">
        <f t="shared" si="24"/>
        <v>16949</v>
      </c>
      <c r="J143" s="5">
        <f t="shared" si="24"/>
        <v>210526</v>
      </c>
      <c r="K143" s="5">
        <f t="shared" si="24"/>
        <v>42959</v>
      </c>
      <c r="L143" s="5">
        <f t="shared" si="24"/>
        <v>22669</v>
      </c>
      <c r="M143" s="5">
        <f t="shared" si="24"/>
        <v>224253</v>
      </c>
      <c r="N143" s="5">
        <f t="shared" si="24"/>
        <v>138098</v>
      </c>
      <c r="O143" s="5">
        <f t="shared" si="24"/>
        <v>169300</v>
      </c>
      <c r="P143" s="5">
        <f t="shared" si="24"/>
        <v>28437</v>
      </c>
      <c r="Q143" s="5">
        <f t="shared" si="24"/>
        <v>100762</v>
      </c>
      <c r="R143" s="5">
        <f t="shared" si="24"/>
        <v>111973</v>
      </c>
      <c r="S143" s="5">
        <f t="shared" si="24"/>
        <v>0</v>
      </c>
      <c r="T143" s="5">
        <f t="shared" si="24"/>
        <v>95926</v>
      </c>
      <c r="U143" s="5">
        <f t="shared" si="24"/>
        <v>82855</v>
      </c>
      <c r="V143" s="18">
        <f t="shared" si="24"/>
        <v>4930960</v>
      </c>
    </row>
    <row r="144" spans="1:22" x14ac:dyDescent="0.25">
      <c r="A144" s="24"/>
      <c r="B144" s="12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18"/>
    </row>
    <row r="145" spans="1:22" x14ac:dyDescent="0.25">
      <c r="A145" s="22" t="s">
        <v>176</v>
      </c>
      <c r="B145" s="33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47"/>
    </row>
    <row r="146" spans="1:22" x14ac:dyDescent="0.25">
      <c r="A146" s="25" t="s">
        <v>185</v>
      </c>
      <c r="B146" s="14">
        <v>6781986.8899999997</v>
      </c>
      <c r="C146" s="6">
        <v>0</v>
      </c>
      <c r="D146" s="6">
        <v>395794.17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11134150.93</v>
      </c>
      <c r="K146" s="6">
        <v>0</v>
      </c>
      <c r="L146" s="6">
        <v>91210.08</v>
      </c>
      <c r="M146" s="6">
        <v>157426.37</v>
      </c>
      <c r="N146" s="6">
        <v>0</v>
      </c>
      <c r="O146" s="6">
        <v>0</v>
      </c>
      <c r="P146" s="6">
        <v>133311.21</v>
      </c>
      <c r="Q146" s="6">
        <v>525103.26</v>
      </c>
      <c r="R146" s="6">
        <v>0</v>
      </c>
      <c r="S146" s="6">
        <v>0</v>
      </c>
      <c r="T146" s="6">
        <v>197984.63</v>
      </c>
      <c r="U146" s="6">
        <v>1956281.55</v>
      </c>
      <c r="V146" s="19">
        <v>21373249.09</v>
      </c>
    </row>
    <row r="147" spans="1:22" x14ac:dyDescent="0.25">
      <c r="A147" s="25" t="s">
        <v>186</v>
      </c>
      <c r="B147" s="14">
        <v>5821991.1900000004</v>
      </c>
      <c r="C147" s="6">
        <v>0</v>
      </c>
      <c r="D147" s="6">
        <v>395794.17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8616947.1300000008</v>
      </c>
      <c r="K147" s="6">
        <v>0</v>
      </c>
      <c r="L147" s="6">
        <v>60783.33</v>
      </c>
      <c r="M147" s="6">
        <v>139953.71</v>
      </c>
      <c r="N147" s="6">
        <v>0</v>
      </c>
      <c r="O147" s="6">
        <v>0</v>
      </c>
      <c r="P147" s="6">
        <v>18903.240000000002</v>
      </c>
      <c r="Q147" s="6">
        <v>525103.26</v>
      </c>
      <c r="R147" s="6">
        <v>0</v>
      </c>
      <c r="S147" s="6">
        <v>0</v>
      </c>
      <c r="T147" s="6">
        <v>203378.62</v>
      </c>
      <c r="U147" s="6">
        <v>1106213.8400000001</v>
      </c>
      <c r="V147" s="19">
        <v>16889068.489999998</v>
      </c>
    </row>
    <row r="148" spans="1:22" x14ac:dyDescent="0.25">
      <c r="A148" s="25" t="s">
        <v>187</v>
      </c>
      <c r="B148" s="14">
        <v>6521418.96</v>
      </c>
      <c r="C148" s="6">
        <v>0</v>
      </c>
      <c r="D148" s="6">
        <v>395794.17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13782242.25</v>
      </c>
      <c r="K148" s="6">
        <v>0</v>
      </c>
      <c r="L148" s="6">
        <v>63819.54</v>
      </c>
      <c r="M148" s="6">
        <v>155079.75</v>
      </c>
      <c r="N148" s="6">
        <v>0</v>
      </c>
      <c r="O148" s="6">
        <v>0</v>
      </c>
      <c r="P148" s="6">
        <v>194499.44</v>
      </c>
      <c r="Q148" s="6">
        <v>525103.26</v>
      </c>
      <c r="R148" s="6">
        <v>0</v>
      </c>
      <c r="S148" s="6">
        <v>0</v>
      </c>
      <c r="T148" s="6">
        <v>378047.95</v>
      </c>
      <c r="U148" s="6">
        <v>8708407.0500000007</v>
      </c>
      <c r="V148" s="19">
        <v>30724412.370000001</v>
      </c>
    </row>
    <row r="149" spans="1:22" x14ac:dyDescent="0.25">
      <c r="A149" s="25" t="s">
        <v>188</v>
      </c>
      <c r="B149" s="14">
        <v>8226263.7699999996</v>
      </c>
      <c r="C149" s="6">
        <v>0</v>
      </c>
      <c r="D149" s="6">
        <v>174647.27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10146102.029999999</v>
      </c>
      <c r="K149" s="6">
        <v>0</v>
      </c>
      <c r="L149" s="6">
        <v>82656.37</v>
      </c>
      <c r="M149" s="6">
        <v>184315.59</v>
      </c>
      <c r="N149" s="6">
        <v>0</v>
      </c>
      <c r="O149" s="6">
        <v>0</v>
      </c>
      <c r="P149" s="6">
        <v>185747.24</v>
      </c>
      <c r="Q149" s="6">
        <v>687745.48</v>
      </c>
      <c r="R149" s="6">
        <v>0</v>
      </c>
      <c r="S149" s="6">
        <v>0</v>
      </c>
      <c r="T149" s="6">
        <v>268543.93</v>
      </c>
      <c r="U149" s="6">
        <v>4408147.6900000004</v>
      </c>
      <c r="V149" s="19">
        <v>24364169.370000001</v>
      </c>
    </row>
    <row r="150" spans="1:22" x14ac:dyDescent="0.25">
      <c r="A150" s="22" t="s">
        <v>155</v>
      </c>
      <c r="B150" s="12">
        <f t="shared" ref="B150:V150" si="25">SUM(B146:B149)</f>
        <v>27351660.809999999</v>
      </c>
      <c r="C150" s="5">
        <f t="shared" si="25"/>
        <v>0</v>
      </c>
      <c r="D150" s="5">
        <f t="shared" si="25"/>
        <v>1362029.78</v>
      </c>
      <c r="E150" s="5">
        <f t="shared" si="25"/>
        <v>0</v>
      </c>
      <c r="F150" s="5">
        <f t="shared" si="25"/>
        <v>0</v>
      </c>
      <c r="G150" s="5">
        <f t="shared" si="25"/>
        <v>0</v>
      </c>
      <c r="H150" s="5">
        <f t="shared" si="25"/>
        <v>0</v>
      </c>
      <c r="I150" s="5">
        <f t="shared" si="25"/>
        <v>0</v>
      </c>
      <c r="J150" s="5">
        <f t="shared" si="25"/>
        <v>43679442.340000004</v>
      </c>
      <c r="K150" s="5">
        <f t="shared" si="25"/>
        <v>0</v>
      </c>
      <c r="L150" s="5">
        <f t="shared" si="25"/>
        <v>298469.32</v>
      </c>
      <c r="M150" s="5">
        <f t="shared" si="25"/>
        <v>636775.41999999993</v>
      </c>
      <c r="N150" s="5">
        <f t="shared" si="25"/>
        <v>0</v>
      </c>
      <c r="O150" s="5">
        <f t="shared" si="25"/>
        <v>0</v>
      </c>
      <c r="P150" s="5">
        <f t="shared" si="25"/>
        <v>532461.13</v>
      </c>
      <c r="Q150" s="5">
        <f t="shared" si="25"/>
        <v>2263055.2599999998</v>
      </c>
      <c r="R150" s="5">
        <f t="shared" si="25"/>
        <v>0</v>
      </c>
      <c r="S150" s="5">
        <f t="shared" si="25"/>
        <v>0</v>
      </c>
      <c r="T150" s="5">
        <f t="shared" si="25"/>
        <v>1047955.1299999999</v>
      </c>
      <c r="U150" s="5">
        <f t="shared" si="25"/>
        <v>16179050.130000003</v>
      </c>
      <c r="V150" s="18">
        <f t="shared" si="25"/>
        <v>93350899.320000008</v>
      </c>
    </row>
    <row r="151" spans="1:22" x14ac:dyDescent="0.25">
      <c r="A151" s="24"/>
      <c r="B151" s="33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47"/>
    </row>
    <row r="152" spans="1:22" x14ac:dyDescent="0.25">
      <c r="A152" s="22" t="s">
        <v>177</v>
      </c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47"/>
    </row>
    <row r="153" spans="1:22" x14ac:dyDescent="0.25">
      <c r="A153" s="25" t="s">
        <v>185</v>
      </c>
      <c r="B153" s="14">
        <v>0</v>
      </c>
      <c r="C153" s="6">
        <v>1702.89</v>
      </c>
      <c r="D153" s="6">
        <v>52892</v>
      </c>
      <c r="E153" s="6">
        <v>105463</v>
      </c>
      <c r="F153" s="6">
        <v>7249.81</v>
      </c>
      <c r="G153" s="6">
        <v>11401.05</v>
      </c>
      <c r="H153" s="6">
        <v>0</v>
      </c>
      <c r="I153" s="6">
        <v>314.20999999999998</v>
      </c>
      <c r="J153" s="6">
        <v>4925.1099999999997</v>
      </c>
      <c r="K153" s="6">
        <v>0</v>
      </c>
      <c r="L153" s="6">
        <v>11915.11</v>
      </c>
      <c r="M153" s="6">
        <v>19103.259999999998</v>
      </c>
      <c r="N153" s="6">
        <v>0</v>
      </c>
      <c r="O153" s="6">
        <v>70831.44</v>
      </c>
      <c r="P153" s="6">
        <v>1584.07</v>
      </c>
      <c r="Q153" s="6">
        <v>12851.27</v>
      </c>
      <c r="R153" s="6">
        <v>13353.76</v>
      </c>
      <c r="S153" s="6">
        <v>0</v>
      </c>
      <c r="T153" s="6">
        <v>24075.63</v>
      </c>
      <c r="U153" s="6">
        <v>4134.3599999999997</v>
      </c>
      <c r="V153" s="19">
        <v>341796.97</v>
      </c>
    </row>
    <row r="154" spans="1:22" x14ac:dyDescent="0.25">
      <c r="A154" s="25" t="s">
        <v>186</v>
      </c>
      <c r="B154" s="14">
        <v>460840.96000000002</v>
      </c>
      <c r="C154" s="6">
        <v>39875.21</v>
      </c>
      <c r="D154" s="6">
        <v>54876.56</v>
      </c>
      <c r="E154" s="6">
        <v>115353</v>
      </c>
      <c r="F154" s="6">
        <v>7158.69</v>
      </c>
      <c r="G154" s="6">
        <v>11401.05</v>
      </c>
      <c r="H154" s="6">
        <v>0</v>
      </c>
      <c r="I154" s="6">
        <v>593.19000000000005</v>
      </c>
      <c r="J154" s="6">
        <v>59000</v>
      </c>
      <c r="K154" s="6">
        <v>0</v>
      </c>
      <c r="L154" s="6">
        <v>31761.38</v>
      </c>
      <c r="M154" s="6">
        <v>19593.189999999999</v>
      </c>
      <c r="N154" s="6">
        <v>0</v>
      </c>
      <c r="O154" s="6">
        <v>93377.53</v>
      </c>
      <c r="P154" s="6">
        <v>212.42</v>
      </c>
      <c r="Q154" s="6">
        <v>32370.78</v>
      </c>
      <c r="R154" s="6">
        <v>13791.68</v>
      </c>
      <c r="S154" s="6">
        <v>0</v>
      </c>
      <c r="T154" s="6">
        <v>25828.84</v>
      </c>
      <c r="U154" s="6">
        <v>3392.73</v>
      </c>
      <c r="V154" s="19">
        <v>969427.21</v>
      </c>
    </row>
    <row r="155" spans="1:22" x14ac:dyDescent="0.25">
      <c r="A155" s="25" t="s">
        <v>187</v>
      </c>
      <c r="B155" s="14">
        <v>504968.74</v>
      </c>
      <c r="C155" s="6">
        <v>44527.98</v>
      </c>
      <c r="D155" s="6">
        <v>57342.83</v>
      </c>
      <c r="E155" s="6">
        <v>135568</v>
      </c>
      <c r="F155" s="6">
        <v>16018.21</v>
      </c>
      <c r="G155" s="6">
        <v>11401.05</v>
      </c>
      <c r="H155" s="6">
        <v>0</v>
      </c>
      <c r="I155" s="6">
        <v>298.04000000000002</v>
      </c>
      <c r="J155" s="6">
        <v>18700</v>
      </c>
      <c r="K155" s="6">
        <v>0</v>
      </c>
      <c r="L155" s="6">
        <v>40918.74</v>
      </c>
      <c r="M155" s="6">
        <v>31543.43</v>
      </c>
      <c r="N155" s="6">
        <v>0</v>
      </c>
      <c r="O155" s="6">
        <v>87956.12</v>
      </c>
      <c r="P155" s="6">
        <v>318.63</v>
      </c>
      <c r="Q155" s="6">
        <v>41482.01</v>
      </c>
      <c r="R155" s="6">
        <v>10052.290000000001</v>
      </c>
      <c r="S155" s="6">
        <v>0</v>
      </c>
      <c r="T155" s="6">
        <v>40800.449999999997</v>
      </c>
      <c r="U155" s="6">
        <v>5408.77</v>
      </c>
      <c r="V155" s="19">
        <v>1047305.29</v>
      </c>
    </row>
    <row r="156" spans="1:22" x14ac:dyDescent="0.25">
      <c r="A156" s="25" t="s">
        <v>188</v>
      </c>
      <c r="B156" s="14">
        <v>618041.65</v>
      </c>
      <c r="C156" s="6">
        <v>56956.21</v>
      </c>
      <c r="D156" s="6">
        <v>56596.11</v>
      </c>
      <c r="E156" s="6">
        <v>134128</v>
      </c>
      <c r="F156" s="6">
        <v>13803.33</v>
      </c>
      <c r="G156" s="6">
        <v>11322.93</v>
      </c>
      <c r="H156" s="6">
        <v>0</v>
      </c>
      <c r="I156" s="6">
        <v>10369.16</v>
      </c>
      <c r="J156" s="6">
        <v>52550</v>
      </c>
      <c r="K156" s="6">
        <v>0</v>
      </c>
      <c r="L156" s="6">
        <v>17136.009999999998</v>
      </c>
      <c r="M156" s="6">
        <v>20052.259999999998</v>
      </c>
      <c r="N156" s="6">
        <v>0</v>
      </c>
      <c r="O156" s="6">
        <v>102665.60000000001</v>
      </c>
      <c r="P156" s="6">
        <v>502.92</v>
      </c>
      <c r="Q156" s="6">
        <v>34614.5</v>
      </c>
      <c r="R156" s="6">
        <v>16884.34</v>
      </c>
      <c r="S156" s="6">
        <v>0</v>
      </c>
      <c r="T156" s="6">
        <v>31108.95</v>
      </c>
      <c r="U156" s="6">
        <v>6112.92</v>
      </c>
      <c r="V156" s="19">
        <v>1182844.8899999999</v>
      </c>
    </row>
    <row r="157" spans="1:22" x14ac:dyDescent="0.25">
      <c r="A157" s="22" t="s">
        <v>155</v>
      </c>
      <c r="B157" s="12">
        <f t="shared" ref="B157:V157" si="26">SUM(B153:B156)</f>
        <v>1583851.35</v>
      </c>
      <c r="C157" s="5">
        <f t="shared" si="26"/>
        <v>143062.29</v>
      </c>
      <c r="D157" s="5">
        <f t="shared" si="26"/>
        <v>221707.5</v>
      </c>
      <c r="E157" s="5">
        <f t="shared" si="26"/>
        <v>490512</v>
      </c>
      <c r="F157" s="5">
        <f t="shared" si="26"/>
        <v>44230.04</v>
      </c>
      <c r="G157" s="5">
        <f t="shared" si="26"/>
        <v>45526.079999999994</v>
      </c>
      <c r="H157" s="5">
        <f t="shared" si="26"/>
        <v>0</v>
      </c>
      <c r="I157" s="5">
        <f t="shared" si="26"/>
        <v>11574.6</v>
      </c>
      <c r="J157" s="5">
        <f t="shared" si="26"/>
        <v>135175.10999999999</v>
      </c>
      <c r="K157" s="5">
        <f t="shared" si="26"/>
        <v>0</v>
      </c>
      <c r="L157" s="5">
        <f t="shared" si="26"/>
        <v>101731.24</v>
      </c>
      <c r="M157" s="5">
        <f t="shared" si="26"/>
        <v>90292.14</v>
      </c>
      <c r="N157" s="5">
        <f t="shared" si="26"/>
        <v>0</v>
      </c>
      <c r="O157" s="5">
        <f t="shared" si="26"/>
        <v>354830.69</v>
      </c>
      <c r="P157" s="5">
        <f t="shared" si="26"/>
        <v>2618.04</v>
      </c>
      <c r="Q157" s="5">
        <f t="shared" si="26"/>
        <v>121318.56</v>
      </c>
      <c r="R157" s="5">
        <f t="shared" si="26"/>
        <v>54082.070000000007</v>
      </c>
      <c r="S157" s="5">
        <f t="shared" si="26"/>
        <v>0</v>
      </c>
      <c r="T157" s="5">
        <f t="shared" si="26"/>
        <v>121813.87</v>
      </c>
      <c r="U157" s="5">
        <f t="shared" si="26"/>
        <v>19048.78</v>
      </c>
      <c r="V157" s="18">
        <f t="shared" si="26"/>
        <v>3541374.3599999994</v>
      </c>
    </row>
    <row r="158" spans="1:22" x14ac:dyDescent="0.25">
      <c r="A158" s="24"/>
      <c r="B158" s="33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47"/>
    </row>
    <row r="159" spans="1:22" x14ac:dyDescent="0.25">
      <c r="A159" s="22" t="s">
        <v>178</v>
      </c>
      <c r="B159" s="33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47"/>
    </row>
    <row r="160" spans="1:22" x14ac:dyDescent="0.25">
      <c r="A160" s="25" t="s">
        <v>185</v>
      </c>
      <c r="B160" s="14">
        <v>2977309.24</v>
      </c>
      <c r="C160" s="6">
        <v>767968.12</v>
      </c>
      <c r="D160" s="6">
        <v>161530.44</v>
      </c>
      <c r="E160" s="6">
        <v>886157</v>
      </c>
      <c r="F160" s="6">
        <v>10462.879999999999</v>
      </c>
      <c r="G160" s="6">
        <v>27768.3</v>
      </c>
      <c r="H160" s="6">
        <v>0</v>
      </c>
      <c r="I160" s="6">
        <v>11123.5</v>
      </c>
      <c r="J160" s="6">
        <v>173139</v>
      </c>
      <c r="K160" s="6">
        <v>0</v>
      </c>
      <c r="L160" s="6">
        <v>133304.62</v>
      </c>
      <c r="M160" s="6">
        <v>54659.92</v>
      </c>
      <c r="N160" s="6">
        <v>0</v>
      </c>
      <c r="O160" s="6">
        <v>270156.55</v>
      </c>
      <c r="P160" s="6">
        <v>5650.49</v>
      </c>
      <c r="Q160" s="6">
        <v>160379.65</v>
      </c>
      <c r="R160" s="6">
        <v>-8314.4</v>
      </c>
      <c r="S160" s="6">
        <v>0</v>
      </c>
      <c r="T160" s="6">
        <v>69883.240000000005</v>
      </c>
      <c r="U160" s="6">
        <v>3853.77</v>
      </c>
      <c r="V160" s="19">
        <v>5705032.3200000003</v>
      </c>
    </row>
    <row r="161" spans="1:22" x14ac:dyDescent="0.25">
      <c r="A161" s="25" t="s">
        <v>186</v>
      </c>
      <c r="B161" s="14">
        <v>2845520.03</v>
      </c>
      <c r="C161" s="6">
        <v>803598.42</v>
      </c>
      <c r="D161" s="6">
        <v>160261.42000000001</v>
      </c>
      <c r="E161" s="6">
        <v>887977</v>
      </c>
      <c r="F161" s="6">
        <v>10193.700000000001</v>
      </c>
      <c r="G161" s="6">
        <v>27768.3</v>
      </c>
      <c r="H161" s="6">
        <v>0</v>
      </c>
      <c r="I161" s="6">
        <v>9675.44</v>
      </c>
      <c r="J161" s="6">
        <v>102770</v>
      </c>
      <c r="K161" s="6">
        <v>0</v>
      </c>
      <c r="L161" s="6">
        <v>115003.97</v>
      </c>
      <c r="M161" s="6">
        <v>70386.789999999994</v>
      </c>
      <c r="N161" s="6">
        <v>0</v>
      </c>
      <c r="O161" s="6">
        <v>279424.8</v>
      </c>
      <c r="P161" s="6">
        <v>1895.16</v>
      </c>
      <c r="Q161" s="6">
        <v>115158.73</v>
      </c>
      <c r="R161" s="6">
        <v>103888.52</v>
      </c>
      <c r="S161" s="6">
        <v>0</v>
      </c>
      <c r="T161" s="6">
        <v>61393.08</v>
      </c>
      <c r="U161" s="6">
        <v>28562.17</v>
      </c>
      <c r="V161" s="19">
        <v>5623477.5300000003</v>
      </c>
    </row>
    <row r="162" spans="1:22" x14ac:dyDescent="0.25">
      <c r="A162" s="25" t="s">
        <v>187</v>
      </c>
      <c r="B162" s="14">
        <v>3103805.89</v>
      </c>
      <c r="C162" s="6">
        <v>868119.02</v>
      </c>
      <c r="D162" s="6">
        <v>158007.04999999999</v>
      </c>
      <c r="E162" s="6">
        <v>871250</v>
      </c>
      <c r="F162" s="6">
        <v>17515.88</v>
      </c>
      <c r="G162" s="6">
        <v>27768.3</v>
      </c>
      <c r="H162" s="6">
        <v>0</v>
      </c>
      <c r="I162" s="6">
        <v>21087.17</v>
      </c>
      <c r="J162" s="6">
        <v>167917.91</v>
      </c>
      <c r="K162" s="6">
        <v>0</v>
      </c>
      <c r="L162" s="6">
        <v>158721.57</v>
      </c>
      <c r="M162" s="6">
        <v>97246.99</v>
      </c>
      <c r="N162" s="6">
        <v>0</v>
      </c>
      <c r="O162" s="6">
        <v>256847.83</v>
      </c>
      <c r="P162" s="6">
        <v>2220.7399999999998</v>
      </c>
      <c r="Q162" s="6">
        <v>118897.5</v>
      </c>
      <c r="R162" s="6">
        <v>71707.83</v>
      </c>
      <c r="S162" s="6">
        <v>0</v>
      </c>
      <c r="T162" s="6">
        <v>121035.11</v>
      </c>
      <c r="U162" s="6">
        <v>52740.57</v>
      </c>
      <c r="V162" s="19">
        <v>6114889.3600000003</v>
      </c>
    </row>
    <row r="163" spans="1:22" x14ac:dyDescent="0.25">
      <c r="A163" s="25" t="s">
        <v>188</v>
      </c>
      <c r="B163" s="14">
        <v>3084197.4</v>
      </c>
      <c r="C163" s="6">
        <v>552798.36</v>
      </c>
      <c r="D163" s="6">
        <v>164066.01999999999</v>
      </c>
      <c r="E163" s="6">
        <v>877999</v>
      </c>
      <c r="F163" s="6">
        <v>15685.35</v>
      </c>
      <c r="G163" s="6">
        <v>27578.06</v>
      </c>
      <c r="H163" s="6">
        <v>0</v>
      </c>
      <c r="I163" s="6">
        <v>14172.26</v>
      </c>
      <c r="J163" s="6">
        <v>221271.17</v>
      </c>
      <c r="K163" s="6">
        <v>0</v>
      </c>
      <c r="L163" s="6">
        <v>153860.25</v>
      </c>
      <c r="M163" s="6">
        <v>124750.04</v>
      </c>
      <c r="N163" s="6">
        <v>0</v>
      </c>
      <c r="O163" s="6">
        <v>322495.84000000003</v>
      </c>
      <c r="P163" s="6">
        <v>1681.8</v>
      </c>
      <c r="Q163" s="6">
        <v>49098.62</v>
      </c>
      <c r="R163" s="6">
        <v>85276.26</v>
      </c>
      <c r="S163" s="6">
        <v>0</v>
      </c>
      <c r="T163" s="6">
        <v>88882.82</v>
      </c>
      <c r="U163" s="6">
        <v>63822.91</v>
      </c>
      <c r="V163" s="19">
        <v>5847636.1600000001</v>
      </c>
    </row>
    <row r="164" spans="1:22" x14ac:dyDescent="0.25">
      <c r="A164" s="22" t="s">
        <v>155</v>
      </c>
      <c r="B164" s="12">
        <f t="shared" ref="B164:V164" si="27">SUM(B160:B163)</f>
        <v>12010832.560000001</v>
      </c>
      <c r="C164" s="5">
        <f t="shared" si="27"/>
        <v>2992483.92</v>
      </c>
      <c r="D164" s="5">
        <f t="shared" si="27"/>
        <v>643864.92999999993</v>
      </c>
      <c r="E164" s="5">
        <f t="shared" si="27"/>
        <v>3523383</v>
      </c>
      <c r="F164" s="5">
        <f t="shared" si="27"/>
        <v>53857.810000000005</v>
      </c>
      <c r="G164" s="5">
        <f t="shared" si="27"/>
        <v>110882.95999999999</v>
      </c>
      <c r="H164" s="5">
        <f t="shared" si="27"/>
        <v>0</v>
      </c>
      <c r="I164" s="5">
        <f t="shared" si="27"/>
        <v>56058.37</v>
      </c>
      <c r="J164" s="5">
        <f t="shared" si="27"/>
        <v>665098.08000000007</v>
      </c>
      <c r="K164" s="5">
        <f t="shared" si="27"/>
        <v>0</v>
      </c>
      <c r="L164" s="5">
        <f t="shared" si="27"/>
        <v>560890.41</v>
      </c>
      <c r="M164" s="5">
        <f t="shared" si="27"/>
        <v>347043.74</v>
      </c>
      <c r="N164" s="5">
        <f t="shared" si="27"/>
        <v>0</v>
      </c>
      <c r="O164" s="5">
        <f t="shared" si="27"/>
        <v>1128925.02</v>
      </c>
      <c r="P164" s="5">
        <f t="shared" si="27"/>
        <v>11448.189999999999</v>
      </c>
      <c r="Q164" s="5">
        <f t="shared" si="27"/>
        <v>443534.5</v>
      </c>
      <c r="R164" s="5">
        <f t="shared" si="27"/>
        <v>252558.21000000002</v>
      </c>
      <c r="S164" s="5">
        <f t="shared" si="27"/>
        <v>0</v>
      </c>
      <c r="T164" s="5">
        <f t="shared" si="27"/>
        <v>341194.25</v>
      </c>
      <c r="U164" s="5">
        <f t="shared" si="27"/>
        <v>148979.41999999998</v>
      </c>
      <c r="V164" s="18">
        <f t="shared" si="27"/>
        <v>23291035.370000001</v>
      </c>
    </row>
    <row r="165" spans="1:22" x14ac:dyDescent="0.25">
      <c r="A165" s="24"/>
      <c r="B165" s="33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47"/>
    </row>
    <row r="166" spans="1:22" x14ac:dyDescent="0.25">
      <c r="A166" s="22" t="s">
        <v>191</v>
      </c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47"/>
    </row>
    <row r="167" spans="1:22" x14ac:dyDescent="0.25">
      <c r="A167" s="25" t="s">
        <v>185</v>
      </c>
      <c r="B167" s="14">
        <v>804749.61</v>
      </c>
      <c r="C167" s="6">
        <v>205292.34</v>
      </c>
      <c r="D167" s="6">
        <v>28341.62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40603.599999999999</v>
      </c>
      <c r="K167" s="6">
        <v>0</v>
      </c>
      <c r="L167" s="6">
        <v>116683.46</v>
      </c>
      <c r="M167" s="6">
        <v>14345.1</v>
      </c>
      <c r="N167" s="6">
        <v>581578.75</v>
      </c>
      <c r="O167" s="6">
        <v>0</v>
      </c>
      <c r="P167" s="6">
        <v>408745.94</v>
      </c>
      <c r="Q167" s="6">
        <v>0</v>
      </c>
      <c r="R167" s="6">
        <v>2422.5</v>
      </c>
      <c r="S167" s="6">
        <v>0</v>
      </c>
      <c r="T167" s="6">
        <v>0</v>
      </c>
      <c r="U167" s="6">
        <v>6606.55</v>
      </c>
      <c r="V167" s="19">
        <v>2209369.4700000002</v>
      </c>
    </row>
    <row r="168" spans="1:22" x14ac:dyDescent="0.25">
      <c r="A168" s="25" t="s">
        <v>186</v>
      </c>
      <c r="B168" s="14">
        <v>634877</v>
      </c>
      <c r="C168" s="6">
        <v>152189</v>
      </c>
      <c r="D168" s="6">
        <v>27529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26050</v>
      </c>
      <c r="K168" s="6">
        <v>0</v>
      </c>
      <c r="L168" s="6">
        <v>82131</v>
      </c>
      <c r="M168" s="6">
        <v>5591</v>
      </c>
      <c r="N168" s="6">
        <v>363703</v>
      </c>
      <c r="O168" s="6">
        <v>0</v>
      </c>
      <c r="P168" s="6">
        <v>467174</v>
      </c>
      <c r="Q168" s="6">
        <v>0</v>
      </c>
      <c r="R168" s="6">
        <v>2475</v>
      </c>
      <c r="S168" s="6">
        <v>0</v>
      </c>
      <c r="T168" s="6">
        <v>0</v>
      </c>
      <c r="U168" s="6">
        <v>2093</v>
      </c>
      <c r="V168" s="19">
        <v>1763812</v>
      </c>
    </row>
    <row r="169" spans="1:22" x14ac:dyDescent="0.25">
      <c r="A169" s="25" t="s">
        <v>187</v>
      </c>
      <c r="B169" s="14">
        <v>-66681</v>
      </c>
      <c r="C169" s="6">
        <v>3694</v>
      </c>
      <c r="D169" s="6">
        <v>19188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-99</v>
      </c>
      <c r="M169" s="6">
        <v>843</v>
      </c>
      <c r="N169" s="6">
        <v>5136</v>
      </c>
      <c r="O169" s="6">
        <v>0</v>
      </c>
      <c r="P169" s="6">
        <v>390415</v>
      </c>
      <c r="Q169" s="6">
        <v>0</v>
      </c>
      <c r="R169" s="6">
        <v>4449</v>
      </c>
      <c r="S169" s="6">
        <v>0</v>
      </c>
      <c r="T169" s="6">
        <v>0</v>
      </c>
      <c r="U169" s="6">
        <v>4127</v>
      </c>
      <c r="V169" s="19">
        <v>361072</v>
      </c>
    </row>
    <row r="170" spans="1:22" x14ac:dyDescent="0.25">
      <c r="A170" s="25" t="s">
        <v>188</v>
      </c>
      <c r="B170" s="14">
        <v>12621</v>
      </c>
      <c r="C170" s="6">
        <v>0</v>
      </c>
      <c r="D170" s="6">
        <v>6687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1050</v>
      </c>
      <c r="L170" s="6">
        <v>0</v>
      </c>
      <c r="M170" s="6">
        <v>461</v>
      </c>
      <c r="N170" s="6">
        <v>3718</v>
      </c>
      <c r="O170" s="6">
        <v>0</v>
      </c>
      <c r="P170" s="6">
        <v>379260</v>
      </c>
      <c r="Q170" s="6">
        <v>0</v>
      </c>
      <c r="R170" s="6">
        <v>429</v>
      </c>
      <c r="S170" s="6">
        <v>0</v>
      </c>
      <c r="T170" s="6">
        <v>0</v>
      </c>
      <c r="U170" s="6">
        <v>1642</v>
      </c>
      <c r="V170" s="19">
        <v>405868</v>
      </c>
    </row>
    <row r="171" spans="1:22" x14ac:dyDescent="0.25">
      <c r="A171" s="22" t="s">
        <v>155</v>
      </c>
      <c r="B171" s="12">
        <f t="shared" ref="B171:V171" si="28">SUM(B167:B170)</f>
        <v>1385566.6099999999</v>
      </c>
      <c r="C171" s="5">
        <f t="shared" si="28"/>
        <v>361175.33999999997</v>
      </c>
      <c r="D171" s="5">
        <f t="shared" si="28"/>
        <v>81745.62</v>
      </c>
      <c r="E171" s="5">
        <f t="shared" si="28"/>
        <v>0</v>
      </c>
      <c r="F171" s="5">
        <f t="shared" si="28"/>
        <v>0</v>
      </c>
      <c r="G171" s="5">
        <f t="shared" si="28"/>
        <v>0</v>
      </c>
      <c r="H171" s="5">
        <f t="shared" si="28"/>
        <v>0</v>
      </c>
      <c r="I171" s="5">
        <f t="shared" si="28"/>
        <v>0</v>
      </c>
      <c r="J171" s="5">
        <f t="shared" si="28"/>
        <v>66653.600000000006</v>
      </c>
      <c r="K171" s="5">
        <f t="shared" si="28"/>
        <v>1050</v>
      </c>
      <c r="L171" s="5">
        <f t="shared" si="28"/>
        <v>198715.46000000002</v>
      </c>
      <c r="M171" s="5">
        <f t="shared" si="28"/>
        <v>21240.1</v>
      </c>
      <c r="N171" s="5">
        <f t="shared" si="28"/>
        <v>954135.75</v>
      </c>
      <c r="O171" s="5">
        <f t="shared" si="28"/>
        <v>0</v>
      </c>
      <c r="P171" s="5">
        <f t="shared" si="28"/>
        <v>1645594.94</v>
      </c>
      <c r="Q171" s="5">
        <f t="shared" si="28"/>
        <v>0</v>
      </c>
      <c r="R171" s="5">
        <f t="shared" si="28"/>
        <v>9775.5</v>
      </c>
      <c r="S171" s="5">
        <f t="shared" si="28"/>
        <v>0</v>
      </c>
      <c r="T171" s="5">
        <f t="shared" si="28"/>
        <v>0</v>
      </c>
      <c r="U171" s="5">
        <f t="shared" si="28"/>
        <v>14468.55</v>
      </c>
      <c r="V171" s="18">
        <f t="shared" si="28"/>
        <v>4740121.4700000007</v>
      </c>
    </row>
    <row r="172" spans="1:22" x14ac:dyDescent="0.25">
      <c r="A172" s="24"/>
      <c r="B172" s="33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47"/>
    </row>
    <row r="173" spans="1:22" x14ac:dyDescent="0.25">
      <c r="A173" s="22" t="s">
        <v>179</v>
      </c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47"/>
    </row>
    <row r="174" spans="1:22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19">
        <v>0</v>
      </c>
    </row>
    <row r="175" spans="1:22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19">
        <v>0</v>
      </c>
    </row>
    <row r="176" spans="1:22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19">
        <v>0</v>
      </c>
    </row>
    <row r="177" spans="1:22" x14ac:dyDescent="0.25">
      <c r="A177" s="25" t="s">
        <v>188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19">
        <v>0</v>
      </c>
    </row>
    <row r="178" spans="1:22" x14ac:dyDescent="0.25">
      <c r="A178" s="22" t="s">
        <v>155</v>
      </c>
      <c r="B178" s="12">
        <f t="shared" ref="B178:V178" si="29">SUM(B174:B177)</f>
        <v>0</v>
      </c>
      <c r="C178" s="5">
        <f t="shared" si="29"/>
        <v>0</v>
      </c>
      <c r="D178" s="5">
        <f t="shared" si="29"/>
        <v>0</v>
      </c>
      <c r="E178" s="5">
        <f t="shared" si="29"/>
        <v>0</v>
      </c>
      <c r="F178" s="5">
        <f t="shared" si="29"/>
        <v>0</v>
      </c>
      <c r="G178" s="5">
        <f t="shared" si="29"/>
        <v>0</v>
      </c>
      <c r="H178" s="5">
        <f t="shared" si="29"/>
        <v>0</v>
      </c>
      <c r="I178" s="5">
        <f t="shared" si="29"/>
        <v>0</v>
      </c>
      <c r="J178" s="5">
        <f t="shared" si="29"/>
        <v>0</v>
      </c>
      <c r="K178" s="5">
        <f t="shared" si="29"/>
        <v>0</v>
      </c>
      <c r="L178" s="5">
        <f t="shared" si="29"/>
        <v>0</v>
      </c>
      <c r="M178" s="5">
        <f t="shared" si="29"/>
        <v>0</v>
      </c>
      <c r="N178" s="5">
        <f t="shared" si="29"/>
        <v>0</v>
      </c>
      <c r="O178" s="5">
        <f t="shared" si="29"/>
        <v>0</v>
      </c>
      <c r="P178" s="5">
        <f t="shared" si="29"/>
        <v>0</v>
      </c>
      <c r="Q178" s="5">
        <f t="shared" si="29"/>
        <v>0</v>
      </c>
      <c r="R178" s="5">
        <f t="shared" si="29"/>
        <v>0</v>
      </c>
      <c r="S178" s="5">
        <f t="shared" si="29"/>
        <v>0</v>
      </c>
      <c r="T178" s="5">
        <f t="shared" si="29"/>
        <v>0</v>
      </c>
      <c r="U178" s="5">
        <f t="shared" si="29"/>
        <v>0</v>
      </c>
      <c r="V178" s="18">
        <f t="shared" si="29"/>
        <v>0</v>
      </c>
    </row>
    <row r="179" spans="1:22" x14ac:dyDescent="0.25">
      <c r="A179" s="24"/>
      <c r="B179" s="33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47"/>
    </row>
    <row r="180" spans="1:22" x14ac:dyDescent="0.25">
      <c r="A180" s="22" t="s">
        <v>180</v>
      </c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47"/>
    </row>
    <row r="181" spans="1:22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6" t="s">
        <v>194</v>
      </c>
      <c r="I181" s="6" t="s">
        <v>194</v>
      </c>
      <c r="J181" s="6" t="s">
        <v>194</v>
      </c>
      <c r="K181" s="6" t="s">
        <v>194</v>
      </c>
      <c r="L181" s="6" t="s">
        <v>194</v>
      </c>
      <c r="M181" s="6" t="s">
        <v>194</v>
      </c>
      <c r="N181" s="6" t="s">
        <v>194</v>
      </c>
      <c r="O181" s="6" t="s">
        <v>194</v>
      </c>
      <c r="P181" s="6" t="s">
        <v>194</v>
      </c>
      <c r="Q181" s="6" t="s">
        <v>194</v>
      </c>
      <c r="R181" s="6" t="s">
        <v>194</v>
      </c>
      <c r="S181" s="6" t="s">
        <v>194</v>
      </c>
      <c r="T181" s="6" t="s">
        <v>194</v>
      </c>
      <c r="U181" s="6" t="s">
        <v>194</v>
      </c>
      <c r="V181" s="19" t="s">
        <v>194</v>
      </c>
    </row>
    <row r="182" spans="1:22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6" t="s">
        <v>194</v>
      </c>
      <c r="I182" s="6" t="s">
        <v>194</v>
      </c>
      <c r="J182" s="6" t="s">
        <v>194</v>
      </c>
      <c r="K182" s="6" t="s">
        <v>194</v>
      </c>
      <c r="L182" s="6" t="s">
        <v>194</v>
      </c>
      <c r="M182" s="6" t="s">
        <v>194</v>
      </c>
      <c r="N182" s="6" t="s">
        <v>194</v>
      </c>
      <c r="O182" s="6" t="s">
        <v>194</v>
      </c>
      <c r="P182" s="6" t="s">
        <v>194</v>
      </c>
      <c r="Q182" s="6" t="s">
        <v>194</v>
      </c>
      <c r="R182" s="6" t="s">
        <v>194</v>
      </c>
      <c r="S182" s="6" t="s">
        <v>194</v>
      </c>
      <c r="T182" s="6" t="s">
        <v>194</v>
      </c>
      <c r="U182" s="6" t="s">
        <v>194</v>
      </c>
      <c r="V182" s="19" t="s">
        <v>194</v>
      </c>
    </row>
    <row r="183" spans="1:22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6" t="s">
        <v>194</v>
      </c>
      <c r="K183" s="6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6" t="s">
        <v>194</v>
      </c>
      <c r="V183" s="19" t="s">
        <v>194</v>
      </c>
    </row>
    <row r="184" spans="1:22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6" t="s">
        <v>194</v>
      </c>
      <c r="K184" s="6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6" t="s">
        <v>194</v>
      </c>
      <c r="V184" s="19" t="s">
        <v>194</v>
      </c>
    </row>
    <row r="185" spans="1:22" x14ac:dyDescent="0.25">
      <c r="A185" s="22" t="s">
        <v>155</v>
      </c>
      <c r="B185" s="12">
        <f t="shared" ref="B185:V185" si="30">SUM(B181:B184)</f>
        <v>0</v>
      </c>
      <c r="C185" s="5">
        <f t="shared" si="30"/>
        <v>0</v>
      </c>
      <c r="D185" s="5">
        <f t="shared" si="30"/>
        <v>0</v>
      </c>
      <c r="E185" s="5">
        <f t="shared" si="30"/>
        <v>0</v>
      </c>
      <c r="F185" s="5">
        <f t="shared" si="30"/>
        <v>0</v>
      </c>
      <c r="G185" s="5">
        <f t="shared" si="30"/>
        <v>0</v>
      </c>
      <c r="H185" s="5">
        <f t="shared" si="30"/>
        <v>0</v>
      </c>
      <c r="I185" s="5">
        <f t="shared" si="30"/>
        <v>0</v>
      </c>
      <c r="J185" s="5">
        <f t="shared" si="30"/>
        <v>0</v>
      </c>
      <c r="K185" s="5">
        <f t="shared" si="30"/>
        <v>0</v>
      </c>
      <c r="L185" s="5">
        <f t="shared" si="30"/>
        <v>0</v>
      </c>
      <c r="M185" s="5">
        <f t="shared" si="30"/>
        <v>0</v>
      </c>
      <c r="N185" s="5">
        <f t="shared" si="30"/>
        <v>0</v>
      </c>
      <c r="O185" s="5">
        <f t="shared" si="30"/>
        <v>0</v>
      </c>
      <c r="P185" s="5">
        <f t="shared" si="30"/>
        <v>0</v>
      </c>
      <c r="Q185" s="5">
        <f t="shared" si="30"/>
        <v>0</v>
      </c>
      <c r="R185" s="5">
        <f t="shared" si="30"/>
        <v>0</v>
      </c>
      <c r="S185" s="5">
        <f t="shared" si="30"/>
        <v>0</v>
      </c>
      <c r="T185" s="5">
        <f t="shared" si="30"/>
        <v>0</v>
      </c>
      <c r="U185" s="5">
        <f t="shared" si="30"/>
        <v>0</v>
      </c>
      <c r="V185" s="18">
        <f t="shared" si="30"/>
        <v>0</v>
      </c>
    </row>
    <row r="186" spans="1:22" x14ac:dyDescent="0.25">
      <c r="A186" s="24"/>
      <c r="B186" s="33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47"/>
    </row>
    <row r="187" spans="1:22" x14ac:dyDescent="0.25">
      <c r="A187" s="22" t="s">
        <v>181</v>
      </c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47"/>
    </row>
    <row r="188" spans="1:22" x14ac:dyDescent="0.25">
      <c r="A188" s="25" t="s">
        <v>185</v>
      </c>
      <c r="B188" s="14">
        <v>1771760</v>
      </c>
      <c r="C188" s="6">
        <v>96650</v>
      </c>
      <c r="D188" s="6">
        <v>31886</v>
      </c>
      <c r="E188" s="6">
        <v>246680</v>
      </c>
      <c r="F188" s="6">
        <v>4512</v>
      </c>
      <c r="G188" s="6">
        <v>12487</v>
      </c>
      <c r="H188" s="6">
        <v>0</v>
      </c>
      <c r="I188" s="6">
        <v>0</v>
      </c>
      <c r="J188" s="6">
        <v>140466</v>
      </c>
      <c r="K188" s="6">
        <v>0</v>
      </c>
      <c r="L188" s="6">
        <v>37033</v>
      </c>
      <c r="M188" s="6">
        <v>20400</v>
      </c>
      <c r="N188" s="6">
        <v>416545</v>
      </c>
      <c r="O188" s="6">
        <v>114853</v>
      </c>
      <c r="P188" s="6">
        <v>72188</v>
      </c>
      <c r="Q188" s="6">
        <v>3699</v>
      </c>
      <c r="R188" s="6">
        <v>9092</v>
      </c>
      <c r="S188" s="6">
        <v>3000</v>
      </c>
      <c r="T188" s="6">
        <v>16456</v>
      </c>
      <c r="U188" s="6">
        <v>289299</v>
      </c>
      <c r="V188" s="19">
        <v>3287006</v>
      </c>
    </row>
    <row r="189" spans="1:22" x14ac:dyDescent="0.25">
      <c r="A189" s="25" t="s">
        <v>186</v>
      </c>
      <c r="B189" s="14">
        <v>1700751</v>
      </c>
      <c r="C189" s="6">
        <v>84774</v>
      </c>
      <c r="D189" s="6">
        <v>32004</v>
      </c>
      <c r="E189" s="6">
        <v>230805</v>
      </c>
      <c r="F189" s="6">
        <v>5014</v>
      </c>
      <c r="G189" s="6">
        <v>11896</v>
      </c>
      <c r="H189" s="6">
        <v>0</v>
      </c>
      <c r="I189" s="6">
        <v>0</v>
      </c>
      <c r="J189" s="6">
        <v>139740</v>
      </c>
      <c r="K189" s="6">
        <v>0</v>
      </c>
      <c r="L189" s="6">
        <v>72456</v>
      </c>
      <c r="M189" s="6">
        <v>8028</v>
      </c>
      <c r="N189" s="6">
        <v>457658</v>
      </c>
      <c r="O189" s="6">
        <v>156548</v>
      </c>
      <c r="P189" s="6">
        <v>14497</v>
      </c>
      <c r="Q189" s="6">
        <v>1413</v>
      </c>
      <c r="R189" s="6">
        <v>23506</v>
      </c>
      <c r="S189" s="6">
        <v>3000</v>
      </c>
      <c r="T189" s="6">
        <v>15653</v>
      </c>
      <c r="U189" s="6">
        <v>181243</v>
      </c>
      <c r="V189" s="19">
        <v>3138986</v>
      </c>
    </row>
    <row r="190" spans="1:22" x14ac:dyDescent="0.25">
      <c r="A190" s="25" t="s">
        <v>187</v>
      </c>
      <c r="B190" s="14">
        <v>1686840</v>
      </c>
      <c r="C190" s="6">
        <v>71640</v>
      </c>
      <c r="D190" s="6">
        <v>32908</v>
      </c>
      <c r="E190" s="6">
        <v>249131</v>
      </c>
      <c r="F190" s="6">
        <v>5604</v>
      </c>
      <c r="G190" s="6">
        <v>11127</v>
      </c>
      <c r="H190" s="6">
        <v>0</v>
      </c>
      <c r="I190" s="6">
        <v>0</v>
      </c>
      <c r="J190" s="6">
        <v>142447</v>
      </c>
      <c r="K190" s="6">
        <v>0</v>
      </c>
      <c r="L190" s="6">
        <v>70892</v>
      </c>
      <c r="M190" s="6">
        <v>25248</v>
      </c>
      <c r="N190" s="6">
        <v>446946</v>
      </c>
      <c r="O190" s="6">
        <v>157716</v>
      </c>
      <c r="P190" s="6">
        <v>66727</v>
      </c>
      <c r="Q190" s="6">
        <v>2751</v>
      </c>
      <c r="R190" s="6">
        <v>25389</v>
      </c>
      <c r="S190" s="6">
        <v>3000</v>
      </c>
      <c r="T190" s="6">
        <v>22163</v>
      </c>
      <c r="U190" s="6">
        <v>173630</v>
      </c>
      <c r="V190" s="19">
        <v>3194159</v>
      </c>
    </row>
    <row r="191" spans="1:22" x14ac:dyDescent="0.25">
      <c r="A191" s="25" t="s">
        <v>188</v>
      </c>
      <c r="B191" s="14">
        <v>1735472</v>
      </c>
      <c r="C191" s="6">
        <v>-266344</v>
      </c>
      <c r="D191" s="6">
        <v>67729</v>
      </c>
      <c r="E191" s="6">
        <v>239219</v>
      </c>
      <c r="F191" s="6">
        <v>5860</v>
      </c>
      <c r="G191" s="6">
        <v>11619</v>
      </c>
      <c r="H191" s="6">
        <v>0</v>
      </c>
      <c r="I191" s="6">
        <v>0</v>
      </c>
      <c r="J191" s="6">
        <v>153079</v>
      </c>
      <c r="K191" s="6">
        <v>0</v>
      </c>
      <c r="L191" s="6">
        <v>62595</v>
      </c>
      <c r="M191" s="6">
        <v>22164</v>
      </c>
      <c r="N191" s="6">
        <v>434468</v>
      </c>
      <c r="O191" s="6">
        <v>195380</v>
      </c>
      <c r="P191" s="6">
        <v>59471</v>
      </c>
      <c r="Q191" s="6">
        <v>5657</v>
      </c>
      <c r="R191" s="6">
        <v>26902</v>
      </c>
      <c r="S191" s="6">
        <v>3000</v>
      </c>
      <c r="T191" s="6">
        <v>33711</v>
      </c>
      <c r="U191" s="6">
        <v>116526</v>
      </c>
      <c r="V191" s="19">
        <v>2906508</v>
      </c>
    </row>
    <row r="192" spans="1:22" x14ac:dyDescent="0.25">
      <c r="A192" s="22" t="s">
        <v>155</v>
      </c>
      <c r="B192" s="12">
        <f t="shared" ref="B192:V192" si="31">SUM(B188:B191)</f>
        <v>6894823</v>
      </c>
      <c r="C192" s="5">
        <f t="shared" si="31"/>
        <v>-13280</v>
      </c>
      <c r="D192" s="5">
        <f t="shared" si="31"/>
        <v>164527</v>
      </c>
      <c r="E192" s="5">
        <f t="shared" si="31"/>
        <v>965835</v>
      </c>
      <c r="F192" s="5">
        <f t="shared" si="31"/>
        <v>20990</v>
      </c>
      <c r="G192" s="5">
        <f t="shared" si="31"/>
        <v>47129</v>
      </c>
      <c r="H192" s="5">
        <f t="shared" si="31"/>
        <v>0</v>
      </c>
      <c r="I192" s="5">
        <f t="shared" si="31"/>
        <v>0</v>
      </c>
      <c r="J192" s="5">
        <f t="shared" si="31"/>
        <v>575732</v>
      </c>
      <c r="K192" s="5">
        <f t="shared" si="31"/>
        <v>0</v>
      </c>
      <c r="L192" s="5">
        <f t="shared" si="31"/>
        <v>242976</v>
      </c>
      <c r="M192" s="5">
        <f t="shared" si="31"/>
        <v>75840</v>
      </c>
      <c r="N192" s="5">
        <f t="shared" si="31"/>
        <v>1755617</v>
      </c>
      <c r="O192" s="5">
        <f t="shared" si="31"/>
        <v>624497</v>
      </c>
      <c r="P192" s="5">
        <f t="shared" si="31"/>
        <v>212883</v>
      </c>
      <c r="Q192" s="5">
        <f t="shared" si="31"/>
        <v>13520</v>
      </c>
      <c r="R192" s="5">
        <f t="shared" si="31"/>
        <v>84889</v>
      </c>
      <c r="S192" s="5">
        <f t="shared" si="31"/>
        <v>12000</v>
      </c>
      <c r="T192" s="5">
        <f t="shared" si="31"/>
        <v>87983</v>
      </c>
      <c r="U192" s="5">
        <f t="shared" si="31"/>
        <v>760698</v>
      </c>
      <c r="V192" s="18">
        <f t="shared" si="31"/>
        <v>12526659</v>
      </c>
    </row>
    <row r="193" spans="1:22" x14ac:dyDescent="0.25">
      <c r="A193" s="24"/>
      <c r="B193" s="33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47"/>
    </row>
    <row r="194" spans="1:22" x14ac:dyDescent="0.25">
      <c r="A194" s="22" t="s">
        <v>182</v>
      </c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47"/>
    </row>
    <row r="195" spans="1:22" x14ac:dyDescent="0.25">
      <c r="A195" s="25" t="s">
        <v>185</v>
      </c>
      <c r="B195" s="14">
        <v>3297324</v>
      </c>
      <c r="C195" s="6">
        <v>655641</v>
      </c>
      <c r="D195" s="6">
        <v>19233</v>
      </c>
      <c r="E195" s="6">
        <v>597801</v>
      </c>
      <c r="F195" s="6">
        <v>42211</v>
      </c>
      <c r="G195" s="6">
        <v>43728</v>
      </c>
      <c r="H195" s="6">
        <v>2768</v>
      </c>
      <c r="I195" s="6">
        <v>6998</v>
      </c>
      <c r="J195" s="6">
        <v>223162</v>
      </c>
      <c r="K195" s="6">
        <v>16338</v>
      </c>
      <c r="L195" s="6">
        <v>36876</v>
      </c>
      <c r="M195" s="6">
        <v>216355</v>
      </c>
      <c r="N195" s="6">
        <v>119529</v>
      </c>
      <c r="O195" s="6">
        <v>268661</v>
      </c>
      <c r="P195" s="6">
        <v>17680</v>
      </c>
      <c r="Q195" s="6">
        <v>42876</v>
      </c>
      <c r="R195" s="6">
        <v>112113</v>
      </c>
      <c r="S195" s="6">
        <v>0</v>
      </c>
      <c r="T195" s="6">
        <v>88260</v>
      </c>
      <c r="U195" s="6">
        <v>112660</v>
      </c>
      <c r="V195" s="19">
        <v>5920214</v>
      </c>
    </row>
    <row r="196" spans="1:22" x14ac:dyDescent="0.25">
      <c r="A196" s="25" t="s">
        <v>186</v>
      </c>
      <c r="B196" s="14">
        <v>3382506</v>
      </c>
      <c r="C196" s="6">
        <v>722642</v>
      </c>
      <c r="D196" s="6">
        <v>18756</v>
      </c>
      <c r="E196" s="6">
        <v>403071</v>
      </c>
      <c r="F196" s="6">
        <v>42302</v>
      </c>
      <c r="G196" s="6">
        <v>49274</v>
      </c>
      <c r="H196" s="6">
        <v>1892</v>
      </c>
      <c r="I196" s="6">
        <v>9818</v>
      </c>
      <c r="J196" s="6">
        <v>297118</v>
      </c>
      <c r="K196" s="6">
        <v>31333</v>
      </c>
      <c r="L196" s="6">
        <v>36875</v>
      </c>
      <c r="M196" s="6">
        <v>189373</v>
      </c>
      <c r="N196" s="6">
        <v>108865</v>
      </c>
      <c r="O196" s="6">
        <v>260902</v>
      </c>
      <c r="P196" s="6">
        <v>17440</v>
      </c>
      <c r="Q196" s="6">
        <v>23443</v>
      </c>
      <c r="R196" s="6">
        <v>127057</v>
      </c>
      <c r="S196" s="6">
        <v>0</v>
      </c>
      <c r="T196" s="6">
        <v>99131</v>
      </c>
      <c r="U196" s="6">
        <v>151684</v>
      </c>
      <c r="V196" s="19">
        <v>5973482</v>
      </c>
    </row>
    <row r="197" spans="1:22" x14ac:dyDescent="0.25">
      <c r="A197" s="25" t="s">
        <v>187</v>
      </c>
      <c r="B197" s="14">
        <v>3287448</v>
      </c>
      <c r="C197" s="6">
        <v>594900</v>
      </c>
      <c r="D197" s="6">
        <v>18005</v>
      </c>
      <c r="E197" s="6">
        <v>506951</v>
      </c>
      <c r="F197" s="6">
        <v>36826</v>
      </c>
      <c r="G197" s="6">
        <v>49274</v>
      </c>
      <c r="H197" s="6">
        <v>2699</v>
      </c>
      <c r="I197" s="6">
        <v>9818</v>
      </c>
      <c r="J197" s="6">
        <v>297118</v>
      </c>
      <c r="K197" s="6">
        <v>95440</v>
      </c>
      <c r="L197" s="6">
        <v>36876</v>
      </c>
      <c r="M197" s="6">
        <v>321988</v>
      </c>
      <c r="N197" s="6">
        <v>108865</v>
      </c>
      <c r="O197" s="6">
        <v>304651</v>
      </c>
      <c r="P197" s="6">
        <v>26809</v>
      </c>
      <c r="Q197" s="6">
        <v>26787</v>
      </c>
      <c r="R197" s="6">
        <v>140140</v>
      </c>
      <c r="S197" s="6">
        <v>0</v>
      </c>
      <c r="T197" s="6">
        <v>108765</v>
      </c>
      <c r="U197" s="6">
        <v>157712</v>
      </c>
      <c r="V197" s="19">
        <v>6131072</v>
      </c>
    </row>
    <row r="198" spans="1:22" x14ac:dyDescent="0.25">
      <c r="A198" s="25" t="s">
        <v>188</v>
      </c>
      <c r="B198" s="14">
        <v>3304925</v>
      </c>
      <c r="C198" s="6">
        <v>365039</v>
      </c>
      <c r="D198" s="6">
        <v>23162</v>
      </c>
      <c r="E198" s="6">
        <v>620352</v>
      </c>
      <c r="F198" s="6">
        <v>71563</v>
      </c>
      <c r="G198" s="6">
        <v>49274</v>
      </c>
      <c r="H198" s="6">
        <v>3512</v>
      </c>
      <c r="I198" s="6">
        <v>9818</v>
      </c>
      <c r="J198" s="6">
        <v>297118</v>
      </c>
      <c r="K198" s="6">
        <v>146279</v>
      </c>
      <c r="L198" s="6">
        <v>63352</v>
      </c>
      <c r="M198" s="6">
        <v>214196</v>
      </c>
      <c r="N198" s="6">
        <v>103327</v>
      </c>
      <c r="O198" s="6">
        <v>185853</v>
      </c>
      <c r="P198" s="6">
        <v>20183</v>
      </c>
      <c r="Q198" s="6">
        <v>130182</v>
      </c>
      <c r="R198" s="6">
        <v>127671</v>
      </c>
      <c r="S198" s="6">
        <v>0</v>
      </c>
      <c r="T198" s="6">
        <v>98095</v>
      </c>
      <c r="U198" s="6">
        <v>157821</v>
      </c>
      <c r="V198" s="19">
        <v>5991722</v>
      </c>
    </row>
    <row r="199" spans="1:22" x14ac:dyDescent="0.25">
      <c r="A199" s="22" t="s">
        <v>155</v>
      </c>
      <c r="B199" s="12">
        <f t="shared" ref="B199:V199" si="32">SUM(B195:B198)</f>
        <v>13272203</v>
      </c>
      <c r="C199" s="5">
        <f t="shared" si="32"/>
        <v>2338222</v>
      </c>
      <c r="D199" s="5">
        <f t="shared" si="32"/>
        <v>79156</v>
      </c>
      <c r="E199" s="5">
        <f t="shared" si="32"/>
        <v>2128175</v>
      </c>
      <c r="F199" s="5">
        <f t="shared" si="32"/>
        <v>192902</v>
      </c>
      <c r="G199" s="5">
        <f t="shared" si="32"/>
        <v>191550</v>
      </c>
      <c r="H199" s="5">
        <f t="shared" si="32"/>
        <v>10871</v>
      </c>
      <c r="I199" s="5">
        <f t="shared" si="32"/>
        <v>36452</v>
      </c>
      <c r="J199" s="5">
        <f t="shared" si="32"/>
        <v>1114516</v>
      </c>
      <c r="K199" s="5">
        <f t="shared" si="32"/>
        <v>289390</v>
      </c>
      <c r="L199" s="5">
        <f t="shared" si="32"/>
        <v>173979</v>
      </c>
      <c r="M199" s="5">
        <f t="shared" si="32"/>
        <v>941912</v>
      </c>
      <c r="N199" s="5">
        <f t="shared" si="32"/>
        <v>440586</v>
      </c>
      <c r="O199" s="5">
        <f t="shared" si="32"/>
        <v>1020067</v>
      </c>
      <c r="P199" s="5">
        <f t="shared" si="32"/>
        <v>82112</v>
      </c>
      <c r="Q199" s="5">
        <f t="shared" si="32"/>
        <v>223288</v>
      </c>
      <c r="R199" s="5">
        <f t="shared" si="32"/>
        <v>506981</v>
      </c>
      <c r="S199" s="5">
        <f t="shared" si="32"/>
        <v>0</v>
      </c>
      <c r="T199" s="5">
        <f t="shared" si="32"/>
        <v>394251</v>
      </c>
      <c r="U199" s="5">
        <f t="shared" si="32"/>
        <v>579877</v>
      </c>
      <c r="V199" s="18">
        <f t="shared" si="32"/>
        <v>24016490</v>
      </c>
    </row>
    <row r="200" spans="1:22" x14ac:dyDescent="0.25">
      <c r="A200" s="24"/>
      <c r="B200" s="33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47"/>
    </row>
    <row r="201" spans="1:22" x14ac:dyDescent="0.25">
      <c r="A201" s="22" t="s">
        <v>183</v>
      </c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47"/>
    </row>
    <row r="202" spans="1:22" x14ac:dyDescent="0.25">
      <c r="A202" s="25" t="s">
        <v>185</v>
      </c>
      <c r="B202" s="14">
        <v>4361192</v>
      </c>
      <c r="C202" s="6">
        <v>938704</v>
      </c>
      <c r="D202" s="6">
        <v>404355</v>
      </c>
      <c r="E202" s="6">
        <v>975791</v>
      </c>
      <c r="F202" s="6">
        <v>0</v>
      </c>
      <c r="G202" s="6">
        <v>4131</v>
      </c>
      <c r="H202" s="6">
        <v>99303</v>
      </c>
      <c r="I202" s="6">
        <v>0</v>
      </c>
      <c r="J202" s="6">
        <v>62990</v>
      </c>
      <c r="K202" s="6">
        <v>0</v>
      </c>
      <c r="L202" s="6">
        <v>294479</v>
      </c>
      <c r="M202" s="6">
        <v>108837</v>
      </c>
      <c r="N202" s="6">
        <v>31838</v>
      </c>
      <c r="O202" s="6">
        <v>297400</v>
      </c>
      <c r="P202" s="6">
        <v>109777</v>
      </c>
      <c r="Q202" s="6">
        <v>62593</v>
      </c>
      <c r="R202" s="6">
        <v>0</v>
      </c>
      <c r="S202" s="6">
        <v>0</v>
      </c>
      <c r="T202" s="6">
        <v>65446</v>
      </c>
      <c r="U202" s="6">
        <v>30630</v>
      </c>
      <c r="V202" s="19">
        <v>7847466</v>
      </c>
    </row>
    <row r="203" spans="1:22" x14ac:dyDescent="0.25">
      <c r="A203" s="25" t="s">
        <v>186</v>
      </c>
      <c r="B203" s="14">
        <v>4467874</v>
      </c>
      <c r="C203" s="6">
        <v>1045464</v>
      </c>
      <c r="D203" s="6">
        <v>404796</v>
      </c>
      <c r="E203" s="6">
        <v>980076</v>
      </c>
      <c r="F203" s="6">
        <v>0</v>
      </c>
      <c r="G203" s="6">
        <v>8020</v>
      </c>
      <c r="H203" s="6">
        <v>98954</v>
      </c>
      <c r="I203" s="6">
        <v>0</v>
      </c>
      <c r="J203" s="6">
        <v>62990</v>
      </c>
      <c r="K203" s="6">
        <v>0</v>
      </c>
      <c r="L203" s="6">
        <v>247552</v>
      </c>
      <c r="M203" s="6">
        <v>111171</v>
      </c>
      <c r="N203" s="6">
        <v>74297</v>
      </c>
      <c r="O203" s="6">
        <v>243902</v>
      </c>
      <c r="P203" s="6">
        <v>98486</v>
      </c>
      <c r="Q203" s="6">
        <v>99706</v>
      </c>
      <c r="R203" s="6">
        <v>0</v>
      </c>
      <c r="S203" s="6">
        <v>0</v>
      </c>
      <c r="T203" s="6">
        <v>50679</v>
      </c>
      <c r="U203" s="6">
        <v>28730</v>
      </c>
      <c r="V203" s="19">
        <v>8022697</v>
      </c>
    </row>
    <row r="204" spans="1:22" x14ac:dyDescent="0.25">
      <c r="A204" s="25" t="s">
        <v>187</v>
      </c>
      <c r="B204" s="14">
        <v>4392915</v>
      </c>
      <c r="C204" s="6">
        <v>844706</v>
      </c>
      <c r="D204" s="6">
        <v>400703</v>
      </c>
      <c r="E204" s="6">
        <v>977719</v>
      </c>
      <c r="F204" s="6">
        <v>0</v>
      </c>
      <c r="G204" s="6">
        <v>10920</v>
      </c>
      <c r="H204" s="6">
        <v>98257</v>
      </c>
      <c r="I204" s="6">
        <v>0</v>
      </c>
      <c r="J204" s="6">
        <v>62990</v>
      </c>
      <c r="K204" s="6">
        <v>0</v>
      </c>
      <c r="L204" s="6">
        <v>274608</v>
      </c>
      <c r="M204" s="6">
        <v>45246</v>
      </c>
      <c r="N204" s="6">
        <v>55464</v>
      </c>
      <c r="O204" s="6">
        <v>534344</v>
      </c>
      <c r="P204" s="6">
        <v>143226</v>
      </c>
      <c r="Q204" s="6">
        <v>126812</v>
      </c>
      <c r="R204" s="6">
        <v>0</v>
      </c>
      <c r="S204" s="6">
        <v>0</v>
      </c>
      <c r="T204" s="6">
        <v>57549</v>
      </c>
      <c r="U204" s="6">
        <v>33529</v>
      </c>
      <c r="V204" s="19">
        <v>8058988</v>
      </c>
    </row>
    <row r="205" spans="1:22" x14ac:dyDescent="0.25">
      <c r="A205" s="25" t="s">
        <v>188</v>
      </c>
      <c r="B205" s="14">
        <v>4280917</v>
      </c>
      <c r="C205" s="6">
        <v>888683</v>
      </c>
      <c r="D205" s="6">
        <v>401764</v>
      </c>
      <c r="E205" s="6">
        <v>955334</v>
      </c>
      <c r="F205" s="6">
        <v>0</v>
      </c>
      <c r="G205" s="6">
        <v>9954</v>
      </c>
      <c r="H205" s="6">
        <v>98257</v>
      </c>
      <c r="I205" s="6">
        <v>0</v>
      </c>
      <c r="J205" s="6">
        <v>62990</v>
      </c>
      <c r="K205" s="6">
        <v>0</v>
      </c>
      <c r="L205" s="6">
        <v>265226</v>
      </c>
      <c r="M205" s="6">
        <v>43327</v>
      </c>
      <c r="N205" s="6">
        <v>49062</v>
      </c>
      <c r="O205" s="6">
        <v>513450</v>
      </c>
      <c r="P205" s="6">
        <v>127979</v>
      </c>
      <c r="Q205" s="6">
        <v>62678</v>
      </c>
      <c r="R205" s="6">
        <v>0</v>
      </c>
      <c r="S205" s="6">
        <v>0</v>
      </c>
      <c r="T205" s="6">
        <v>53442</v>
      </c>
      <c r="U205" s="6">
        <v>35792</v>
      </c>
      <c r="V205" s="19">
        <v>7848855</v>
      </c>
    </row>
    <row r="206" spans="1:22" x14ac:dyDescent="0.25">
      <c r="A206" s="22" t="s">
        <v>155</v>
      </c>
      <c r="B206" s="12">
        <f t="shared" ref="B206:V206" si="33">SUM(B202:B205)</f>
        <v>17502898</v>
      </c>
      <c r="C206" s="5">
        <f t="shared" si="33"/>
        <v>3717557</v>
      </c>
      <c r="D206" s="5">
        <f t="shared" si="33"/>
        <v>1611618</v>
      </c>
      <c r="E206" s="5">
        <f t="shared" si="33"/>
        <v>3888920</v>
      </c>
      <c r="F206" s="5">
        <f t="shared" si="33"/>
        <v>0</v>
      </c>
      <c r="G206" s="5">
        <f t="shared" si="33"/>
        <v>33025</v>
      </c>
      <c r="H206" s="5">
        <f t="shared" si="33"/>
        <v>394771</v>
      </c>
      <c r="I206" s="5">
        <f t="shared" si="33"/>
        <v>0</v>
      </c>
      <c r="J206" s="5">
        <f t="shared" si="33"/>
        <v>251960</v>
      </c>
      <c r="K206" s="5">
        <f t="shared" si="33"/>
        <v>0</v>
      </c>
      <c r="L206" s="5">
        <f t="shared" si="33"/>
        <v>1081865</v>
      </c>
      <c r="M206" s="5">
        <f t="shared" si="33"/>
        <v>308581</v>
      </c>
      <c r="N206" s="5">
        <f t="shared" si="33"/>
        <v>210661</v>
      </c>
      <c r="O206" s="5">
        <f t="shared" si="33"/>
        <v>1589096</v>
      </c>
      <c r="P206" s="5">
        <f t="shared" si="33"/>
        <v>479468</v>
      </c>
      <c r="Q206" s="5">
        <f t="shared" si="33"/>
        <v>351789</v>
      </c>
      <c r="R206" s="5">
        <f t="shared" si="33"/>
        <v>0</v>
      </c>
      <c r="S206" s="5">
        <f t="shared" si="33"/>
        <v>0</v>
      </c>
      <c r="T206" s="5">
        <f t="shared" si="33"/>
        <v>227116</v>
      </c>
      <c r="U206" s="5">
        <f t="shared" si="33"/>
        <v>128681</v>
      </c>
      <c r="V206" s="18">
        <f t="shared" si="33"/>
        <v>31778006</v>
      </c>
    </row>
    <row r="207" spans="1:22" x14ac:dyDescent="0.25">
      <c r="A207" s="24"/>
      <c r="B207" s="33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47"/>
    </row>
    <row r="208" spans="1:22" x14ac:dyDescent="0.25">
      <c r="A208" s="22" t="s">
        <v>184</v>
      </c>
      <c r="B208" s="33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47"/>
    </row>
    <row r="209" spans="1:22" x14ac:dyDescent="0.25">
      <c r="A209" s="25" t="s">
        <v>185</v>
      </c>
      <c r="B209" s="14">
        <v>2637866.37</v>
      </c>
      <c r="C209" s="6">
        <v>492616.4</v>
      </c>
      <c r="D209" s="6">
        <v>132311.29999999999</v>
      </c>
      <c r="E209" s="6">
        <v>1285642</v>
      </c>
      <c r="F209" s="6">
        <v>16355.52</v>
      </c>
      <c r="G209" s="6">
        <v>32842.769999999997</v>
      </c>
      <c r="H209" s="6">
        <v>0</v>
      </c>
      <c r="I209" s="6">
        <v>2661.89</v>
      </c>
      <c r="J209" s="6">
        <v>398538.17</v>
      </c>
      <c r="K209" s="6">
        <v>0</v>
      </c>
      <c r="L209" s="6">
        <v>82236.399999999994</v>
      </c>
      <c r="M209" s="6">
        <v>128153.19</v>
      </c>
      <c r="N209" s="6">
        <v>0</v>
      </c>
      <c r="O209" s="6">
        <v>199218.75</v>
      </c>
      <c r="P209" s="6">
        <v>15272.48</v>
      </c>
      <c r="Q209" s="6">
        <v>90466.87</v>
      </c>
      <c r="R209" s="6">
        <v>56905.31</v>
      </c>
      <c r="S209" s="6">
        <v>0</v>
      </c>
      <c r="T209" s="6">
        <v>83656.2</v>
      </c>
      <c r="U209" s="6">
        <v>77978.34</v>
      </c>
      <c r="V209" s="19">
        <v>5732721.96</v>
      </c>
    </row>
    <row r="210" spans="1:22" x14ac:dyDescent="0.25">
      <c r="A210" s="25" t="s">
        <v>186</v>
      </c>
      <c r="B210" s="14">
        <v>2578890.66</v>
      </c>
      <c r="C210" s="6">
        <v>509635.27</v>
      </c>
      <c r="D210" s="6">
        <v>133235.81</v>
      </c>
      <c r="E210" s="6">
        <v>1290082</v>
      </c>
      <c r="F210" s="6">
        <v>16157.82</v>
      </c>
      <c r="G210" s="6">
        <v>32842.769999999997</v>
      </c>
      <c r="H210" s="6">
        <v>0</v>
      </c>
      <c r="I210" s="6">
        <v>8890.76</v>
      </c>
      <c r="J210" s="6">
        <v>380095.38</v>
      </c>
      <c r="K210" s="6">
        <v>0</v>
      </c>
      <c r="L210" s="6">
        <v>121351.03999999999</v>
      </c>
      <c r="M210" s="6">
        <v>97280.63</v>
      </c>
      <c r="N210" s="6">
        <v>0</v>
      </c>
      <c r="O210" s="6">
        <v>180025.92</v>
      </c>
      <c r="P210" s="6">
        <v>10858.24</v>
      </c>
      <c r="Q210" s="6">
        <v>90466.63</v>
      </c>
      <c r="R210" s="6">
        <v>72532.58</v>
      </c>
      <c r="S210" s="6">
        <v>0</v>
      </c>
      <c r="T210" s="6">
        <v>96533.24</v>
      </c>
      <c r="U210" s="6">
        <v>85395.79</v>
      </c>
      <c r="V210" s="19">
        <v>5704274.54</v>
      </c>
    </row>
    <row r="211" spans="1:22" x14ac:dyDescent="0.25">
      <c r="A211" s="25" t="s">
        <v>187</v>
      </c>
      <c r="B211" s="14">
        <v>2479700.7200000002</v>
      </c>
      <c r="C211" s="6">
        <v>434689.61</v>
      </c>
      <c r="D211" s="6">
        <v>130711.01</v>
      </c>
      <c r="E211" s="6">
        <v>1287255</v>
      </c>
      <c r="F211" s="6">
        <v>28590.12</v>
      </c>
      <c r="G211" s="6">
        <v>32842.769999999997</v>
      </c>
      <c r="H211" s="6">
        <v>0</v>
      </c>
      <c r="I211" s="6">
        <v>16511.16</v>
      </c>
      <c r="J211" s="6">
        <v>373635.88</v>
      </c>
      <c r="K211" s="6">
        <v>0</v>
      </c>
      <c r="L211" s="6">
        <v>116178.55</v>
      </c>
      <c r="M211" s="6">
        <v>44803.9</v>
      </c>
      <c r="N211" s="6">
        <v>0</v>
      </c>
      <c r="O211" s="6">
        <v>95595.65</v>
      </c>
      <c r="P211" s="6">
        <v>12774.59</v>
      </c>
      <c r="Q211" s="6">
        <v>93500.42</v>
      </c>
      <c r="R211" s="6">
        <v>62851.74</v>
      </c>
      <c r="S211" s="6">
        <v>0</v>
      </c>
      <c r="T211" s="6">
        <v>79326.77</v>
      </c>
      <c r="U211" s="6">
        <v>109441.83</v>
      </c>
      <c r="V211" s="19">
        <v>5398409.7199999997</v>
      </c>
    </row>
    <row r="212" spans="1:22" x14ac:dyDescent="0.25">
      <c r="A212" s="25" t="s">
        <v>188</v>
      </c>
      <c r="B212" s="14">
        <v>2585034.64</v>
      </c>
      <c r="C212" s="6">
        <v>532097.78</v>
      </c>
      <c r="D212" s="6">
        <v>146542.92000000001</v>
      </c>
      <c r="E212" s="6">
        <v>1285826</v>
      </c>
      <c r="F212" s="6">
        <v>25536.26</v>
      </c>
      <c r="G212" s="6">
        <v>32617.78</v>
      </c>
      <c r="H212" s="6">
        <v>0</v>
      </c>
      <c r="I212" s="6">
        <v>12325.86</v>
      </c>
      <c r="J212" s="6">
        <v>409838.31</v>
      </c>
      <c r="K212" s="6">
        <v>0</v>
      </c>
      <c r="L212" s="6">
        <v>135816.15</v>
      </c>
      <c r="M212" s="6">
        <v>82247.08</v>
      </c>
      <c r="N212" s="6">
        <v>0</v>
      </c>
      <c r="O212" s="6">
        <v>178036.97</v>
      </c>
      <c r="P212" s="6">
        <v>11537.86</v>
      </c>
      <c r="Q212" s="6">
        <v>79272.97</v>
      </c>
      <c r="R212" s="6">
        <v>75736.61</v>
      </c>
      <c r="S212" s="6">
        <v>0</v>
      </c>
      <c r="T212" s="6">
        <v>67899.63</v>
      </c>
      <c r="U212" s="6">
        <v>96325.37</v>
      </c>
      <c r="V212" s="19">
        <v>5756692.1900000004</v>
      </c>
    </row>
    <row r="213" spans="1:22" ht="15.75" thickBot="1" x14ac:dyDescent="0.3">
      <c r="A213" s="26" t="s">
        <v>155</v>
      </c>
      <c r="B213" s="16">
        <f t="shared" ref="B213:V213" si="34">SUM(B209:B212)</f>
        <v>10281492.390000001</v>
      </c>
      <c r="C213" s="21">
        <f t="shared" si="34"/>
        <v>1969039.06</v>
      </c>
      <c r="D213" s="21">
        <f t="shared" si="34"/>
        <v>542801.04</v>
      </c>
      <c r="E213" s="21">
        <f t="shared" si="34"/>
        <v>5148805</v>
      </c>
      <c r="F213" s="21">
        <f t="shared" si="34"/>
        <v>86639.72</v>
      </c>
      <c r="G213" s="21">
        <f t="shared" si="34"/>
        <v>131146.09</v>
      </c>
      <c r="H213" s="21">
        <f t="shared" si="34"/>
        <v>0</v>
      </c>
      <c r="I213" s="21">
        <f t="shared" si="34"/>
        <v>40389.67</v>
      </c>
      <c r="J213" s="21">
        <f t="shared" si="34"/>
        <v>1562107.7400000002</v>
      </c>
      <c r="K213" s="21">
        <f t="shared" si="34"/>
        <v>0</v>
      </c>
      <c r="L213" s="21">
        <f t="shared" si="34"/>
        <v>455582.14</v>
      </c>
      <c r="M213" s="21">
        <f t="shared" si="34"/>
        <v>352484.80000000005</v>
      </c>
      <c r="N213" s="21">
        <f t="shared" si="34"/>
        <v>0</v>
      </c>
      <c r="O213" s="21">
        <f t="shared" si="34"/>
        <v>652877.29</v>
      </c>
      <c r="P213" s="21">
        <f t="shared" si="34"/>
        <v>50443.17</v>
      </c>
      <c r="Q213" s="21">
        <f t="shared" si="34"/>
        <v>353706.89</v>
      </c>
      <c r="R213" s="21">
        <f t="shared" si="34"/>
        <v>268026.23999999999</v>
      </c>
      <c r="S213" s="21">
        <f t="shared" si="34"/>
        <v>0</v>
      </c>
      <c r="T213" s="21">
        <f t="shared" si="34"/>
        <v>327415.84000000003</v>
      </c>
      <c r="U213" s="21">
        <f t="shared" si="34"/>
        <v>369141.33</v>
      </c>
      <c r="V213" s="20">
        <f t="shared" si="34"/>
        <v>22592098.41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V13"/>
    <mergeCell ref="A13:A14"/>
  </mergeCells>
  <phoneticPr fontId="17" type="noConversion"/>
  <conditionalFormatting sqref="B1:V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N213"/>
  <sheetViews>
    <sheetView showGridLines="0" workbookViewId="0"/>
  </sheetViews>
  <sheetFormatPr defaultRowHeight="15" x14ac:dyDescent="0.25"/>
  <cols>
    <col min="1" max="1" width="40.5703125" style="1" bestFit="1" customWidth="1"/>
    <col min="2" max="14" width="19.140625" style="45" customWidth="1"/>
    <col min="15" max="16384" width="9.140625" style="1"/>
  </cols>
  <sheetData>
    <row r="6" spans="1:14" ht="18" x14ac:dyDescent="0.25">
      <c r="A6" s="2" t="str">
        <f>Contents!A7</f>
        <v>Nevada Healthcare Quarterly Reports</v>
      </c>
    </row>
    <row r="7" spans="1:14" ht="18.75" x14ac:dyDescent="0.3">
      <c r="A7" s="42" t="str">
        <f>Contents!A8</f>
        <v>Non-Acute Hospitals Financial Reports: First Quarter 2023 - Fourth Quarter 2023</v>
      </c>
      <c r="B7" s="48"/>
      <c r="C7" s="46"/>
      <c r="D7" s="46"/>
      <c r="E7" s="46"/>
      <c r="F7" s="46"/>
      <c r="G7" s="46"/>
      <c r="H7" s="46"/>
    </row>
    <row r="8" spans="1:14" ht="18.75" x14ac:dyDescent="0.3">
      <c r="A8" s="43" t="s">
        <v>75</v>
      </c>
      <c r="B8" s="48"/>
      <c r="C8" s="46"/>
      <c r="D8" s="46"/>
      <c r="E8" s="46"/>
      <c r="F8" s="46"/>
      <c r="G8" s="46"/>
      <c r="H8" s="46"/>
    </row>
    <row r="9" spans="1:14" ht="18.75" x14ac:dyDescent="0.3">
      <c r="A9" s="28" t="str">
        <f>Contents!A9</f>
        <v>Produced on August 8, 2024</v>
      </c>
      <c r="B9" s="48"/>
      <c r="C9" s="46"/>
      <c r="D9" s="46"/>
      <c r="E9" s="46"/>
      <c r="F9" s="46"/>
      <c r="G9" s="46"/>
      <c r="H9" s="46"/>
    </row>
    <row r="10" spans="1:14" ht="18.75" x14ac:dyDescent="0.3">
      <c r="A10" s="28" t="str">
        <f>Contents!A10</f>
        <v>Includes data submitted through August 6, 2024</v>
      </c>
      <c r="B10" s="48"/>
      <c r="C10" s="46"/>
      <c r="D10" s="46"/>
      <c r="E10" s="46"/>
      <c r="F10" s="46"/>
      <c r="G10" s="46"/>
      <c r="H10" s="46"/>
    </row>
    <row r="11" spans="1:14" x14ac:dyDescent="0.25">
      <c r="A11" s="3"/>
      <c r="B11" s="46"/>
      <c r="C11" s="46"/>
      <c r="D11" s="46"/>
      <c r="E11" s="46"/>
      <c r="F11" s="46"/>
      <c r="G11" s="46"/>
      <c r="H11" s="46"/>
    </row>
    <row r="12" spans="1:14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14" s="49" customFormat="1" x14ac:dyDescent="0.25">
      <c r="A13" s="55" t="s">
        <v>19</v>
      </c>
      <c r="B13" s="52" t="s">
        <v>32</v>
      </c>
      <c r="C13" s="53"/>
      <c r="D13" s="53"/>
      <c r="E13" s="53"/>
      <c r="F13" s="61"/>
      <c r="G13" s="61"/>
      <c r="H13" s="62"/>
      <c r="I13" s="63" t="s">
        <v>33</v>
      </c>
      <c r="J13" s="64"/>
      <c r="K13" s="64"/>
      <c r="L13" s="64"/>
      <c r="M13" s="64"/>
      <c r="N13" s="57"/>
    </row>
    <row r="14" spans="1:14" s="49" customFormat="1" ht="69" customHeight="1" thickBot="1" x14ac:dyDescent="0.3">
      <c r="A14" s="65"/>
      <c r="B14" s="10" t="s">
        <v>76</v>
      </c>
      <c r="C14" s="4" t="s">
        <v>77</v>
      </c>
      <c r="D14" s="4" t="s">
        <v>78</v>
      </c>
      <c r="E14" s="4" t="s">
        <v>79</v>
      </c>
      <c r="F14" s="4" t="s">
        <v>80</v>
      </c>
      <c r="G14" s="4" t="s">
        <v>81</v>
      </c>
      <c r="H14" s="11" t="s">
        <v>35</v>
      </c>
      <c r="I14" s="10" t="s">
        <v>76</v>
      </c>
      <c r="J14" s="4" t="s">
        <v>82</v>
      </c>
      <c r="K14" s="4" t="s">
        <v>78</v>
      </c>
      <c r="L14" s="4" t="s">
        <v>83</v>
      </c>
      <c r="M14" s="4" t="s">
        <v>84</v>
      </c>
      <c r="N14" s="11" t="s">
        <v>35</v>
      </c>
    </row>
    <row r="15" spans="1:14" x14ac:dyDescent="0.25">
      <c r="A15" s="22" t="s">
        <v>156</v>
      </c>
      <c r="B15" s="12">
        <f t="shared" ref="B15:N15" si="0">SUM(B16:B17)</f>
        <v>0</v>
      </c>
      <c r="C15" s="5">
        <f t="shared" si="0"/>
        <v>507010.41000000003</v>
      </c>
      <c r="D15" s="5">
        <f t="shared" si="0"/>
        <v>0</v>
      </c>
      <c r="E15" s="5">
        <f t="shared" si="0"/>
        <v>-44294</v>
      </c>
      <c r="F15" s="5">
        <f t="shared" si="0"/>
        <v>319474</v>
      </c>
      <c r="G15" s="5">
        <f t="shared" si="0"/>
        <v>0</v>
      </c>
      <c r="H15" s="13">
        <f t="shared" si="0"/>
        <v>782190.41</v>
      </c>
      <c r="I15" s="12">
        <f t="shared" si="0"/>
        <v>5690736</v>
      </c>
      <c r="J15" s="5">
        <f t="shared" si="0"/>
        <v>1310002.6200000001</v>
      </c>
      <c r="K15" s="5">
        <f t="shared" si="0"/>
        <v>5563266.7000000002</v>
      </c>
      <c r="L15" s="5">
        <f t="shared" si="0"/>
        <v>0</v>
      </c>
      <c r="M15" s="5">
        <f t="shared" si="0"/>
        <v>4078510.38</v>
      </c>
      <c r="N15" s="13">
        <f t="shared" si="0"/>
        <v>16642515.699999999</v>
      </c>
    </row>
    <row r="16" spans="1:14" x14ac:dyDescent="0.25">
      <c r="A16" s="23" t="s">
        <v>146</v>
      </c>
      <c r="B16" s="12">
        <f>B24+B31+B38+B45+B52+B59+B66+B73+B80+B87+B94+B101+B108+B115+B122+B129+B136+B143+B150+B157+B164</f>
        <v>0</v>
      </c>
      <c r="C16" s="5">
        <f t="shared" ref="C16:N16" si="1">C24+C31+C38+C45+C52+C59+C66+C73+C80+C87+C94+C101+C108+C115+C122+C129+C136+C143+C150+C157+C164</f>
        <v>507010.41000000003</v>
      </c>
      <c r="D16" s="5">
        <f t="shared" si="1"/>
        <v>0</v>
      </c>
      <c r="E16" s="5">
        <f t="shared" si="1"/>
        <v>0</v>
      </c>
      <c r="F16" s="5">
        <f t="shared" si="1"/>
        <v>293907</v>
      </c>
      <c r="G16" s="5">
        <f t="shared" si="1"/>
        <v>0</v>
      </c>
      <c r="H16" s="13">
        <f t="shared" si="1"/>
        <v>800917.41</v>
      </c>
      <c r="I16" s="12">
        <f t="shared" si="1"/>
        <v>5005323</v>
      </c>
      <c r="J16" s="5">
        <f t="shared" si="1"/>
        <v>1309090.6200000001</v>
      </c>
      <c r="K16" s="5">
        <f t="shared" si="1"/>
        <v>5563266.7000000002</v>
      </c>
      <c r="L16" s="5">
        <f t="shared" si="1"/>
        <v>0</v>
      </c>
      <c r="M16" s="5">
        <f t="shared" si="1"/>
        <v>3570163.38</v>
      </c>
      <c r="N16" s="13">
        <f t="shared" si="1"/>
        <v>15447843.699999999</v>
      </c>
    </row>
    <row r="17" spans="1:14" x14ac:dyDescent="0.25">
      <c r="A17" s="23" t="s">
        <v>147</v>
      </c>
      <c r="B17" s="12">
        <f>B171+B178+B185+B192+B199+B206+B213</f>
        <v>0</v>
      </c>
      <c r="C17" s="5">
        <f t="shared" ref="C17:N17" si="2">C171+C178+C185+C192+C199+C206+C213</f>
        <v>0</v>
      </c>
      <c r="D17" s="5">
        <f t="shared" si="2"/>
        <v>0</v>
      </c>
      <c r="E17" s="5">
        <f t="shared" si="2"/>
        <v>-44294</v>
      </c>
      <c r="F17" s="5">
        <f t="shared" si="2"/>
        <v>25567</v>
      </c>
      <c r="G17" s="5">
        <f t="shared" si="2"/>
        <v>0</v>
      </c>
      <c r="H17" s="13">
        <f t="shared" si="2"/>
        <v>-18727</v>
      </c>
      <c r="I17" s="12">
        <f t="shared" si="2"/>
        <v>685413</v>
      </c>
      <c r="J17" s="5">
        <f t="shared" si="2"/>
        <v>912</v>
      </c>
      <c r="K17" s="5">
        <f t="shared" si="2"/>
        <v>0</v>
      </c>
      <c r="L17" s="5">
        <f t="shared" si="2"/>
        <v>0</v>
      </c>
      <c r="M17" s="5">
        <f t="shared" si="2"/>
        <v>508347</v>
      </c>
      <c r="N17" s="13">
        <f t="shared" si="2"/>
        <v>1194672</v>
      </c>
    </row>
    <row r="18" spans="1:14" x14ac:dyDescent="0.25">
      <c r="A18" s="24"/>
      <c r="B18" s="33"/>
      <c r="C18" s="34"/>
      <c r="D18" s="34"/>
      <c r="E18" s="34"/>
      <c r="F18" s="34"/>
      <c r="G18" s="34"/>
      <c r="H18" s="35"/>
      <c r="I18" s="33"/>
      <c r="J18" s="34"/>
      <c r="K18" s="34"/>
      <c r="L18" s="34"/>
      <c r="M18" s="34"/>
      <c r="N18" s="35"/>
    </row>
    <row r="19" spans="1:14" x14ac:dyDescent="0.25">
      <c r="A19" s="22" t="s">
        <v>159</v>
      </c>
      <c r="B19" s="33"/>
      <c r="C19" s="34"/>
      <c r="D19" s="34"/>
      <c r="E19" s="34"/>
      <c r="F19" s="34"/>
      <c r="G19" s="34"/>
      <c r="H19" s="35"/>
      <c r="I19" s="33"/>
      <c r="J19" s="34"/>
      <c r="K19" s="34"/>
      <c r="L19" s="34"/>
      <c r="M19" s="34"/>
      <c r="N19" s="35"/>
    </row>
    <row r="20" spans="1:14" x14ac:dyDescent="0.25">
      <c r="A20" s="25" t="s">
        <v>185</v>
      </c>
      <c r="B20" s="14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15">
        <v>0</v>
      </c>
      <c r="I20" s="14">
        <v>0</v>
      </c>
      <c r="J20" s="6">
        <v>0</v>
      </c>
      <c r="K20" s="6">
        <v>0</v>
      </c>
      <c r="L20" s="6">
        <v>0</v>
      </c>
      <c r="M20" s="6">
        <v>0</v>
      </c>
      <c r="N20" s="15">
        <v>0</v>
      </c>
    </row>
    <row r="21" spans="1:14" x14ac:dyDescent="0.25">
      <c r="A21" s="25" t="s">
        <v>186</v>
      </c>
      <c r="B21" s="14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15">
        <v>0</v>
      </c>
      <c r="I21" s="14">
        <v>0</v>
      </c>
      <c r="J21" s="6">
        <v>0</v>
      </c>
      <c r="K21" s="6">
        <v>0</v>
      </c>
      <c r="L21" s="6">
        <v>0</v>
      </c>
      <c r="M21" s="6">
        <v>0</v>
      </c>
      <c r="N21" s="15">
        <v>0</v>
      </c>
    </row>
    <row r="22" spans="1:14" x14ac:dyDescent="0.25">
      <c r="A22" s="25" t="s">
        <v>187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15" t="s">
        <v>194</v>
      </c>
      <c r="I22" s="14" t="s">
        <v>194</v>
      </c>
      <c r="J22" s="6" t="s">
        <v>194</v>
      </c>
      <c r="K22" s="6" t="s">
        <v>194</v>
      </c>
      <c r="L22" s="6" t="s">
        <v>194</v>
      </c>
      <c r="M22" s="6" t="s">
        <v>194</v>
      </c>
      <c r="N22" s="15" t="s">
        <v>194</v>
      </c>
    </row>
    <row r="23" spans="1:14" x14ac:dyDescent="0.25">
      <c r="A23" s="25" t="s">
        <v>188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15" t="s">
        <v>194</v>
      </c>
      <c r="I23" s="14" t="s">
        <v>194</v>
      </c>
      <c r="J23" s="6" t="s">
        <v>194</v>
      </c>
      <c r="K23" s="6" t="s">
        <v>194</v>
      </c>
      <c r="L23" s="6" t="s">
        <v>194</v>
      </c>
      <c r="M23" s="6" t="s">
        <v>194</v>
      </c>
      <c r="N23" s="15" t="s">
        <v>194</v>
      </c>
    </row>
    <row r="24" spans="1:14" x14ac:dyDescent="0.25">
      <c r="A24" s="22" t="s">
        <v>155</v>
      </c>
      <c r="B24" s="12">
        <f t="shared" ref="B24:H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13">
        <f t="shared" si="3"/>
        <v>0</v>
      </c>
      <c r="I24" s="12">
        <f t="shared" ref="I24:N24" si="4">SUM(I20:I23)</f>
        <v>0</v>
      </c>
      <c r="J24" s="5">
        <f t="shared" si="4"/>
        <v>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13">
        <f t="shared" si="4"/>
        <v>0</v>
      </c>
    </row>
    <row r="25" spans="1:14" x14ac:dyDescent="0.25">
      <c r="A25" s="24"/>
      <c r="B25" s="33"/>
      <c r="C25" s="34"/>
      <c r="D25" s="34"/>
      <c r="E25" s="34"/>
      <c r="F25" s="34"/>
      <c r="G25" s="34"/>
      <c r="H25" s="35"/>
      <c r="I25" s="33"/>
      <c r="J25" s="34"/>
      <c r="K25" s="34"/>
      <c r="L25" s="34"/>
      <c r="M25" s="34"/>
      <c r="N25" s="35"/>
    </row>
    <row r="26" spans="1:14" x14ac:dyDescent="0.25">
      <c r="A26" s="22" t="s">
        <v>160</v>
      </c>
      <c r="B26" s="33"/>
      <c r="C26" s="34"/>
      <c r="D26" s="34"/>
      <c r="E26" s="34"/>
      <c r="F26" s="34"/>
      <c r="G26" s="34"/>
      <c r="H26" s="35"/>
      <c r="I26" s="33"/>
      <c r="J26" s="34"/>
      <c r="K26" s="34"/>
      <c r="L26" s="34"/>
      <c r="M26" s="34"/>
      <c r="N26" s="35"/>
    </row>
    <row r="27" spans="1:14" x14ac:dyDescent="0.25">
      <c r="A27" s="25" t="s">
        <v>185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5">
        <v>0</v>
      </c>
      <c r="I27" s="14">
        <v>0</v>
      </c>
      <c r="J27" s="6">
        <v>0</v>
      </c>
      <c r="K27" s="6">
        <v>0</v>
      </c>
      <c r="L27" s="6">
        <v>0</v>
      </c>
      <c r="M27" s="6">
        <v>0</v>
      </c>
      <c r="N27" s="15">
        <v>0</v>
      </c>
    </row>
    <row r="28" spans="1:14" x14ac:dyDescent="0.25">
      <c r="A28" s="25" t="s">
        <v>186</v>
      </c>
      <c r="B28" s="14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15">
        <v>0</v>
      </c>
      <c r="I28" s="14">
        <v>0</v>
      </c>
      <c r="J28" s="6">
        <v>0</v>
      </c>
      <c r="K28" s="6">
        <v>0</v>
      </c>
      <c r="L28" s="6">
        <v>0</v>
      </c>
      <c r="M28" s="6">
        <v>0</v>
      </c>
      <c r="N28" s="15">
        <v>0</v>
      </c>
    </row>
    <row r="29" spans="1:14" x14ac:dyDescent="0.25">
      <c r="A29" s="25" t="s">
        <v>187</v>
      </c>
      <c r="B29" s="14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15">
        <v>0</v>
      </c>
      <c r="I29" s="14">
        <v>0</v>
      </c>
      <c r="J29" s="6">
        <v>0</v>
      </c>
      <c r="K29" s="6">
        <v>0</v>
      </c>
      <c r="L29" s="6">
        <v>0</v>
      </c>
      <c r="M29" s="6">
        <v>0</v>
      </c>
      <c r="N29" s="15">
        <v>0</v>
      </c>
    </row>
    <row r="30" spans="1:14" x14ac:dyDescent="0.25">
      <c r="A30" s="25" t="s">
        <v>188</v>
      </c>
      <c r="B30" s="14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15">
        <v>0</v>
      </c>
      <c r="I30" s="14">
        <v>0</v>
      </c>
      <c r="J30" s="6">
        <v>0</v>
      </c>
      <c r="K30" s="6">
        <v>0</v>
      </c>
      <c r="L30" s="6">
        <v>0</v>
      </c>
      <c r="M30" s="6">
        <v>0</v>
      </c>
      <c r="N30" s="15">
        <v>0</v>
      </c>
    </row>
    <row r="31" spans="1:14" x14ac:dyDescent="0.25">
      <c r="A31" s="22" t="s">
        <v>155</v>
      </c>
      <c r="B31" s="12">
        <f t="shared" ref="B31:H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13">
        <f t="shared" si="5"/>
        <v>0</v>
      </c>
      <c r="I31" s="12">
        <f t="shared" ref="I31:N31" si="6">SUM(I27:I30)</f>
        <v>0</v>
      </c>
      <c r="J31" s="5">
        <f t="shared" si="6"/>
        <v>0</v>
      </c>
      <c r="K31" s="5">
        <f t="shared" si="6"/>
        <v>0</v>
      </c>
      <c r="L31" s="5">
        <f t="shared" si="6"/>
        <v>0</v>
      </c>
      <c r="M31" s="5">
        <f t="shared" si="6"/>
        <v>0</v>
      </c>
      <c r="N31" s="13">
        <f t="shared" si="6"/>
        <v>0</v>
      </c>
    </row>
    <row r="32" spans="1:14" x14ac:dyDescent="0.25">
      <c r="A32" s="24"/>
      <c r="B32" s="33"/>
      <c r="C32" s="34"/>
      <c r="D32" s="34"/>
      <c r="E32" s="34"/>
      <c r="F32" s="34"/>
      <c r="G32" s="34"/>
      <c r="H32" s="35"/>
      <c r="I32" s="33"/>
      <c r="J32" s="34"/>
      <c r="K32" s="34"/>
      <c r="L32" s="34"/>
      <c r="M32" s="34"/>
      <c r="N32" s="35"/>
    </row>
    <row r="33" spans="1:14" x14ac:dyDescent="0.25">
      <c r="A33" s="22" t="s">
        <v>161</v>
      </c>
      <c r="B33" s="33"/>
      <c r="C33" s="34"/>
      <c r="D33" s="34"/>
      <c r="E33" s="34"/>
      <c r="F33" s="34"/>
      <c r="G33" s="34"/>
      <c r="H33" s="35"/>
      <c r="I33" s="33"/>
      <c r="J33" s="34"/>
      <c r="K33" s="34"/>
      <c r="L33" s="34"/>
      <c r="M33" s="34"/>
      <c r="N33" s="35"/>
    </row>
    <row r="34" spans="1:14" x14ac:dyDescent="0.25">
      <c r="A34" s="25" t="s">
        <v>185</v>
      </c>
      <c r="B34" s="14">
        <v>0</v>
      </c>
      <c r="C34" s="6">
        <v>35329.51</v>
      </c>
      <c r="D34" s="6">
        <v>0</v>
      </c>
      <c r="E34" s="6">
        <v>0</v>
      </c>
      <c r="F34" s="6">
        <v>0</v>
      </c>
      <c r="G34" s="6">
        <v>0</v>
      </c>
      <c r="H34" s="15">
        <v>35329.51</v>
      </c>
      <c r="I34" s="14">
        <v>0</v>
      </c>
      <c r="J34" s="6">
        <v>0</v>
      </c>
      <c r="K34" s="6">
        <v>0</v>
      </c>
      <c r="L34" s="6">
        <v>0</v>
      </c>
      <c r="M34" s="6">
        <v>0</v>
      </c>
      <c r="N34" s="15">
        <v>0</v>
      </c>
    </row>
    <row r="35" spans="1:14" x14ac:dyDescent="0.25">
      <c r="A35" s="25" t="s">
        <v>186</v>
      </c>
      <c r="B35" s="14">
        <v>0</v>
      </c>
      <c r="C35" s="6">
        <v>3.09</v>
      </c>
      <c r="D35" s="6">
        <v>0</v>
      </c>
      <c r="E35" s="6">
        <v>0</v>
      </c>
      <c r="F35" s="6">
        <v>0</v>
      </c>
      <c r="G35" s="6">
        <v>0</v>
      </c>
      <c r="H35" s="15">
        <v>3.09</v>
      </c>
      <c r="I35" s="14">
        <v>0</v>
      </c>
      <c r="J35" s="6">
        <v>0</v>
      </c>
      <c r="K35" s="6">
        <v>0</v>
      </c>
      <c r="L35" s="6">
        <v>0</v>
      </c>
      <c r="M35" s="6">
        <v>0</v>
      </c>
      <c r="N35" s="15">
        <v>0</v>
      </c>
    </row>
    <row r="36" spans="1:14" x14ac:dyDescent="0.25">
      <c r="A36" s="25" t="s">
        <v>187</v>
      </c>
      <c r="B36" s="14">
        <v>0</v>
      </c>
      <c r="C36" s="6">
        <v>3.13</v>
      </c>
      <c r="D36" s="6">
        <v>0</v>
      </c>
      <c r="E36" s="6">
        <v>0</v>
      </c>
      <c r="F36" s="6">
        <v>0</v>
      </c>
      <c r="G36" s="6">
        <v>0</v>
      </c>
      <c r="H36" s="15">
        <v>3.13</v>
      </c>
      <c r="I36" s="14">
        <v>0</v>
      </c>
      <c r="J36" s="6">
        <v>0</v>
      </c>
      <c r="K36" s="6">
        <v>0</v>
      </c>
      <c r="L36" s="6">
        <v>0</v>
      </c>
      <c r="M36" s="6">
        <v>0</v>
      </c>
      <c r="N36" s="15">
        <v>0</v>
      </c>
    </row>
    <row r="37" spans="1:14" x14ac:dyDescent="0.25">
      <c r="A37" s="25" t="s">
        <v>188</v>
      </c>
      <c r="B37" s="14">
        <v>0</v>
      </c>
      <c r="C37" s="6">
        <v>3.16</v>
      </c>
      <c r="D37" s="6">
        <v>0</v>
      </c>
      <c r="E37" s="6">
        <v>0</v>
      </c>
      <c r="F37" s="6">
        <v>0</v>
      </c>
      <c r="G37" s="6">
        <v>0</v>
      </c>
      <c r="H37" s="15">
        <v>3.16</v>
      </c>
      <c r="I37" s="14">
        <v>0</v>
      </c>
      <c r="J37" s="6">
        <v>0</v>
      </c>
      <c r="K37" s="6">
        <v>0</v>
      </c>
      <c r="L37" s="6">
        <v>0</v>
      </c>
      <c r="M37" s="6">
        <v>0</v>
      </c>
      <c r="N37" s="15">
        <v>0</v>
      </c>
    </row>
    <row r="38" spans="1:14" x14ac:dyDescent="0.25">
      <c r="A38" s="22" t="s">
        <v>155</v>
      </c>
      <c r="B38" s="12">
        <f t="shared" ref="B38:H38" si="7">SUM(B34:B37)</f>
        <v>0</v>
      </c>
      <c r="C38" s="5">
        <f t="shared" si="7"/>
        <v>35338.89</v>
      </c>
      <c r="D38" s="5">
        <f t="shared" si="7"/>
        <v>0</v>
      </c>
      <c r="E38" s="5">
        <f t="shared" si="7"/>
        <v>0</v>
      </c>
      <c r="F38" s="5">
        <f t="shared" si="7"/>
        <v>0</v>
      </c>
      <c r="G38" s="5">
        <f t="shared" si="7"/>
        <v>0</v>
      </c>
      <c r="H38" s="13">
        <f t="shared" si="7"/>
        <v>35338.89</v>
      </c>
      <c r="I38" s="12">
        <f t="shared" ref="I38:N38" si="8">SUM(I34:I37)</f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13">
        <f t="shared" si="8"/>
        <v>0</v>
      </c>
    </row>
    <row r="39" spans="1:14" x14ac:dyDescent="0.25">
      <c r="A39" s="24"/>
      <c r="B39" s="33"/>
      <c r="C39" s="34"/>
      <c r="D39" s="34"/>
      <c r="E39" s="34"/>
      <c r="F39" s="34"/>
      <c r="G39" s="34"/>
      <c r="H39" s="35"/>
      <c r="I39" s="33"/>
      <c r="J39" s="34"/>
      <c r="K39" s="34"/>
      <c r="L39" s="34"/>
      <c r="M39" s="34"/>
      <c r="N39" s="35"/>
    </row>
    <row r="40" spans="1:14" x14ac:dyDescent="0.25">
      <c r="A40" s="22" t="s">
        <v>162</v>
      </c>
      <c r="B40" s="33"/>
      <c r="C40" s="34"/>
      <c r="D40" s="34"/>
      <c r="E40" s="34"/>
      <c r="F40" s="34"/>
      <c r="G40" s="34"/>
      <c r="H40" s="35"/>
      <c r="I40" s="33"/>
      <c r="J40" s="34"/>
      <c r="K40" s="34"/>
      <c r="L40" s="34"/>
      <c r="M40" s="34"/>
      <c r="N40" s="35"/>
    </row>
    <row r="41" spans="1:14" x14ac:dyDescent="0.25">
      <c r="A41" s="25" t="s">
        <v>185</v>
      </c>
      <c r="B41" s="14">
        <v>0</v>
      </c>
      <c r="C41" s="6">
        <v>68196.179999999993</v>
      </c>
      <c r="D41" s="6">
        <v>0</v>
      </c>
      <c r="E41" s="6">
        <v>0</v>
      </c>
      <c r="F41" s="6">
        <v>0</v>
      </c>
      <c r="G41" s="6">
        <v>0</v>
      </c>
      <c r="H41" s="15">
        <v>68196.179999999993</v>
      </c>
      <c r="I41" s="14">
        <v>0</v>
      </c>
      <c r="J41" s="6">
        <v>337614.69</v>
      </c>
      <c r="K41" s="6">
        <v>1215975.8999999999</v>
      </c>
      <c r="L41" s="6">
        <v>0</v>
      </c>
      <c r="M41" s="6">
        <v>723344.94</v>
      </c>
      <c r="N41" s="15">
        <v>2276935.5299999998</v>
      </c>
    </row>
    <row r="42" spans="1:14" x14ac:dyDescent="0.25">
      <c r="A42" s="25" t="s">
        <v>186</v>
      </c>
      <c r="B42" s="14">
        <v>0</v>
      </c>
      <c r="C42" s="6">
        <v>105658.72</v>
      </c>
      <c r="D42" s="6">
        <v>0</v>
      </c>
      <c r="E42" s="6">
        <v>0</v>
      </c>
      <c r="F42" s="6">
        <v>0</v>
      </c>
      <c r="G42" s="6">
        <v>0</v>
      </c>
      <c r="H42" s="15">
        <v>105658.72</v>
      </c>
      <c r="I42" s="14">
        <v>0</v>
      </c>
      <c r="J42" s="6">
        <v>328537.90000000002</v>
      </c>
      <c r="K42" s="6">
        <v>1344596.51</v>
      </c>
      <c r="L42" s="6">
        <v>0</v>
      </c>
      <c r="M42" s="6">
        <v>738148.56</v>
      </c>
      <c r="N42" s="15">
        <v>2411282.9700000002</v>
      </c>
    </row>
    <row r="43" spans="1:14" x14ac:dyDescent="0.25">
      <c r="A43" s="25" t="s">
        <v>187</v>
      </c>
      <c r="B43" s="14">
        <v>0</v>
      </c>
      <c r="C43" s="6">
        <v>132849.17000000001</v>
      </c>
      <c r="D43" s="6">
        <v>0</v>
      </c>
      <c r="E43" s="6">
        <v>0</v>
      </c>
      <c r="F43" s="6">
        <v>0</v>
      </c>
      <c r="G43" s="6">
        <v>0</v>
      </c>
      <c r="H43" s="15">
        <v>132849.17000000001</v>
      </c>
      <c r="I43" s="14">
        <v>0</v>
      </c>
      <c r="J43" s="6">
        <v>318397.74</v>
      </c>
      <c r="K43" s="6">
        <v>1792112.9</v>
      </c>
      <c r="L43" s="6">
        <v>0</v>
      </c>
      <c r="M43" s="6">
        <v>817070.47</v>
      </c>
      <c r="N43" s="15">
        <v>2927581.11</v>
      </c>
    </row>
    <row r="44" spans="1:14" x14ac:dyDescent="0.25">
      <c r="A44" s="25" t="s">
        <v>188</v>
      </c>
      <c r="B44" s="14">
        <v>0</v>
      </c>
      <c r="C44" s="6">
        <v>162522.45000000001</v>
      </c>
      <c r="D44" s="6">
        <v>0</v>
      </c>
      <c r="E44" s="6">
        <v>0</v>
      </c>
      <c r="F44" s="6">
        <v>0</v>
      </c>
      <c r="G44" s="6">
        <v>0</v>
      </c>
      <c r="H44" s="15">
        <v>162522.45000000001</v>
      </c>
      <c r="I44" s="14">
        <v>0</v>
      </c>
      <c r="J44" s="6">
        <v>308990.28999999998</v>
      </c>
      <c r="K44" s="6">
        <v>1210581.3899999999</v>
      </c>
      <c r="L44" s="6">
        <v>0</v>
      </c>
      <c r="M44" s="6">
        <v>792470.41</v>
      </c>
      <c r="N44" s="15">
        <v>2312042.09</v>
      </c>
    </row>
    <row r="45" spans="1:14" x14ac:dyDescent="0.25">
      <c r="A45" s="22" t="s">
        <v>155</v>
      </c>
      <c r="B45" s="12">
        <f t="shared" ref="B45:H45" si="9">SUM(B41:B44)</f>
        <v>0</v>
      </c>
      <c r="C45" s="5">
        <f t="shared" si="9"/>
        <v>469226.52</v>
      </c>
      <c r="D45" s="5">
        <f t="shared" si="9"/>
        <v>0</v>
      </c>
      <c r="E45" s="5">
        <f t="shared" si="9"/>
        <v>0</v>
      </c>
      <c r="F45" s="5">
        <f t="shared" si="9"/>
        <v>0</v>
      </c>
      <c r="G45" s="5">
        <f t="shared" si="9"/>
        <v>0</v>
      </c>
      <c r="H45" s="13">
        <f t="shared" si="9"/>
        <v>469226.52</v>
      </c>
      <c r="I45" s="12">
        <f t="shared" ref="I45:N45" si="10">SUM(I41:I44)</f>
        <v>0</v>
      </c>
      <c r="J45" s="5">
        <f t="shared" si="10"/>
        <v>1293540.6200000001</v>
      </c>
      <c r="K45" s="5">
        <f t="shared" si="10"/>
        <v>5563266.7000000002</v>
      </c>
      <c r="L45" s="5">
        <f t="shared" si="10"/>
        <v>0</v>
      </c>
      <c r="M45" s="5">
        <f t="shared" si="10"/>
        <v>3071034.38</v>
      </c>
      <c r="N45" s="13">
        <f t="shared" si="10"/>
        <v>9927841.6999999993</v>
      </c>
    </row>
    <row r="46" spans="1:14" x14ac:dyDescent="0.25">
      <c r="A46" s="24"/>
      <c r="B46" s="33"/>
      <c r="C46" s="34"/>
      <c r="D46" s="34"/>
      <c r="E46" s="34"/>
      <c r="F46" s="34"/>
      <c r="G46" s="34"/>
      <c r="H46" s="35"/>
      <c r="I46" s="33"/>
      <c r="J46" s="34"/>
      <c r="K46" s="34"/>
      <c r="L46" s="34"/>
      <c r="M46" s="34"/>
      <c r="N46" s="35"/>
    </row>
    <row r="47" spans="1:14" x14ac:dyDescent="0.25">
      <c r="A47" s="22" t="s">
        <v>163</v>
      </c>
      <c r="B47" s="33"/>
      <c r="C47" s="34"/>
      <c r="D47" s="34"/>
      <c r="E47" s="34"/>
      <c r="F47" s="34"/>
      <c r="G47" s="34"/>
      <c r="H47" s="35"/>
      <c r="I47" s="33"/>
      <c r="J47" s="34"/>
      <c r="K47" s="34"/>
      <c r="L47" s="34"/>
      <c r="M47" s="34"/>
      <c r="N47" s="35"/>
    </row>
    <row r="48" spans="1:14" x14ac:dyDescent="0.25">
      <c r="A48" s="25" t="s">
        <v>185</v>
      </c>
      <c r="B48" s="14" t="s">
        <v>194</v>
      </c>
      <c r="C48" s="6" t="s">
        <v>194</v>
      </c>
      <c r="D48" s="6" t="s">
        <v>194</v>
      </c>
      <c r="E48" s="6" t="s">
        <v>194</v>
      </c>
      <c r="F48" s="6" t="s">
        <v>194</v>
      </c>
      <c r="G48" s="6" t="s">
        <v>194</v>
      </c>
      <c r="H48" s="15" t="s">
        <v>194</v>
      </c>
      <c r="I48" s="14" t="s">
        <v>194</v>
      </c>
      <c r="J48" s="6" t="s">
        <v>194</v>
      </c>
      <c r="K48" s="6" t="s">
        <v>194</v>
      </c>
      <c r="L48" s="6" t="s">
        <v>194</v>
      </c>
      <c r="M48" s="6" t="s">
        <v>194</v>
      </c>
      <c r="N48" s="15" t="s">
        <v>194</v>
      </c>
    </row>
    <row r="49" spans="1:14" x14ac:dyDescent="0.25">
      <c r="A49" s="25" t="s">
        <v>186</v>
      </c>
      <c r="B49" s="14" t="s">
        <v>194</v>
      </c>
      <c r="C49" s="6" t="s">
        <v>194</v>
      </c>
      <c r="D49" s="6" t="s">
        <v>194</v>
      </c>
      <c r="E49" s="6" t="s">
        <v>194</v>
      </c>
      <c r="F49" s="6" t="s">
        <v>194</v>
      </c>
      <c r="G49" s="6" t="s">
        <v>194</v>
      </c>
      <c r="H49" s="15" t="s">
        <v>194</v>
      </c>
      <c r="I49" s="14" t="s">
        <v>194</v>
      </c>
      <c r="J49" s="6" t="s">
        <v>194</v>
      </c>
      <c r="K49" s="6" t="s">
        <v>194</v>
      </c>
      <c r="L49" s="6" t="s">
        <v>194</v>
      </c>
      <c r="M49" s="6" t="s">
        <v>194</v>
      </c>
      <c r="N49" s="15" t="s">
        <v>194</v>
      </c>
    </row>
    <row r="50" spans="1:14" x14ac:dyDescent="0.25">
      <c r="A50" s="25" t="s">
        <v>187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15" t="s">
        <v>194</v>
      </c>
      <c r="I50" s="14" t="s">
        <v>194</v>
      </c>
      <c r="J50" s="6" t="s">
        <v>194</v>
      </c>
      <c r="K50" s="6" t="s">
        <v>194</v>
      </c>
      <c r="L50" s="6" t="s">
        <v>194</v>
      </c>
      <c r="M50" s="6" t="s">
        <v>194</v>
      </c>
      <c r="N50" s="15" t="s">
        <v>194</v>
      </c>
    </row>
    <row r="51" spans="1:14" x14ac:dyDescent="0.25">
      <c r="A51" s="25" t="s">
        <v>188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15" t="s">
        <v>194</v>
      </c>
      <c r="I51" s="14" t="s">
        <v>194</v>
      </c>
      <c r="J51" s="6" t="s">
        <v>194</v>
      </c>
      <c r="K51" s="6" t="s">
        <v>194</v>
      </c>
      <c r="L51" s="6" t="s">
        <v>194</v>
      </c>
      <c r="M51" s="6" t="s">
        <v>194</v>
      </c>
      <c r="N51" s="15" t="s">
        <v>194</v>
      </c>
    </row>
    <row r="52" spans="1:14" x14ac:dyDescent="0.25">
      <c r="A52" s="22" t="s">
        <v>155</v>
      </c>
      <c r="B52" s="12">
        <f t="shared" ref="B52:H52" si="11">SUM(B48:B51)</f>
        <v>0</v>
      </c>
      <c r="C52" s="5">
        <f t="shared" si="11"/>
        <v>0</v>
      </c>
      <c r="D52" s="5">
        <f t="shared" si="11"/>
        <v>0</v>
      </c>
      <c r="E52" s="5">
        <f t="shared" si="11"/>
        <v>0</v>
      </c>
      <c r="F52" s="5">
        <f t="shared" si="11"/>
        <v>0</v>
      </c>
      <c r="G52" s="5">
        <f t="shared" si="11"/>
        <v>0</v>
      </c>
      <c r="H52" s="13">
        <f t="shared" si="11"/>
        <v>0</v>
      </c>
      <c r="I52" s="12">
        <f t="shared" ref="I52:N52" si="12">SUM(I48:I51)</f>
        <v>0</v>
      </c>
      <c r="J52" s="5">
        <f t="shared" si="12"/>
        <v>0</v>
      </c>
      <c r="K52" s="5">
        <f t="shared" si="12"/>
        <v>0</v>
      </c>
      <c r="L52" s="5">
        <f t="shared" si="12"/>
        <v>0</v>
      </c>
      <c r="M52" s="5">
        <f t="shared" si="12"/>
        <v>0</v>
      </c>
      <c r="N52" s="13">
        <f t="shared" si="12"/>
        <v>0</v>
      </c>
    </row>
    <row r="53" spans="1:14" x14ac:dyDescent="0.25">
      <c r="A53" s="24"/>
      <c r="B53" s="33"/>
      <c r="C53" s="34"/>
      <c r="D53" s="34"/>
      <c r="E53" s="34"/>
      <c r="F53" s="34"/>
      <c r="G53" s="34"/>
      <c r="H53" s="35"/>
      <c r="I53" s="33"/>
      <c r="J53" s="34"/>
      <c r="K53" s="34"/>
      <c r="L53" s="34"/>
      <c r="M53" s="34"/>
      <c r="N53" s="35"/>
    </row>
    <row r="54" spans="1:14" x14ac:dyDescent="0.25">
      <c r="A54" s="22" t="s">
        <v>164</v>
      </c>
      <c r="B54" s="33"/>
      <c r="C54" s="34"/>
      <c r="D54" s="34"/>
      <c r="E54" s="34"/>
      <c r="F54" s="34"/>
      <c r="G54" s="34"/>
      <c r="H54" s="35"/>
      <c r="I54" s="33"/>
      <c r="J54" s="34"/>
      <c r="K54" s="34"/>
      <c r="L54" s="34"/>
      <c r="M54" s="34"/>
      <c r="N54" s="35"/>
    </row>
    <row r="55" spans="1:14" x14ac:dyDescent="0.25">
      <c r="A55" s="25" t="s">
        <v>185</v>
      </c>
      <c r="B55" s="14">
        <v>0</v>
      </c>
      <c r="C55" s="6">
        <v>213</v>
      </c>
      <c r="D55" s="6">
        <v>0</v>
      </c>
      <c r="E55" s="6">
        <v>0</v>
      </c>
      <c r="F55" s="6">
        <v>14269</v>
      </c>
      <c r="G55" s="6">
        <v>0</v>
      </c>
      <c r="H55" s="15">
        <v>14482</v>
      </c>
      <c r="I55" s="14">
        <v>0</v>
      </c>
      <c r="J55" s="6">
        <v>0</v>
      </c>
      <c r="K55" s="6">
        <v>0</v>
      </c>
      <c r="L55" s="6">
        <v>0</v>
      </c>
      <c r="M55" s="6">
        <v>0</v>
      </c>
      <c r="N55" s="15">
        <v>0</v>
      </c>
    </row>
    <row r="56" spans="1:14" x14ac:dyDescent="0.25">
      <c r="A56" s="25" t="s">
        <v>186</v>
      </c>
      <c r="B56" s="14">
        <v>0</v>
      </c>
      <c r="C56" s="6">
        <v>-104</v>
      </c>
      <c r="D56" s="6">
        <v>0</v>
      </c>
      <c r="E56" s="6">
        <v>0</v>
      </c>
      <c r="F56" s="6">
        <v>6986</v>
      </c>
      <c r="G56" s="6">
        <v>0</v>
      </c>
      <c r="H56" s="15">
        <v>6882</v>
      </c>
      <c r="I56" s="14">
        <v>0</v>
      </c>
      <c r="J56" s="6">
        <v>0</v>
      </c>
      <c r="K56" s="6">
        <v>0</v>
      </c>
      <c r="L56" s="6">
        <v>0</v>
      </c>
      <c r="M56" s="6">
        <v>0</v>
      </c>
      <c r="N56" s="15">
        <v>0</v>
      </c>
    </row>
    <row r="57" spans="1:14" x14ac:dyDescent="0.25">
      <c r="A57" s="25" t="s">
        <v>187</v>
      </c>
      <c r="B57" s="14">
        <v>0</v>
      </c>
      <c r="C57" s="6">
        <v>305</v>
      </c>
      <c r="D57" s="6">
        <v>0</v>
      </c>
      <c r="E57" s="6">
        <v>0</v>
      </c>
      <c r="F57" s="6">
        <v>10465</v>
      </c>
      <c r="G57" s="6">
        <v>0</v>
      </c>
      <c r="H57" s="15">
        <v>10770</v>
      </c>
      <c r="I57" s="14">
        <v>0</v>
      </c>
      <c r="J57" s="6">
        <v>0</v>
      </c>
      <c r="K57" s="6">
        <v>0</v>
      </c>
      <c r="L57" s="6">
        <v>0</v>
      </c>
      <c r="M57" s="6">
        <v>0</v>
      </c>
      <c r="N57" s="15">
        <v>0</v>
      </c>
    </row>
    <row r="58" spans="1:14" x14ac:dyDescent="0.25">
      <c r="A58" s="25" t="s">
        <v>188</v>
      </c>
      <c r="B58" s="14">
        <v>0</v>
      </c>
      <c r="C58" s="6">
        <v>-270</v>
      </c>
      <c r="D58" s="6">
        <v>0</v>
      </c>
      <c r="E58" s="6">
        <v>0</v>
      </c>
      <c r="F58" s="6">
        <v>10765</v>
      </c>
      <c r="G58" s="6">
        <v>0</v>
      </c>
      <c r="H58" s="15">
        <v>10495</v>
      </c>
      <c r="I58" s="14">
        <v>0</v>
      </c>
      <c r="J58" s="6">
        <v>0</v>
      </c>
      <c r="K58" s="6">
        <v>0</v>
      </c>
      <c r="L58" s="6">
        <v>0</v>
      </c>
      <c r="M58" s="6">
        <v>0</v>
      </c>
      <c r="N58" s="15">
        <v>0</v>
      </c>
    </row>
    <row r="59" spans="1:14" x14ac:dyDescent="0.25">
      <c r="A59" s="22" t="s">
        <v>155</v>
      </c>
      <c r="B59" s="12">
        <f t="shared" ref="B59:H59" si="13">SUM(B55:B58)</f>
        <v>0</v>
      </c>
      <c r="C59" s="5">
        <f t="shared" si="13"/>
        <v>144</v>
      </c>
      <c r="D59" s="5">
        <f t="shared" si="13"/>
        <v>0</v>
      </c>
      <c r="E59" s="5">
        <f t="shared" si="13"/>
        <v>0</v>
      </c>
      <c r="F59" s="5">
        <f t="shared" si="13"/>
        <v>42485</v>
      </c>
      <c r="G59" s="5">
        <f t="shared" si="13"/>
        <v>0</v>
      </c>
      <c r="H59" s="13">
        <f t="shared" si="13"/>
        <v>42629</v>
      </c>
      <c r="I59" s="12">
        <f t="shared" ref="I59:N59" si="14">SUM(I55:I58)</f>
        <v>0</v>
      </c>
      <c r="J59" s="5">
        <f t="shared" si="14"/>
        <v>0</v>
      </c>
      <c r="K59" s="5">
        <f t="shared" si="14"/>
        <v>0</v>
      </c>
      <c r="L59" s="5">
        <f t="shared" si="14"/>
        <v>0</v>
      </c>
      <c r="M59" s="5">
        <f t="shared" si="14"/>
        <v>0</v>
      </c>
      <c r="N59" s="13">
        <f t="shared" si="14"/>
        <v>0</v>
      </c>
    </row>
    <row r="60" spans="1:14" x14ac:dyDescent="0.25">
      <c r="A60" s="24"/>
      <c r="B60" s="33"/>
      <c r="C60" s="34"/>
      <c r="D60" s="34"/>
      <c r="E60" s="34"/>
      <c r="F60" s="34"/>
      <c r="G60" s="34"/>
      <c r="H60" s="35"/>
      <c r="I60" s="33"/>
      <c r="J60" s="34"/>
      <c r="K60" s="34"/>
      <c r="L60" s="34"/>
      <c r="M60" s="34"/>
      <c r="N60" s="35"/>
    </row>
    <row r="61" spans="1:14" x14ac:dyDescent="0.25">
      <c r="A61" s="22" t="s">
        <v>165</v>
      </c>
      <c r="B61" s="33"/>
      <c r="C61" s="34"/>
      <c r="D61" s="34"/>
      <c r="E61" s="34"/>
      <c r="F61" s="34"/>
      <c r="G61" s="34"/>
      <c r="H61" s="35"/>
      <c r="I61" s="33"/>
      <c r="J61" s="34"/>
      <c r="K61" s="34"/>
      <c r="L61" s="34"/>
      <c r="M61" s="34"/>
      <c r="N61" s="35"/>
    </row>
    <row r="62" spans="1:14" x14ac:dyDescent="0.25">
      <c r="A62" s="25" t="s">
        <v>185</v>
      </c>
      <c r="B62" s="14">
        <v>0</v>
      </c>
      <c r="C62" s="6">
        <v>318</v>
      </c>
      <c r="D62" s="6">
        <v>0</v>
      </c>
      <c r="E62" s="6">
        <v>0</v>
      </c>
      <c r="F62" s="6">
        <v>14652</v>
      </c>
      <c r="G62" s="6">
        <v>0</v>
      </c>
      <c r="H62" s="15">
        <v>14970</v>
      </c>
      <c r="I62" s="14">
        <v>0</v>
      </c>
      <c r="J62" s="6">
        <v>0</v>
      </c>
      <c r="K62" s="6">
        <v>0</v>
      </c>
      <c r="L62" s="6">
        <v>0</v>
      </c>
      <c r="M62" s="6">
        <v>0</v>
      </c>
      <c r="N62" s="15">
        <v>0</v>
      </c>
    </row>
    <row r="63" spans="1:14" x14ac:dyDescent="0.25">
      <c r="A63" s="25" t="s">
        <v>186</v>
      </c>
      <c r="B63" s="14">
        <v>0</v>
      </c>
      <c r="C63" s="6">
        <v>29</v>
      </c>
      <c r="D63" s="6">
        <v>0</v>
      </c>
      <c r="E63" s="6">
        <v>0</v>
      </c>
      <c r="F63" s="6">
        <v>9960</v>
      </c>
      <c r="G63" s="6">
        <v>0</v>
      </c>
      <c r="H63" s="15">
        <v>9989</v>
      </c>
      <c r="I63" s="14">
        <v>0</v>
      </c>
      <c r="J63" s="6">
        <v>0</v>
      </c>
      <c r="K63" s="6">
        <v>0</v>
      </c>
      <c r="L63" s="6">
        <v>0</v>
      </c>
      <c r="M63" s="6">
        <v>0</v>
      </c>
      <c r="N63" s="15">
        <v>0</v>
      </c>
    </row>
    <row r="64" spans="1:14" x14ac:dyDescent="0.25">
      <c r="A64" s="25" t="s">
        <v>187</v>
      </c>
      <c r="B64" s="14">
        <v>0</v>
      </c>
      <c r="C64" s="6">
        <v>661</v>
      </c>
      <c r="D64" s="6">
        <v>0</v>
      </c>
      <c r="E64" s="6">
        <v>0</v>
      </c>
      <c r="F64" s="6">
        <v>10660</v>
      </c>
      <c r="G64" s="6">
        <v>0</v>
      </c>
      <c r="H64" s="15">
        <v>11321</v>
      </c>
      <c r="I64" s="14">
        <v>0</v>
      </c>
      <c r="J64" s="6">
        <v>0</v>
      </c>
      <c r="K64" s="6">
        <v>0</v>
      </c>
      <c r="L64" s="6">
        <v>0</v>
      </c>
      <c r="M64" s="6">
        <v>0</v>
      </c>
      <c r="N64" s="15">
        <v>0</v>
      </c>
    </row>
    <row r="65" spans="1:14" x14ac:dyDescent="0.25">
      <c r="A65" s="25" t="s">
        <v>188</v>
      </c>
      <c r="B65" s="14">
        <v>0</v>
      </c>
      <c r="C65" s="6">
        <v>686</v>
      </c>
      <c r="D65" s="6">
        <v>0</v>
      </c>
      <c r="E65" s="6">
        <v>0</v>
      </c>
      <c r="F65" s="6">
        <v>12697</v>
      </c>
      <c r="G65" s="6">
        <v>0</v>
      </c>
      <c r="H65" s="15">
        <v>13383</v>
      </c>
      <c r="I65" s="14">
        <v>0</v>
      </c>
      <c r="J65" s="6">
        <v>0</v>
      </c>
      <c r="K65" s="6">
        <v>0</v>
      </c>
      <c r="L65" s="6">
        <v>0</v>
      </c>
      <c r="M65" s="6">
        <v>0</v>
      </c>
      <c r="N65" s="15">
        <v>0</v>
      </c>
    </row>
    <row r="66" spans="1:14" x14ac:dyDescent="0.25">
      <c r="A66" s="22" t="s">
        <v>155</v>
      </c>
      <c r="B66" s="12">
        <f t="shared" ref="B66:H66" si="15">SUM(B62:B65)</f>
        <v>0</v>
      </c>
      <c r="C66" s="5">
        <f t="shared" si="15"/>
        <v>1694</v>
      </c>
      <c r="D66" s="5">
        <f t="shared" si="15"/>
        <v>0</v>
      </c>
      <c r="E66" s="5">
        <f t="shared" si="15"/>
        <v>0</v>
      </c>
      <c r="F66" s="5">
        <f t="shared" si="15"/>
        <v>47969</v>
      </c>
      <c r="G66" s="5">
        <f t="shared" si="15"/>
        <v>0</v>
      </c>
      <c r="H66" s="13">
        <f t="shared" si="15"/>
        <v>49663</v>
      </c>
      <c r="I66" s="12">
        <f t="shared" ref="I66:N66" si="16">SUM(I62:I65)</f>
        <v>0</v>
      </c>
      <c r="J66" s="5">
        <f t="shared" si="16"/>
        <v>0</v>
      </c>
      <c r="K66" s="5">
        <f t="shared" si="16"/>
        <v>0</v>
      </c>
      <c r="L66" s="5">
        <f t="shared" si="16"/>
        <v>0</v>
      </c>
      <c r="M66" s="5">
        <f t="shared" si="16"/>
        <v>0</v>
      </c>
      <c r="N66" s="13">
        <f t="shared" si="16"/>
        <v>0</v>
      </c>
    </row>
    <row r="67" spans="1:14" x14ac:dyDescent="0.25">
      <c r="A67" s="24"/>
      <c r="B67" s="33"/>
      <c r="C67" s="34"/>
      <c r="D67" s="34"/>
      <c r="E67" s="34"/>
      <c r="F67" s="34"/>
      <c r="G67" s="34"/>
      <c r="H67" s="35"/>
      <c r="I67" s="33"/>
      <c r="J67" s="34"/>
      <c r="K67" s="34"/>
      <c r="L67" s="34"/>
      <c r="M67" s="34"/>
      <c r="N67" s="35"/>
    </row>
    <row r="68" spans="1:14" x14ac:dyDescent="0.25">
      <c r="A68" s="22" t="s">
        <v>166</v>
      </c>
      <c r="B68" s="33"/>
      <c r="C68" s="34"/>
      <c r="D68" s="34"/>
      <c r="E68" s="34"/>
      <c r="F68" s="34"/>
      <c r="G68" s="34"/>
      <c r="H68" s="35"/>
      <c r="I68" s="33"/>
      <c r="J68" s="34"/>
      <c r="K68" s="34"/>
      <c r="L68" s="34"/>
      <c r="M68" s="34"/>
      <c r="N68" s="35"/>
    </row>
    <row r="69" spans="1:14" x14ac:dyDescent="0.25">
      <c r="A69" s="25" t="s">
        <v>185</v>
      </c>
      <c r="B69" s="14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15">
        <v>0</v>
      </c>
      <c r="I69" s="14">
        <v>0</v>
      </c>
      <c r="J69" s="6">
        <v>0</v>
      </c>
      <c r="K69" s="6">
        <v>0</v>
      </c>
      <c r="L69" s="6">
        <v>0</v>
      </c>
      <c r="M69" s="6">
        <v>0</v>
      </c>
      <c r="N69" s="15">
        <v>0</v>
      </c>
    </row>
    <row r="70" spans="1:14" x14ac:dyDescent="0.25">
      <c r="A70" s="25" t="s">
        <v>186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15">
        <v>0</v>
      </c>
      <c r="I70" s="14">
        <v>0</v>
      </c>
      <c r="J70" s="6">
        <v>0</v>
      </c>
      <c r="K70" s="6">
        <v>0</v>
      </c>
      <c r="L70" s="6">
        <v>0</v>
      </c>
      <c r="M70" s="6">
        <v>0</v>
      </c>
      <c r="N70" s="15">
        <v>0</v>
      </c>
    </row>
    <row r="71" spans="1:14" x14ac:dyDescent="0.25">
      <c r="A71" s="25" t="s">
        <v>187</v>
      </c>
      <c r="B71" s="14">
        <v>0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15">
        <v>0</v>
      </c>
      <c r="I71" s="14">
        <v>0</v>
      </c>
      <c r="J71" s="6">
        <v>0</v>
      </c>
      <c r="K71" s="6">
        <v>0</v>
      </c>
      <c r="L71" s="6">
        <v>0</v>
      </c>
      <c r="M71" s="6">
        <v>0</v>
      </c>
      <c r="N71" s="15">
        <v>0</v>
      </c>
    </row>
    <row r="72" spans="1:14" x14ac:dyDescent="0.25">
      <c r="A72" s="25" t="s">
        <v>188</v>
      </c>
      <c r="B72" s="14">
        <v>0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15">
        <v>0</v>
      </c>
      <c r="I72" s="14">
        <v>0</v>
      </c>
      <c r="J72" s="6">
        <v>0</v>
      </c>
      <c r="K72" s="6">
        <v>0</v>
      </c>
      <c r="L72" s="6">
        <v>0</v>
      </c>
      <c r="M72" s="6">
        <v>0</v>
      </c>
      <c r="N72" s="15">
        <v>0</v>
      </c>
    </row>
    <row r="73" spans="1:14" x14ac:dyDescent="0.25">
      <c r="A73" s="22" t="s">
        <v>155</v>
      </c>
      <c r="B73" s="12">
        <f t="shared" ref="B73:H73" si="17">SUM(B69:B72)</f>
        <v>0</v>
      </c>
      <c r="C73" s="5">
        <f t="shared" si="17"/>
        <v>0</v>
      </c>
      <c r="D73" s="5">
        <f t="shared" si="17"/>
        <v>0</v>
      </c>
      <c r="E73" s="5">
        <f t="shared" si="17"/>
        <v>0</v>
      </c>
      <c r="F73" s="5">
        <f t="shared" si="17"/>
        <v>0</v>
      </c>
      <c r="G73" s="5">
        <f t="shared" si="17"/>
        <v>0</v>
      </c>
      <c r="H73" s="13">
        <f t="shared" si="17"/>
        <v>0</v>
      </c>
      <c r="I73" s="12">
        <f t="shared" ref="I73:N73" si="18">SUM(I69:I72)</f>
        <v>0</v>
      </c>
      <c r="J73" s="5">
        <f t="shared" si="18"/>
        <v>0</v>
      </c>
      <c r="K73" s="5">
        <f t="shared" si="18"/>
        <v>0</v>
      </c>
      <c r="L73" s="5">
        <f t="shared" si="18"/>
        <v>0</v>
      </c>
      <c r="M73" s="5">
        <f t="shared" si="18"/>
        <v>0</v>
      </c>
      <c r="N73" s="13">
        <f t="shared" si="18"/>
        <v>0</v>
      </c>
    </row>
    <row r="74" spans="1:14" x14ac:dyDescent="0.25">
      <c r="A74" s="24"/>
      <c r="B74" s="33"/>
      <c r="C74" s="34"/>
      <c r="D74" s="34"/>
      <c r="E74" s="34"/>
      <c r="F74" s="34"/>
      <c r="G74" s="34"/>
      <c r="H74" s="35"/>
      <c r="I74" s="33"/>
      <c r="J74" s="34"/>
      <c r="K74" s="34"/>
      <c r="L74" s="34"/>
      <c r="M74" s="34"/>
      <c r="N74" s="35"/>
    </row>
    <row r="75" spans="1:14" x14ac:dyDescent="0.25">
      <c r="A75" s="22" t="s">
        <v>167</v>
      </c>
      <c r="B75" s="33"/>
      <c r="C75" s="34"/>
      <c r="D75" s="34"/>
      <c r="E75" s="34"/>
      <c r="F75" s="34"/>
      <c r="G75" s="34"/>
      <c r="H75" s="35"/>
      <c r="I75" s="33"/>
      <c r="J75" s="34"/>
      <c r="K75" s="34"/>
      <c r="L75" s="34"/>
      <c r="M75" s="34"/>
      <c r="N75" s="35"/>
    </row>
    <row r="76" spans="1:14" x14ac:dyDescent="0.25">
      <c r="A76" s="25" t="s">
        <v>185</v>
      </c>
      <c r="B76" s="14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15">
        <v>0</v>
      </c>
      <c r="I76" s="14">
        <v>0</v>
      </c>
      <c r="J76" s="6">
        <v>0</v>
      </c>
      <c r="K76" s="6">
        <v>0</v>
      </c>
      <c r="L76" s="6">
        <v>0</v>
      </c>
      <c r="M76" s="6">
        <v>0</v>
      </c>
      <c r="N76" s="15">
        <v>0</v>
      </c>
    </row>
    <row r="77" spans="1:14" x14ac:dyDescent="0.25">
      <c r="A77" s="25" t="s">
        <v>186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15">
        <v>0</v>
      </c>
      <c r="I77" s="14">
        <v>0</v>
      </c>
      <c r="J77" s="6">
        <v>0</v>
      </c>
      <c r="K77" s="6">
        <v>0</v>
      </c>
      <c r="L77" s="6">
        <v>0</v>
      </c>
      <c r="M77" s="6">
        <v>0</v>
      </c>
      <c r="N77" s="15">
        <v>0</v>
      </c>
    </row>
    <row r="78" spans="1:14" x14ac:dyDescent="0.25">
      <c r="A78" s="25" t="s">
        <v>187</v>
      </c>
      <c r="B78" s="14">
        <v>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15">
        <v>0</v>
      </c>
      <c r="I78" s="14">
        <v>0</v>
      </c>
      <c r="J78" s="6">
        <v>0</v>
      </c>
      <c r="K78" s="6">
        <v>0</v>
      </c>
      <c r="L78" s="6">
        <v>0</v>
      </c>
      <c r="M78" s="6">
        <v>0</v>
      </c>
      <c r="N78" s="15">
        <v>0</v>
      </c>
    </row>
    <row r="79" spans="1:14" x14ac:dyDescent="0.25">
      <c r="A79" s="25" t="s">
        <v>188</v>
      </c>
      <c r="B79" s="14">
        <v>0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15">
        <v>0</v>
      </c>
      <c r="I79" s="14">
        <v>0</v>
      </c>
      <c r="J79" s="6">
        <v>0</v>
      </c>
      <c r="K79" s="6">
        <v>0</v>
      </c>
      <c r="L79" s="6">
        <v>0</v>
      </c>
      <c r="M79" s="6">
        <v>0</v>
      </c>
      <c r="N79" s="15">
        <v>0</v>
      </c>
    </row>
    <row r="80" spans="1:14" x14ac:dyDescent="0.25">
      <c r="A80" s="22" t="s">
        <v>155</v>
      </c>
      <c r="B80" s="12">
        <f t="shared" ref="B80:H80" si="19">SUM(B76:B79)</f>
        <v>0</v>
      </c>
      <c r="C80" s="5">
        <f t="shared" si="19"/>
        <v>0</v>
      </c>
      <c r="D80" s="5">
        <f t="shared" si="19"/>
        <v>0</v>
      </c>
      <c r="E80" s="5">
        <f t="shared" si="19"/>
        <v>0</v>
      </c>
      <c r="F80" s="5">
        <f t="shared" si="19"/>
        <v>0</v>
      </c>
      <c r="G80" s="5">
        <f t="shared" si="19"/>
        <v>0</v>
      </c>
      <c r="H80" s="13">
        <f t="shared" si="19"/>
        <v>0</v>
      </c>
      <c r="I80" s="12">
        <f t="shared" ref="I80:N80" si="20">SUM(I76:I79)</f>
        <v>0</v>
      </c>
      <c r="J80" s="5">
        <f t="shared" si="20"/>
        <v>0</v>
      </c>
      <c r="K80" s="5">
        <f t="shared" si="20"/>
        <v>0</v>
      </c>
      <c r="L80" s="5">
        <f t="shared" si="20"/>
        <v>0</v>
      </c>
      <c r="M80" s="5">
        <f t="shared" si="20"/>
        <v>0</v>
      </c>
      <c r="N80" s="13">
        <f t="shared" si="20"/>
        <v>0</v>
      </c>
    </row>
    <row r="81" spans="1:14" x14ac:dyDescent="0.25">
      <c r="A81" s="24"/>
      <c r="B81" s="33"/>
      <c r="C81" s="34"/>
      <c r="D81" s="34"/>
      <c r="E81" s="34"/>
      <c r="F81" s="34"/>
      <c r="G81" s="34"/>
      <c r="H81" s="35"/>
      <c r="I81" s="33"/>
      <c r="J81" s="34"/>
      <c r="K81" s="34"/>
      <c r="L81" s="34"/>
      <c r="M81" s="34"/>
      <c r="N81" s="35"/>
    </row>
    <row r="82" spans="1:14" x14ac:dyDescent="0.25">
      <c r="A82" s="22" t="s">
        <v>168</v>
      </c>
      <c r="B82" s="33"/>
      <c r="C82" s="34"/>
      <c r="D82" s="34"/>
      <c r="E82" s="34"/>
      <c r="F82" s="34"/>
      <c r="G82" s="34"/>
      <c r="H82" s="35"/>
      <c r="I82" s="33"/>
      <c r="J82" s="34"/>
      <c r="K82" s="34"/>
      <c r="L82" s="34"/>
      <c r="M82" s="34"/>
      <c r="N82" s="35"/>
    </row>
    <row r="83" spans="1:14" x14ac:dyDescent="0.25">
      <c r="A83" s="25" t="s">
        <v>185</v>
      </c>
      <c r="B83" s="14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15">
        <v>0</v>
      </c>
      <c r="I83" s="14">
        <v>0</v>
      </c>
      <c r="J83" s="6">
        <v>0</v>
      </c>
      <c r="K83" s="6">
        <v>0</v>
      </c>
      <c r="L83" s="6">
        <v>0</v>
      </c>
      <c r="M83" s="6">
        <v>0</v>
      </c>
      <c r="N83" s="15">
        <v>0</v>
      </c>
    </row>
    <row r="84" spans="1:14" x14ac:dyDescent="0.25">
      <c r="A84" s="25" t="s">
        <v>186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15">
        <v>0</v>
      </c>
      <c r="I84" s="14">
        <v>0</v>
      </c>
      <c r="J84" s="6">
        <v>0</v>
      </c>
      <c r="K84" s="6">
        <v>0</v>
      </c>
      <c r="L84" s="6">
        <v>0</v>
      </c>
      <c r="M84" s="6">
        <v>0</v>
      </c>
      <c r="N84" s="15">
        <v>0</v>
      </c>
    </row>
    <row r="85" spans="1:14" x14ac:dyDescent="0.25">
      <c r="A85" s="25" t="s">
        <v>187</v>
      </c>
      <c r="B85" s="14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15">
        <v>0</v>
      </c>
      <c r="I85" s="14">
        <v>0</v>
      </c>
      <c r="J85" s="6">
        <v>0</v>
      </c>
      <c r="K85" s="6">
        <v>0</v>
      </c>
      <c r="L85" s="6">
        <v>0</v>
      </c>
      <c r="M85" s="6">
        <v>0</v>
      </c>
      <c r="N85" s="15">
        <v>0</v>
      </c>
    </row>
    <row r="86" spans="1:14" x14ac:dyDescent="0.25">
      <c r="A86" s="25" t="s">
        <v>188</v>
      </c>
      <c r="B86" s="14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15">
        <v>0</v>
      </c>
      <c r="I86" s="14">
        <v>0</v>
      </c>
      <c r="J86" s="6">
        <v>0</v>
      </c>
      <c r="K86" s="6">
        <v>0</v>
      </c>
      <c r="L86" s="6">
        <v>0</v>
      </c>
      <c r="M86" s="6">
        <v>0</v>
      </c>
      <c r="N86" s="15">
        <v>0</v>
      </c>
    </row>
    <row r="87" spans="1:14" x14ac:dyDescent="0.25">
      <c r="A87" s="22" t="s">
        <v>155</v>
      </c>
      <c r="B87" s="12">
        <f t="shared" ref="B87:H87" si="21">SUM(B83:B86)</f>
        <v>0</v>
      </c>
      <c r="C87" s="5">
        <f t="shared" si="21"/>
        <v>0</v>
      </c>
      <c r="D87" s="5">
        <f t="shared" si="21"/>
        <v>0</v>
      </c>
      <c r="E87" s="5">
        <f t="shared" si="21"/>
        <v>0</v>
      </c>
      <c r="F87" s="5">
        <f t="shared" si="21"/>
        <v>0</v>
      </c>
      <c r="G87" s="5">
        <f t="shared" si="21"/>
        <v>0</v>
      </c>
      <c r="H87" s="13">
        <f t="shared" si="21"/>
        <v>0</v>
      </c>
      <c r="I87" s="12">
        <f t="shared" ref="I87:N87" si="22">SUM(I83:I86)</f>
        <v>0</v>
      </c>
      <c r="J87" s="5">
        <f t="shared" si="22"/>
        <v>0</v>
      </c>
      <c r="K87" s="5">
        <f t="shared" si="22"/>
        <v>0</v>
      </c>
      <c r="L87" s="5">
        <f t="shared" si="22"/>
        <v>0</v>
      </c>
      <c r="M87" s="5">
        <f t="shared" si="22"/>
        <v>0</v>
      </c>
      <c r="N87" s="13">
        <f t="shared" si="22"/>
        <v>0</v>
      </c>
    </row>
    <row r="88" spans="1:14" x14ac:dyDescent="0.25">
      <c r="A88" s="24"/>
      <c r="B88" s="33"/>
      <c r="C88" s="34"/>
      <c r="D88" s="34"/>
      <c r="E88" s="34"/>
      <c r="F88" s="34"/>
      <c r="G88" s="34"/>
      <c r="H88" s="35"/>
      <c r="I88" s="33"/>
      <c r="J88" s="34"/>
      <c r="K88" s="34"/>
      <c r="L88" s="34"/>
      <c r="M88" s="34"/>
      <c r="N88" s="35"/>
    </row>
    <row r="89" spans="1:14" x14ac:dyDescent="0.25">
      <c r="A89" s="22" t="s">
        <v>169</v>
      </c>
      <c r="B89" s="33"/>
      <c r="C89" s="34"/>
      <c r="D89" s="34"/>
      <c r="E89" s="34"/>
      <c r="F89" s="34"/>
      <c r="G89" s="34"/>
      <c r="H89" s="35"/>
      <c r="I89" s="33"/>
      <c r="J89" s="34"/>
      <c r="K89" s="34"/>
      <c r="L89" s="34"/>
      <c r="M89" s="34"/>
      <c r="N89" s="35"/>
    </row>
    <row r="90" spans="1:14" x14ac:dyDescent="0.25">
      <c r="A90" s="25" t="s">
        <v>185</v>
      </c>
      <c r="B90" s="14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15">
        <v>0</v>
      </c>
      <c r="I90" s="14">
        <v>0</v>
      </c>
      <c r="J90" s="6">
        <v>0</v>
      </c>
      <c r="K90" s="6">
        <v>0</v>
      </c>
      <c r="L90" s="6">
        <v>0</v>
      </c>
      <c r="M90" s="6">
        <v>0</v>
      </c>
      <c r="N90" s="15">
        <v>0</v>
      </c>
    </row>
    <row r="91" spans="1:14" x14ac:dyDescent="0.25">
      <c r="A91" s="25" t="s">
        <v>186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15">
        <v>0</v>
      </c>
      <c r="I91" s="14">
        <v>0</v>
      </c>
      <c r="J91" s="6">
        <v>0</v>
      </c>
      <c r="K91" s="6">
        <v>0</v>
      </c>
      <c r="L91" s="6">
        <v>0</v>
      </c>
      <c r="M91" s="6">
        <v>0</v>
      </c>
      <c r="N91" s="15">
        <v>0</v>
      </c>
    </row>
    <row r="92" spans="1:14" x14ac:dyDescent="0.25">
      <c r="A92" s="25" t="s">
        <v>187</v>
      </c>
      <c r="B92" s="14">
        <v>0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15">
        <v>0</v>
      </c>
      <c r="I92" s="14">
        <v>0</v>
      </c>
      <c r="J92" s="6">
        <v>0</v>
      </c>
      <c r="K92" s="6">
        <v>0</v>
      </c>
      <c r="L92" s="6">
        <v>0</v>
      </c>
      <c r="M92" s="6">
        <v>0</v>
      </c>
      <c r="N92" s="15">
        <v>0</v>
      </c>
    </row>
    <row r="93" spans="1:14" x14ac:dyDescent="0.25">
      <c r="A93" s="25" t="s">
        <v>188</v>
      </c>
      <c r="B93" s="14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15">
        <v>0</v>
      </c>
      <c r="I93" s="14">
        <v>0</v>
      </c>
      <c r="J93" s="6">
        <v>0</v>
      </c>
      <c r="K93" s="6">
        <v>0</v>
      </c>
      <c r="L93" s="6">
        <v>0</v>
      </c>
      <c r="M93" s="6">
        <v>0</v>
      </c>
      <c r="N93" s="15">
        <v>0</v>
      </c>
    </row>
    <row r="94" spans="1:14" x14ac:dyDescent="0.25">
      <c r="A94" s="22" t="s">
        <v>155</v>
      </c>
      <c r="B94" s="12">
        <f t="shared" ref="B94:H94" si="23">SUM(B90:B93)</f>
        <v>0</v>
      </c>
      <c r="C94" s="5">
        <f t="shared" si="23"/>
        <v>0</v>
      </c>
      <c r="D94" s="5">
        <f t="shared" si="23"/>
        <v>0</v>
      </c>
      <c r="E94" s="5">
        <f t="shared" si="23"/>
        <v>0</v>
      </c>
      <c r="F94" s="5">
        <f t="shared" si="23"/>
        <v>0</v>
      </c>
      <c r="G94" s="5">
        <f t="shared" si="23"/>
        <v>0</v>
      </c>
      <c r="H94" s="13">
        <f t="shared" si="23"/>
        <v>0</v>
      </c>
      <c r="I94" s="12">
        <f t="shared" ref="I94:N94" si="24">SUM(I90:I93)</f>
        <v>0</v>
      </c>
      <c r="J94" s="5">
        <f t="shared" si="24"/>
        <v>0</v>
      </c>
      <c r="K94" s="5">
        <f t="shared" si="24"/>
        <v>0</v>
      </c>
      <c r="L94" s="5">
        <f t="shared" si="24"/>
        <v>0</v>
      </c>
      <c r="M94" s="5">
        <f t="shared" si="24"/>
        <v>0</v>
      </c>
      <c r="N94" s="13">
        <f t="shared" si="24"/>
        <v>0</v>
      </c>
    </row>
    <row r="95" spans="1:14" x14ac:dyDescent="0.25">
      <c r="A95" s="24"/>
      <c r="B95" s="33"/>
      <c r="C95" s="34"/>
      <c r="D95" s="34"/>
      <c r="E95" s="34"/>
      <c r="F95" s="34"/>
      <c r="G95" s="34"/>
      <c r="H95" s="35"/>
      <c r="I95" s="33"/>
      <c r="J95" s="34"/>
      <c r="K95" s="34"/>
      <c r="L95" s="34"/>
      <c r="M95" s="34"/>
      <c r="N95" s="35"/>
    </row>
    <row r="96" spans="1:14" x14ac:dyDescent="0.25">
      <c r="A96" s="22" t="s">
        <v>170</v>
      </c>
      <c r="B96" s="33"/>
      <c r="C96" s="34"/>
      <c r="D96" s="34"/>
      <c r="E96" s="34"/>
      <c r="F96" s="34"/>
      <c r="G96" s="34"/>
      <c r="H96" s="35"/>
      <c r="I96" s="33"/>
      <c r="J96" s="34"/>
      <c r="K96" s="34"/>
      <c r="L96" s="34"/>
      <c r="M96" s="34"/>
      <c r="N96" s="35"/>
    </row>
    <row r="97" spans="1:14" x14ac:dyDescent="0.25">
      <c r="A97" s="25" t="s">
        <v>185</v>
      </c>
      <c r="B97" s="14">
        <v>0</v>
      </c>
      <c r="C97" s="6">
        <v>0</v>
      </c>
      <c r="D97" s="6">
        <v>0</v>
      </c>
      <c r="E97" s="6">
        <v>0</v>
      </c>
      <c r="F97" s="6">
        <v>12337</v>
      </c>
      <c r="G97" s="6">
        <v>0</v>
      </c>
      <c r="H97" s="15">
        <v>12337</v>
      </c>
      <c r="I97" s="14">
        <v>0</v>
      </c>
      <c r="J97" s="6">
        <v>0</v>
      </c>
      <c r="K97" s="6">
        <v>0</v>
      </c>
      <c r="L97" s="6">
        <v>0</v>
      </c>
      <c r="M97" s="6">
        <v>0</v>
      </c>
      <c r="N97" s="15">
        <v>0</v>
      </c>
    </row>
    <row r="98" spans="1:14" x14ac:dyDescent="0.25">
      <c r="A98" s="25" t="s">
        <v>186</v>
      </c>
      <c r="B98" s="14">
        <v>0</v>
      </c>
      <c r="C98" s="6">
        <v>0</v>
      </c>
      <c r="D98" s="6">
        <v>0</v>
      </c>
      <c r="E98" s="6">
        <v>0</v>
      </c>
      <c r="F98" s="6">
        <v>12386</v>
      </c>
      <c r="G98" s="6">
        <v>0</v>
      </c>
      <c r="H98" s="15">
        <v>12386</v>
      </c>
      <c r="I98" s="14">
        <v>0</v>
      </c>
      <c r="J98" s="6">
        <v>0</v>
      </c>
      <c r="K98" s="6">
        <v>0</v>
      </c>
      <c r="L98" s="6">
        <v>0</v>
      </c>
      <c r="M98" s="6">
        <v>0</v>
      </c>
      <c r="N98" s="15">
        <v>0</v>
      </c>
    </row>
    <row r="99" spans="1:14" x14ac:dyDescent="0.25">
      <c r="A99" s="25" t="s">
        <v>187</v>
      </c>
      <c r="B99" s="14">
        <v>0</v>
      </c>
      <c r="C99" s="6">
        <v>0</v>
      </c>
      <c r="D99" s="6">
        <v>0</v>
      </c>
      <c r="E99" s="6">
        <v>0</v>
      </c>
      <c r="F99" s="6">
        <v>8856</v>
      </c>
      <c r="G99" s="6">
        <v>0</v>
      </c>
      <c r="H99" s="15">
        <v>8856</v>
      </c>
      <c r="I99" s="14">
        <v>0</v>
      </c>
      <c r="J99" s="6">
        <v>0</v>
      </c>
      <c r="K99" s="6">
        <v>0</v>
      </c>
      <c r="L99" s="6">
        <v>0</v>
      </c>
      <c r="M99" s="6">
        <v>0</v>
      </c>
      <c r="N99" s="15">
        <v>0</v>
      </c>
    </row>
    <row r="100" spans="1:14" x14ac:dyDescent="0.25">
      <c r="A100" s="25" t="s">
        <v>188</v>
      </c>
      <c r="B100" s="14">
        <v>0</v>
      </c>
      <c r="C100" s="6">
        <v>0</v>
      </c>
      <c r="D100" s="6">
        <v>0</v>
      </c>
      <c r="E100" s="6">
        <v>0</v>
      </c>
      <c r="F100" s="6">
        <v>9150</v>
      </c>
      <c r="G100" s="6">
        <v>0</v>
      </c>
      <c r="H100" s="15">
        <v>9150</v>
      </c>
      <c r="I100" s="14">
        <v>0</v>
      </c>
      <c r="J100" s="6">
        <v>0</v>
      </c>
      <c r="K100" s="6">
        <v>0</v>
      </c>
      <c r="L100" s="6">
        <v>0</v>
      </c>
      <c r="M100" s="6">
        <v>0</v>
      </c>
      <c r="N100" s="15">
        <v>0</v>
      </c>
    </row>
    <row r="101" spans="1:14" x14ac:dyDescent="0.25">
      <c r="A101" s="22" t="s">
        <v>155</v>
      </c>
      <c r="B101" s="12">
        <f t="shared" ref="B101:H101" si="25">SUM(B97:B100)</f>
        <v>0</v>
      </c>
      <c r="C101" s="5">
        <f t="shared" si="25"/>
        <v>0</v>
      </c>
      <c r="D101" s="5">
        <f t="shared" si="25"/>
        <v>0</v>
      </c>
      <c r="E101" s="5">
        <f t="shared" si="25"/>
        <v>0</v>
      </c>
      <c r="F101" s="5">
        <f t="shared" si="25"/>
        <v>42729</v>
      </c>
      <c r="G101" s="5">
        <f t="shared" si="25"/>
        <v>0</v>
      </c>
      <c r="H101" s="13">
        <f t="shared" si="25"/>
        <v>42729</v>
      </c>
      <c r="I101" s="12">
        <f t="shared" ref="I101:N101" si="26">SUM(I97:I100)</f>
        <v>0</v>
      </c>
      <c r="J101" s="5">
        <f t="shared" si="26"/>
        <v>0</v>
      </c>
      <c r="K101" s="5">
        <f t="shared" si="26"/>
        <v>0</v>
      </c>
      <c r="L101" s="5">
        <f t="shared" si="26"/>
        <v>0</v>
      </c>
      <c r="M101" s="5">
        <f t="shared" si="26"/>
        <v>0</v>
      </c>
      <c r="N101" s="13">
        <f t="shared" si="26"/>
        <v>0</v>
      </c>
    </row>
    <row r="102" spans="1:14" x14ac:dyDescent="0.25">
      <c r="A102" s="24"/>
      <c r="B102" s="33"/>
      <c r="C102" s="34"/>
      <c r="D102" s="34"/>
      <c r="E102" s="34"/>
      <c r="F102" s="34"/>
      <c r="G102" s="34"/>
      <c r="H102" s="35"/>
      <c r="I102" s="33"/>
      <c r="J102" s="34"/>
      <c r="K102" s="34"/>
      <c r="L102" s="34"/>
      <c r="M102" s="34"/>
      <c r="N102" s="35"/>
    </row>
    <row r="103" spans="1:14" x14ac:dyDescent="0.25">
      <c r="A103" s="22" t="s">
        <v>171</v>
      </c>
      <c r="B103" s="33"/>
      <c r="C103" s="34"/>
      <c r="D103" s="34"/>
      <c r="E103" s="34"/>
      <c r="F103" s="34"/>
      <c r="G103" s="34"/>
      <c r="H103" s="35"/>
      <c r="I103" s="33"/>
      <c r="J103" s="34"/>
      <c r="K103" s="34"/>
      <c r="L103" s="34"/>
      <c r="M103" s="34"/>
      <c r="N103" s="35"/>
    </row>
    <row r="104" spans="1:14" x14ac:dyDescent="0.25">
      <c r="A104" s="25" t="s">
        <v>185</v>
      </c>
      <c r="B104" s="14">
        <v>0</v>
      </c>
      <c r="C104" s="6">
        <v>0</v>
      </c>
      <c r="D104" s="6">
        <v>0</v>
      </c>
      <c r="E104" s="6">
        <v>0</v>
      </c>
      <c r="F104" s="6">
        <v>9433</v>
      </c>
      <c r="G104" s="6">
        <v>0</v>
      </c>
      <c r="H104" s="15">
        <v>9433</v>
      </c>
      <c r="I104" s="14">
        <v>0</v>
      </c>
      <c r="J104" s="6">
        <v>0</v>
      </c>
      <c r="K104" s="6">
        <v>0</v>
      </c>
      <c r="L104" s="6">
        <v>0</v>
      </c>
      <c r="M104" s="6">
        <v>0</v>
      </c>
      <c r="N104" s="15">
        <v>0</v>
      </c>
    </row>
    <row r="105" spans="1:14" x14ac:dyDescent="0.25">
      <c r="A105" s="25" t="s">
        <v>186</v>
      </c>
      <c r="B105" s="14">
        <v>0</v>
      </c>
      <c r="C105" s="6">
        <v>0</v>
      </c>
      <c r="D105" s="6">
        <v>0</v>
      </c>
      <c r="E105" s="6">
        <v>0</v>
      </c>
      <c r="F105" s="6">
        <v>12090</v>
      </c>
      <c r="G105" s="6">
        <v>0</v>
      </c>
      <c r="H105" s="15">
        <v>12090</v>
      </c>
      <c r="I105" s="14">
        <v>0</v>
      </c>
      <c r="J105" s="6">
        <v>0</v>
      </c>
      <c r="K105" s="6">
        <v>0</v>
      </c>
      <c r="L105" s="6">
        <v>0</v>
      </c>
      <c r="M105" s="6">
        <v>0</v>
      </c>
      <c r="N105" s="15">
        <v>0</v>
      </c>
    </row>
    <row r="106" spans="1:14" x14ac:dyDescent="0.25">
      <c r="A106" s="25" t="s">
        <v>187</v>
      </c>
      <c r="B106" s="14">
        <v>0</v>
      </c>
      <c r="C106" s="6">
        <v>0</v>
      </c>
      <c r="D106" s="6">
        <v>0</v>
      </c>
      <c r="E106" s="6">
        <v>0</v>
      </c>
      <c r="F106" s="6">
        <v>19010</v>
      </c>
      <c r="G106" s="6">
        <v>0</v>
      </c>
      <c r="H106" s="15">
        <v>19010</v>
      </c>
      <c r="I106" s="14">
        <v>0</v>
      </c>
      <c r="J106" s="6">
        <v>0</v>
      </c>
      <c r="K106" s="6">
        <v>0</v>
      </c>
      <c r="L106" s="6">
        <v>0</v>
      </c>
      <c r="M106" s="6">
        <v>0</v>
      </c>
      <c r="N106" s="15">
        <v>0</v>
      </c>
    </row>
    <row r="107" spans="1:14" x14ac:dyDescent="0.25">
      <c r="A107" s="25" t="s">
        <v>188</v>
      </c>
      <c r="B107" s="14">
        <v>0</v>
      </c>
      <c r="C107" s="6">
        <v>0</v>
      </c>
      <c r="D107" s="6">
        <v>0</v>
      </c>
      <c r="E107" s="6">
        <v>0</v>
      </c>
      <c r="F107" s="6">
        <v>6492</v>
      </c>
      <c r="G107" s="6">
        <v>0</v>
      </c>
      <c r="H107" s="15">
        <v>6492</v>
      </c>
      <c r="I107" s="14">
        <v>0</v>
      </c>
      <c r="J107" s="6">
        <v>0</v>
      </c>
      <c r="K107" s="6">
        <v>0</v>
      </c>
      <c r="L107" s="6">
        <v>0</v>
      </c>
      <c r="M107" s="6">
        <v>0</v>
      </c>
      <c r="N107" s="15">
        <v>0</v>
      </c>
    </row>
    <row r="108" spans="1:14" x14ac:dyDescent="0.25">
      <c r="A108" s="22" t="s">
        <v>155</v>
      </c>
      <c r="B108" s="12">
        <f t="shared" ref="B108:H108" si="27">SUM(B104:B107)</f>
        <v>0</v>
      </c>
      <c r="C108" s="5">
        <f t="shared" si="27"/>
        <v>0</v>
      </c>
      <c r="D108" s="5">
        <f t="shared" si="27"/>
        <v>0</v>
      </c>
      <c r="E108" s="5">
        <f t="shared" si="27"/>
        <v>0</v>
      </c>
      <c r="F108" s="5">
        <f t="shared" si="27"/>
        <v>47025</v>
      </c>
      <c r="G108" s="5">
        <f t="shared" si="27"/>
        <v>0</v>
      </c>
      <c r="H108" s="13">
        <f t="shared" si="27"/>
        <v>47025</v>
      </c>
      <c r="I108" s="12">
        <f t="shared" ref="I108:N108" si="28">SUM(I104:I107)</f>
        <v>0</v>
      </c>
      <c r="J108" s="5">
        <f t="shared" si="28"/>
        <v>0</v>
      </c>
      <c r="K108" s="5">
        <f t="shared" si="28"/>
        <v>0</v>
      </c>
      <c r="L108" s="5">
        <f t="shared" si="28"/>
        <v>0</v>
      </c>
      <c r="M108" s="5">
        <f t="shared" si="28"/>
        <v>0</v>
      </c>
      <c r="N108" s="13">
        <f t="shared" si="28"/>
        <v>0</v>
      </c>
    </row>
    <row r="109" spans="1:14" x14ac:dyDescent="0.25">
      <c r="A109" s="24"/>
      <c r="B109" s="33"/>
      <c r="C109" s="34"/>
      <c r="D109" s="34"/>
      <c r="E109" s="34"/>
      <c r="F109" s="34"/>
      <c r="G109" s="34"/>
      <c r="H109" s="35"/>
      <c r="I109" s="33"/>
      <c r="J109" s="34"/>
      <c r="K109" s="34"/>
      <c r="L109" s="34"/>
      <c r="M109" s="34"/>
      <c r="N109" s="35"/>
    </row>
    <row r="110" spans="1:14" x14ac:dyDescent="0.25">
      <c r="A110" s="22" t="s">
        <v>172</v>
      </c>
      <c r="B110" s="33"/>
      <c r="C110" s="34"/>
      <c r="D110" s="34"/>
      <c r="E110" s="34"/>
      <c r="F110" s="34"/>
      <c r="G110" s="34"/>
      <c r="H110" s="35"/>
      <c r="I110" s="33"/>
      <c r="J110" s="34"/>
      <c r="K110" s="34"/>
      <c r="L110" s="34"/>
      <c r="M110" s="34"/>
      <c r="N110" s="35"/>
    </row>
    <row r="111" spans="1:14" x14ac:dyDescent="0.25">
      <c r="A111" s="25" t="s">
        <v>185</v>
      </c>
      <c r="B111" s="14">
        <v>0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15">
        <v>0</v>
      </c>
      <c r="I111" s="14">
        <v>0</v>
      </c>
      <c r="J111" s="6">
        <v>0</v>
      </c>
      <c r="K111" s="6">
        <v>0</v>
      </c>
      <c r="L111" s="6">
        <v>0</v>
      </c>
      <c r="M111" s="6">
        <v>0</v>
      </c>
      <c r="N111" s="15">
        <v>0</v>
      </c>
    </row>
    <row r="112" spans="1:14" x14ac:dyDescent="0.25">
      <c r="A112" s="25" t="s">
        <v>186</v>
      </c>
      <c r="B112" s="14">
        <v>0</v>
      </c>
      <c r="C112" s="6">
        <v>128</v>
      </c>
      <c r="D112" s="6">
        <v>0</v>
      </c>
      <c r="E112" s="6">
        <v>0</v>
      </c>
      <c r="F112" s="6">
        <v>0</v>
      </c>
      <c r="G112" s="6">
        <v>0</v>
      </c>
      <c r="H112" s="15">
        <v>128</v>
      </c>
      <c r="I112" s="14">
        <v>0</v>
      </c>
      <c r="J112" s="6">
        <v>0</v>
      </c>
      <c r="K112" s="6">
        <v>0</v>
      </c>
      <c r="L112" s="6">
        <v>0</v>
      </c>
      <c r="M112" s="6">
        <v>0</v>
      </c>
      <c r="N112" s="15">
        <v>0</v>
      </c>
    </row>
    <row r="113" spans="1:14" x14ac:dyDescent="0.25">
      <c r="A113" s="25" t="s">
        <v>187</v>
      </c>
      <c r="B113" s="14">
        <v>0</v>
      </c>
      <c r="C113" s="6">
        <v>281</v>
      </c>
      <c r="D113" s="6">
        <v>0</v>
      </c>
      <c r="E113" s="6">
        <v>0</v>
      </c>
      <c r="F113" s="6">
        <v>4800</v>
      </c>
      <c r="G113" s="6">
        <v>0</v>
      </c>
      <c r="H113" s="15">
        <v>5081</v>
      </c>
      <c r="I113" s="14">
        <v>0</v>
      </c>
      <c r="J113" s="6">
        <v>0</v>
      </c>
      <c r="K113" s="6">
        <v>0</v>
      </c>
      <c r="L113" s="6">
        <v>0</v>
      </c>
      <c r="M113" s="6">
        <v>0</v>
      </c>
      <c r="N113" s="15">
        <v>0</v>
      </c>
    </row>
    <row r="114" spans="1:14" x14ac:dyDescent="0.25">
      <c r="A114" s="25" t="s">
        <v>188</v>
      </c>
      <c r="B114" s="14">
        <v>0</v>
      </c>
      <c r="C114" s="6">
        <v>198</v>
      </c>
      <c r="D114" s="6">
        <v>0</v>
      </c>
      <c r="E114" s="6">
        <v>0</v>
      </c>
      <c r="F114" s="6">
        <v>-1500</v>
      </c>
      <c r="G114" s="6">
        <v>0</v>
      </c>
      <c r="H114" s="15">
        <v>-1302</v>
      </c>
      <c r="I114" s="14">
        <v>0</v>
      </c>
      <c r="J114" s="6">
        <v>0</v>
      </c>
      <c r="K114" s="6">
        <v>0</v>
      </c>
      <c r="L114" s="6">
        <v>0</v>
      </c>
      <c r="M114" s="6">
        <v>0</v>
      </c>
      <c r="N114" s="15">
        <v>0</v>
      </c>
    </row>
    <row r="115" spans="1:14" x14ac:dyDescent="0.25">
      <c r="A115" s="22" t="s">
        <v>155</v>
      </c>
      <c r="B115" s="12">
        <f t="shared" ref="B115:H115" si="29">SUM(B111:B114)</f>
        <v>0</v>
      </c>
      <c r="C115" s="5">
        <f t="shared" si="29"/>
        <v>607</v>
      </c>
      <c r="D115" s="5">
        <f t="shared" si="29"/>
        <v>0</v>
      </c>
      <c r="E115" s="5">
        <f t="shared" si="29"/>
        <v>0</v>
      </c>
      <c r="F115" s="5">
        <f t="shared" si="29"/>
        <v>3300</v>
      </c>
      <c r="G115" s="5">
        <f t="shared" si="29"/>
        <v>0</v>
      </c>
      <c r="H115" s="13">
        <f t="shared" si="29"/>
        <v>3907</v>
      </c>
      <c r="I115" s="12">
        <f t="shared" ref="I115:N115" si="30">SUM(I111:I114)</f>
        <v>0</v>
      </c>
      <c r="J115" s="5">
        <f t="shared" si="30"/>
        <v>0</v>
      </c>
      <c r="K115" s="5">
        <f t="shared" si="30"/>
        <v>0</v>
      </c>
      <c r="L115" s="5">
        <f t="shared" si="30"/>
        <v>0</v>
      </c>
      <c r="M115" s="5">
        <f t="shared" si="30"/>
        <v>0</v>
      </c>
      <c r="N115" s="13">
        <f t="shared" si="30"/>
        <v>0</v>
      </c>
    </row>
    <row r="116" spans="1:14" x14ac:dyDescent="0.25">
      <c r="A116" s="24"/>
      <c r="B116" s="33"/>
      <c r="C116" s="34"/>
      <c r="D116" s="34"/>
      <c r="E116" s="34"/>
      <c r="F116" s="34"/>
      <c r="G116" s="34"/>
      <c r="H116" s="35"/>
      <c r="I116" s="33"/>
      <c r="J116" s="34"/>
      <c r="K116" s="34"/>
      <c r="L116" s="34"/>
      <c r="M116" s="34"/>
      <c r="N116" s="35"/>
    </row>
    <row r="117" spans="1:14" x14ac:dyDescent="0.25">
      <c r="A117" s="22" t="s">
        <v>173</v>
      </c>
      <c r="B117" s="33"/>
      <c r="C117" s="34"/>
      <c r="D117" s="34"/>
      <c r="E117" s="34"/>
      <c r="F117" s="34"/>
      <c r="G117" s="34"/>
      <c r="H117" s="35"/>
      <c r="I117" s="33"/>
      <c r="J117" s="34"/>
      <c r="K117" s="34"/>
      <c r="L117" s="34"/>
      <c r="M117" s="34"/>
      <c r="N117" s="35"/>
    </row>
    <row r="118" spans="1:14" x14ac:dyDescent="0.25">
      <c r="A118" s="25" t="s">
        <v>185</v>
      </c>
      <c r="B118" s="14">
        <v>0</v>
      </c>
      <c r="C118" s="6">
        <v>0</v>
      </c>
      <c r="D118" s="6">
        <v>0</v>
      </c>
      <c r="E118" s="6">
        <v>0</v>
      </c>
      <c r="F118" s="6">
        <v>16048</v>
      </c>
      <c r="G118" s="6">
        <v>0</v>
      </c>
      <c r="H118" s="15">
        <v>16048</v>
      </c>
      <c r="I118" s="14">
        <v>634095</v>
      </c>
      <c r="J118" s="6">
        <v>0</v>
      </c>
      <c r="K118" s="6">
        <v>0</v>
      </c>
      <c r="L118" s="6">
        <v>0</v>
      </c>
      <c r="M118" s="6">
        <v>29080</v>
      </c>
      <c r="N118" s="15">
        <v>663175</v>
      </c>
    </row>
    <row r="119" spans="1:14" x14ac:dyDescent="0.25">
      <c r="A119" s="25" t="s">
        <v>186</v>
      </c>
      <c r="B119" s="14">
        <v>0</v>
      </c>
      <c r="C119" s="6">
        <v>0</v>
      </c>
      <c r="D119" s="6">
        <v>0</v>
      </c>
      <c r="E119" s="6">
        <v>0</v>
      </c>
      <c r="F119" s="6">
        <v>6285</v>
      </c>
      <c r="G119" s="6">
        <v>0</v>
      </c>
      <c r="H119" s="15">
        <v>6285</v>
      </c>
      <c r="I119" s="14">
        <v>617583</v>
      </c>
      <c r="J119" s="6">
        <v>0</v>
      </c>
      <c r="K119" s="6">
        <v>0</v>
      </c>
      <c r="L119" s="6">
        <v>0</v>
      </c>
      <c r="M119" s="6">
        <v>27925</v>
      </c>
      <c r="N119" s="15">
        <v>645508</v>
      </c>
    </row>
    <row r="120" spans="1:14" x14ac:dyDescent="0.25">
      <c r="A120" s="25" t="s">
        <v>187</v>
      </c>
      <c r="B120" s="14">
        <v>0</v>
      </c>
      <c r="C120" s="6">
        <v>0</v>
      </c>
      <c r="D120" s="6">
        <v>0</v>
      </c>
      <c r="E120" s="6">
        <v>0</v>
      </c>
      <c r="F120" s="6">
        <v>4523</v>
      </c>
      <c r="G120" s="6">
        <v>0</v>
      </c>
      <c r="H120" s="15">
        <v>4523</v>
      </c>
      <c r="I120" s="14">
        <v>636367</v>
      </c>
      <c r="J120" s="6">
        <v>0</v>
      </c>
      <c r="K120" s="6">
        <v>0</v>
      </c>
      <c r="L120" s="6">
        <v>0</v>
      </c>
      <c r="M120" s="6">
        <v>28428</v>
      </c>
      <c r="N120" s="15">
        <v>664795</v>
      </c>
    </row>
    <row r="121" spans="1:14" x14ac:dyDescent="0.25">
      <c r="A121" s="25" t="s">
        <v>188</v>
      </c>
      <c r="B121" s="14">
        <v>0</v>
      </c>
      <c r="C121" s="6">
        <v>0</v>
      </c>
      <c r="D121" s="6">
        <v>0</v>
      </c>
      <c r="E121" s="6">
        <v>0</v>
      </c>
      <c r="F121" s="6">
        <v>11297</v>
      </c>
      <c r="G121" s="6">
        <v>0</v>
      </c>
      <c r="H121" s="15">
        <v>11297</v>
      </c>
      <c r="I121" s="14">
        <v>636212</v>
      </c>
      <c r="J121" s="6">
        <v>15000</v>
      </c>
      <c r="K121" s="6">
        <v>0</v>
      </c>
      <c r="L121" s="6">
        <v>0</v>
      </c>
      <c r="M121" s="6">
        <v>13625</v>
      </c>
      <c r="N121" s="15">
        <v>664837</v>
      </c>
    </row>
    <row r="122" spans="1:14" x14ac:dyDescent="0.25">
      <c r="A122" s="22" t="s">
        <v>155</v>
      </c>
      <c r="B122" s="12">
        <f t="shared" ref="B122:H122" si="31">SUM(B118:B121)</f>
        <v>0</v>
      </c>
      <c r="C122" s="5">
        <f t="shared" si="31"/>
        <v>0</v>
      </c>
      <c r="D122" s="5">
        <f t="shared" si="31"/>
        <v>0</v>
      </c>
      <c r="E122" s="5">
        <f t="shared" si="31"/>
        <v>0</v>
      </c>
      <c r="F122" s="5">
        <f t="shared" si="31"/>
        <v>38153</v>
      </c>
      <c r="G122" s="5">
        <f t="shared" si="31"/>
        <v>0</v>
      </c>
      <c r="H122" s="13">
        <f t="shared" si="31"/>
        <v>38153</v>
      </c>
      <c r="I122" s="12">
        <f t="shared" ref="I122:N122" si="32">SUM(I118:I121)</f>
        <v>2524257</v>
      </c>
      <c r="J122" s="5">
        <f t="shared" si="32"/>
        <v>15000</v>
      </c>
      <c r="K122" s="5">
        <f t="shared" si="32"/>
        <v>0</v>
      </c>
      <c r="L122" s="5">
        <f t="shared" si="32"/>
        <v>0</v>
      </c>
      <c r="M122" s="5">
        <f t="shared" si="32"/>
        <v>99058</v>
      </c>
      <c r="N122" s="13">
        <f t="shared" si="32"/>
        <v>2638315</v>
      </c>
    </row>
    <row r="123" spans="1:14" x14ac:dyDescent="0.25">
      <c r="A123" s="24"/>
      <c r="B123" s="33"/>
      <c r="C123" s="34"/>
      <c r="D123" s="34"/>
      <c r="E123" s="34"/>
      <c r="F123" s="34"/>
      <c r="G123" s="34"/>
      <c r="H123" s="35"/>
      <c r="I123" s="33"/>
      <c r="J123" s="34"/>
      <c r="K123" s="34"/>
      <c r="L123" s="34"/>
      <c r="M123" s="34"/>
      <c r="N123" s="35"/>
    </row>
    <row r="124" spans="1:14" x14ac:dyDescent="0.25">
      <c r="A124" s="22" t="s">
        <v>174</v>
      </c>
      <c r="B124" s="33"/>
      <c r="C124" s="34"/>
      <c r="D124" s="34"/>
      <c r="E124" s="34"/>
      <c r="F124" s="34"/>
      <c r="G124" s="34"/>
      <c r="H124" s="35"/>
      <c r="I124" s="33"/>
      <c r="J124" s="34"/>
      <c r="K124" s="34"/>
      <c r="L124" s="34"/>
      <c r="M124" s="34"/>
      <c r="N124" s="35"/>
    </row>
    <row r="125" spans="1:14" x14ac:dyDescent="0.25">
      <c r="A125" s="25" t="s">
        <v>185</v>
      </c>
      <c r="B125" s="14">
        <v>0</v>
      </c>
      <c r="C125" s="6">
        <v>0</v>
      </c>
      <c r="D125" s="6">
        <v>0</v>
      </c>
      <c r="E125" s="6">
        <v>0</v>
      </c>
      <c r="F125" s="6">
        <v>16940</v>
      </c>
      <c r="G125" s="6">
        <v>0</v>
      </c>
      <c r="H125" s="15">
        <v>16940</v>
      </c>
      <c r="I125" s="14">
        <v>626649</v>
      </c>
      <c r="J125" s="6">
        <v>0</v>
      </c>
      <c r="K125" s="6">
        <v>0</v>
      </c>
      <c r="L125" s="6">
        <v>0</v>
      </c>
      <c r="M125" s="6">
        <v>96281</v>
      </c>
      <c r="N125" s="15">
        <v>722930</v>
      </c>
    </row>
    <row r="126" spans="1:14" x14ac:dyDescent="0.25">
      <c r="A126" s="25" t="s">
        <v>186</v>
      </c>
      <c r="B126" s="14">
        <v>0</v>
      </c>
      <c r="C126" s="6">
        <v>0</v>
      </c>
      <c r="D126" s="6">
        <v>0</v>
      </c>
      <c r="E126" s="6">
        <v>0</v>
      </c>
      <c r="F126" s="6">
        <v>13857</v>
      </c>
      <c r="G126" s="6">
        <v>0</v>
      </c>
      <c r="H126" s="15">
        <v>13857</v>
      </c>
      <c r="I126" s="14">
        <v>599526</v>
      </c>
      <c r="J126" s="6">
        <v>0</v>
      </c>
      <c r="K126" s="6">
        <v>0</v>
      </c>
      <c r="L126" s="6">
        <v>0</v>
      </c>
      <c r="M126" s="6">
        <v>99932</v>
      </c>
      <c r="N126" s="15">
        <v>699458</v>
      </c>
    </row>
    <row r="127" spans="1:14" x14ac:dyDescent="0.25">
      <c r="A127" s="25" t="s">
        <v>187</v>
      </c>
      <c r="B127" s="14">
        <v>0</v>
      </c>
      <c r="C127" s="6">
        <v>0</v>
      </c>
      <c r="D127" s="6">
        <v>0</v>
      </c>
      <c r="E127" s="6">
        <v>0</v>
      </c>
      <c r="F127" s="6">
        <v>21265</v>
      </c>
      <c r="G127" s="6">
        <v>0</v>
      </c>
      <c r="H127" s="15">
        <v>21265</v>
      </c>
      <c r="I127" s="14">
        <v>628014</v>
      </c>
      <c r="J127" s="6">
        <v>0</v>
      </c>
      <c r="K127" s="6">
        <v>0</v>
      </c>
      <c r="L127" s="6">
        <v>0</v>
      </c>
      <c r="M127" s="6">
        <v>100796</v>
      </c>
      <c r="N127" s="15">
        <v>728810</v>
      </c>
    </row>
    <row r="128" spans="1:14" x14ac:dyDescent="0.25">
      <c r="A128" s="25" t="s">
        <v>188</v>
      </c>
      <c r="B128" s="14">
        <v>0</v>
      </c>
      <c r="C128" s="6">
        <v>0</v>
      </c>
      <c r="D128" s="6">
        <v>0</v>
      </c>
      <c r="E128" s="6">
        <v>0</v>
      </c>
      <c r="F128" s="6">
        <v>20184</v>
      </c>
      <c r="G128" s="6">
        <v>0</v>
      </c>
      <c r="H128" s="15">
        <v>20184</v>
      </c>
      <c r="I128" s="14">
        <v>626877</v>
      </c>
      <c r="J128" s="6">
        <v>550</v>
      </c>
      <c r="K128" s="6">
        <v>0</v>
      </c>
      <c r="L128" s="6">
        <v>0</v>
      </c>
      <c r="M128" s="6">
        <v>103062</v>
      </c>
      <c r="N128" s="15">
        <v>730489</v>
      </c>
    </row>
    <row r="129" spans="1:14" x14ac:dyDescent="0.25">
      <c r="A129" s="22" t="s">
        <v>155</v>
      </c>
      <c r="B129" s="12">
        <f t="shared" ref="B129:H129" si="33">SUM(B125:B128)</f>
        <v>0</v>
      </c>
      <c r="C129" s="5">
        <f t="shared" si="33"/>
        <v>0</v>
      </c>
      <c r="D129" s="5">
        <f t="shared" si="33"/>
        <v>0</v>
      </c>
      <c r="E129" s="5">
        <f t="shared" si="33"/>
        <v>0</v>
      </c>
      <c r="F129" s="5">
        <f t="shared" si="33"/>
        <v>72246</v>
      </c>
      <c r="G129" s="5">
        <f t="shared" si="33"/>
        <v>0</v>
      </c>
      <c r="H129" s="13">
        <f t="shared" si="33"/>
        <v>72246</v>
      </c>
      <c r="I129" s="12">
        <f t="shared" ref="I129:N129" si="34">SUM(I125:I128)</f>
        <v>2481066</v>
      </c>
      <c r="J129" s="5">
        <f t="shared" si="34"/>
        <v>550</v>
      </c>
      <c r="K129" s="5">
        <f t="shared" si="34"/>
        <v>0</v>
      </c>
      <c r="L129" s="5">
        <f t="shared" si="34"/>
        <v>0</v>
      </c>
      <c r="M129" s="5">
        <f t="shared" si="34"/>
        <v>400071</v>
      </c>
      <c r="N129" s="13">
        <f t="shared" si="34"/>
        <v>2881687</v>
      </c>
    </row>
    <row r="130" spans="1:14" x14ac:dyDescent="0.25">
      <c r="A130" s="24"/>
      <c r="B130" s="33"/>
      <c r="C130" s="34"/>
      <c r="D130" s="34"/>
      <c r="E130" s="34"/>
      <c r="F130" s="34"/>
      <c r="G130" s="34"/>
      <c r="H130" s="35"/>
      <c r="I130" s="33"/>
      <c r="J130" s="34"/>
      <c r="K130" s="34"/>
      <c r="L130" s="34"/>
      <c r="M130" s="34"/>
      <c r="N130" s="35"/>
    </row>
    <row r="131" spans="1:14" x14ac:dyDescent="0.25">
      <c r="A131" s="22" t="s">
        <v>190</v>
      </c>
      <c r="B131" s="33"/>
      <c r="C131" s="34"/>
      <c r="D131" s="34"/>
      <c r="E131" s="34"/>
      <c r="F131" s="34"/>
      <c r="G131" s="34"/>
      <c r="H131" s="35"/>
      <c r="I131" s="33"/>
      <c r="J131" s="34"/>
      <c r="K131" s="34"/>
      <c r="L131" s="34"/>
      <c r="M131" s="34"/>
      <c r="N131" s="35"/>
    </row>
    <row r="132" spans="1:14" x14ac:dyDescent="0.25">
      <c r="A132" s="25" t="s">
        <v>185</v>
      </c>
      <c r="B132" s="14" t="s">
        <v>194</v>
      </c>
      <c r="C132" s="6" t="s">
        <v>194</v>
      </c>
      <c r="D132" s="6" t="s">
        <v>194</v>
      </c>
      <c r="E132" s="6" t="s">
        <v>194</v>
      </c>
      <c r="F132" s="6" t="s">
        <v>194</v>
      </c>
      <c r="G132" s="6" t="s">
        <v>194</v>
      </c>
      <c r="H132" s="15" t="s">
        <v>194</v>
      </c>
      <c r="I132" s="14" t="s">
        <v>194</v>
      </c>
      <c r="J132" s="6" t="s">
        <v>194</v>
      </c>
      <c r="K132" s="6" t="s">
        <v>194</v>
      </c>
      <c r="L132" s="6" t="s">
        <v>194</v>
      </c>
      <c r="M132" s="6" t="s">
        <v>194</v>
      </c>
      <c r="N132" s="15" t="s">
        <v>194</v>
      </c>
    </row>
    <row r="133" spans="1:14" x14ac:dyDescent="0.25">
      <c r="A133" s="25" t="s">
        <v>186</v>
      </c>
      <c r="B133" s="14" t="s">
        <v>194</v>
      </c>
      <c r="C133" s="6" t="s">
        <v>194</v>
      </c>
      <c r="D133" s="6" t="s">
        <v>194</v>
      </c>
      <c r="E133" s="6" t="s">
        <v>194</v>
      </c>
      <c r="F133" s="6" t="s">
        <v>194</v>
      </c>
      <c r="G133" s="6" t="s">
        <v>194</v>
      </c>
      <c r="H133" s="15" t="s">
        <v>194</v>
      </c>
      <c r="I133" s="14" t="s">
        <v>194</v>
      </c>
      <c r="J133" s="6" t="s">
        <v>194</v>
      </c>
      <c r="K133" s="6" t="s">
        <v>194</v>
      </c>
      <c r="L133" s="6" t="s">
        <v>194</v>
      </c>
      <c r="M133" s="6" t="s">
        <v>194</v>
      </c>
      <c r="N133" s="15" t="s">
        <v>194</v>
      </c>
    </row>
    <row r="134" spans="1:14" x14ac:dyDescent="0.25">
      <c r="A134" s="25" t="s">
        <v>187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15" t="s">
        <v>194</v>
      </c>
      <c r="I134" s="14" t="s">
        <v>194</v>
      </c>
      <c r="J134" s="6" t="s">
        <v>194</v>
      </c>
      <c r="K134" s="6" t="s">
        <v>194</v>
      </c>
      <c r="L134" s="6" t="s">
        <v>194</v>
      </c>
      <c r="M134" s="6" t="s">
        <v>194</v>
      </c>
      <c r="N134" s="15" t="s">
        <v>194</v>
      </c>
    </row>
    <row r="135" spans="1:14" x14ac:dyDescent="0.25">
      <c r="A135" s="25" t="s">
        <v>188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15" t="s">
        <v>194</v>
      </c>
      <c r="I135" s="14" t="s">
        <v>194</v>
      </c>
      <c r="J135" s="6" t="s">
        <v>194</v>
      </c>
      <c r="K135" s="6" t="s">
        <v>194</v>
      </c>
      <c r="L135" s="6" t="s">
        <v>194</v>
      </c>
      <c r="M135" s="6" t="s">
        <v>194</v>
      </c>
      <c r="N135" s="15" t="s">
        <v>194</v>
      </c>
    </row>
    <row r="136" spans="1:14" x14ac:dyDescent="0.25">
      <c r="A136" s="22" t="s">
        <v>155</v>
      </c>
      <c r="B136" s="12">
        <f t="shared" ref="B136:H136" si="35">SUM(B132:B135)</f>
        <v>0</v>
      </c>
      <c r="C136" s="5">
        <f t="shared" si="35"/>
        <v>0</v>
      </c>
      <c r="D136" s="5">
        <f t="shared" si="35"/>
        <v>0</v>
      </c>
      <c r="E136" s="5">
        <f t="shared" si="35"/>
        <v>0</v>
      </c>
      <c r="F136" s="5">
        <f t="shared" si="35"/>
        <v>0</v>
      </c>
      <c r="G136" s="5">
        <f t="shared" si="35"/>
        <v>0</v>
      </c>
      <c r="H136" s="13">
        <f t="shared" si="35"/>
        <v>0</v>
      </c>
      <c r="I136" s="12">
        <f t="shared" ref="I136:N136" si="36">SUM(I132:I135)</f>
        <v>0</v>
      </c>
      <c r="J136" s="5">
        <f t="shared" si="36"/>
        <v>0</v>
      </c>
      <c r="K136" s="5">
        <f t="shared" si="36"/>
        <v>0</v>
      </c>
      <c r="L136" s="5">
        <f t="shared" si="36"/>
        <v>0</v>
      </c>
      <c r="M136" s="5">
        <f t="shared" si="36"/>
        <v>0</v>
      </c>
      <c r="N136" s="13">
        <f t="shared" si="36"/>
        <v>0</v>
      </c>
    </row>
    <row r="137" spans="1:14" x14ac:dyDescent="0.25">
      <c r="A137" s="24"/>
      <c r="B137" s="33"/>
      <c r="C137" s="34"/>
      <c r="D137" s="34"/>
      <c r="E137" s="34"/>
      <c r="F137" s="34"/>
      <c r="G137" s="34"/>
      <c r="H137" s="35"/>
      <c r="I137" s="33"/>
      <c r="J137" s="34"/>
      <c r="K137" s="34"/>
      <c r="L137" s="34"/>
      <c r="M137" s="34"/>
      <c r="N137" s="35"/>
    </row>
    <row r="138" spans="1:14" x14ac:dyDescent="0.25">
      <c r="A138" s="22" t="s">
        <v>175</v>
      </c>
      <c r="B138" s="33"/>
      <c r="C138" s="34"/>
      <c r="D138" s="34"/>
      <c r="E138" s="34"/>
      <c r="F138" s="34"/>
      <c r="G138" s="34"/>
      <c r="H138" s="35"/>
      <c r="I138" s="33"/>
      <c r="J138" s="34"/>
      <c r="K138" s="34"/>
      <c r="L138" s="34"/>
      <c r="M138" s="34"/>
      <c r="N138" s="35"/>
    </row>
    <row r="139" spans="1:14" x14ac:dyDescent="0.25">
      <c r="A139" s="25" t="s">
        <v>185</v>
      </c>
      <c r="B139" s="14">
        <v>0</v>
      </c>
      <c r="C139" s="6">
        <v>0</v>
      </c>
      <c r="D139" s="6">
        <v>0</v>
      </c>
      <c r="E139" s="6">
        <v>0</v>
      </c>
      <c r="F139" s="6">
        <v>0</v>
      </c>
      <c r="G139" s="6">
        <v>0</v>
      </c>
      <c r="H139" s="15">
        <v>0</v>
      </c>
      <c r="I139" s="14">
        <v>0</v>
      </c>
      <c r="J139" s="6">
        <v>0</v>
      </c>
      <c r="K139" s="6">
        <v>0</v>
      </c>
      <c r="L139" s="6">
        <v>0</v>
      </c>
      <c r="M139" s="6">
        <v>0</v>
      </c>
      <c r="N139" s="15">
        <v>0</v>
      </c>
    </row>
    <row r="140" spans="1:14" x14ac:dyDescent="0.25">
      <c r="A140" s="25" t="s">
        <v>186</v>
      </c>
      <c r="B140" s="14" t="s">
        <v>194</v>
      </c>
      <c r="C140" s="6" t="s">
        <v>194</v>
      </c>
      <c r="D140" s="6" t="s">
        <v>194</v>
      </c>
      <c r="E140" s="6" t="s">
        <v>194</v>
      </c>
      <c r="F140" s="6" t="s">
        <v>194</v>
      </c>
      <c r="G140" s="6" t="s">
        <v>194</v>
      </c>
      <c r="H140" s="15" t="s">
        <v>194</v>
      </c>
      <c r="I140" s="14" t="s">
        <v>194</v>
      </c>
      <c r="J140" s="6" t="s">
        <v>194</v>
      </c>
      <c r="K140" s="6" t="s">
        <v>194</v>
      </c>
      <c r="L140" s="6" t="s">
        <v>194</v>
      </c>
      <c r="M140" s="6" t="s">
        <v>194</v>
      </c>
      <c r="N140" s="15" t="s">
        <v>194</v>
      </c>
    </row>
    <row r="141" spans="1:14" x14ac:dyDescent="0.25">
      <c r="A141" s="25" t="s">
        <v>187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15" t="s">
        <v>194</v>
      </c>
      <c r="I141" s="14" t="s">
        <v>194</v>
      </c>
      <c r="J141" s="6" t="s">
        <v>194</v>
      </c>
      <c r="K141" s="6" t="s">
        <v>194</v>
      </c>
      <c r="L141" s="6" t="s">
        <v>194</v>
      </c>
      <c r="M141" s="6" t="s">
        <v>194</v>
      </c>
      <c r="N141" s="15" t="s">
        <v>194</v>
      </c>
    </row>
    <row r="142" spans="1:14" x14ac:dyDescent="0.25">
      <c r="A142" s="25" t="s">
        <v>188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15" t="s">
        <v>194</v>
      </c>
      <c r="I142" s="14" t="s">
        <v>194</v>
      </c>
      <c r="J142" s="6" t="s">
        <v>194</v>
      </c>
      <c r="K142" s="6" t="s">
        <v>194</v>
      </c>
      <c r="L142" s="6" t="s">
        <v>194</v>
      </c>
      <c r="M142" s="6" t="s">
        <v>194</v>
      </c>
      <c r="N142" s="15" t="s">
        <v>194</v>
      </c>
    </row>
    <row r="143" spans="1:14" x14ac:dyDescent="0.25">
      <c r="A143" s="22" t="s">
        <v>155</v>
      </c>
      <c r="B143" s="12">
        <f t="shared" ref="B143:H143" si="37">SUM(B139:B142)</f>
        <v>0</v>
      </c>
      <c r="C143" s="5">
        <f t="shared" si="37"/>
        <v>0</v>
      </c>
      <c r="D143" s="5">
        <f t="shared" si="37"/>
        <v>0</v>
      </c>
      <c r="E143" s="5">
        <f t="shared" si="37"/>
        <v>0</v>
      </c>
      <c r="F143" s="5">
        <f t="shared" si="37"/>
        <v>0</v>
      </c>
      <c r="G143" s="5">
        <f t="shared" si="37"/>
        <v>0</v>
      </c>
      <c r="H143" s="13">
        <f t="shared" si="37"/>
        <v>0</v>
      </c>
      <c r="I143" s="12">
        <f t="shared" ref="I143:N143" si="38">SUM(I139:I142)</f>
        <v>0</v>
      </c>
      <c r="J143" s="5">
        <f t="shared" si="38"/>
        <v>0</v>
      </c>
      <c r="K143" s="5">
        <f t="shared" si="38"/>
        <v>0</v>
      </c>
      <c r="L143" s="5">
        <f t="shared" si="38"/>
        <v>0</v>
      </c>
      <c r="M143" s="5">
        <f t="shared" si="38"/>
        <v>0</v>
      </c>
      <c r="N143" s="13">
        <f t="shared" si="38"/>
        <v>0</v>
      </c>
    </row>
    <row r="144" spans="1:14" x14ac:dyDescent="0.25">
      <c r="A144" s="24"/>
      <c r="B144" s="33"/>
      <c r="C144" s="34"/>
      <c r="D144" s="34"/>
      <c r="E144" s="34"/>
      <c r="F144" s="34"/>
      <c r="G144" s="34"/>
      <c r="H144" s="35"/>
      <c r="I144" s="33"/>
      <c r="J144" s="34"/>
      <c r="K144" s="34"/>
      <c r="L144" s="34"/>
      <c r="M144" s="34"/>
      <c r="N144" s="35"/>
    </row>
    <row r="145" spans="1:14" x14ac:dyDescent="0.25">
      <c r="A145" s="22" t="s">
        <v>176</v>
      </c>
      <c r="B145" s="33"/>
      <c r="C145" s="34"/>
      <c r="D145" s="34"/>
      <c r="E145" s="34"/>
      <c r="F145" s="34"/>
      <c r="G145" s="34"/>
      <c r="H145" s="35"/>
      <c r="I145" s="33"/>
      <c r="J145" s="34"/>
      <c r="K145" s="34"/>
      <c r="L145" s="34"/>
      <c r="M145" s="34"/>
      <c r="N145" s="35"/>
    </row>
    <row r="146" spans="1:14" x14ac:dyDescent="0.25">
      <c r="A146" s="25" t="s">
        <v>185</v>
      </c>
      <c r="B146" s="14">
        <v>0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15">
        <v>0</v>
      </c>
      <c r="I146" s="14">
        <v>0</v>
      </c>
      <c r="J146" s="6">
        <v>0</v>
      </c>
      <c r="K146" s="6">
        <v>0</v>
      </c>
      <c r="L146" s="6">
        <v>0</v>
      </c>
      <c r="M146" s="6">
        <v>0</v>
      </c>
      <c r="N146" s="15">
        <v>0</v>
      </c>
    </row>
    <row r="147" spans="1:14" x14ac:dyDescent="0.25">
      <c r="A147" s="25" t="s">
        <v>186</v>
      </c>
      <c r="B147" s="14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15">
        <v>0</v>
      </c>
      <c r="I147" s="14">
        <v>0</v>
      </c>
      <c r="J147" s="6">
        <v>0</v>
      </c>
      <c r="K147" s="6">
        <v>0</v>
      </c>
      <c r="L147" s="6">
        <v>0</v>
      </c>
      <c r="M147" s="6">
        <v>0</v>
      </c>
      <c r="N147" s="15">
        <v>0</v>
      </c>
    </row>
    <row r="148" spans="1:14" x14ac:dyDescent="0.25">
      <c r="A148" s="25" t="s">
        <v>187</v>
      </c>
      <c r="B148" s="14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15">
        <v>0</v>
      </c>
      <c r="I148" s="14">
        <v>0</v>
      </c>
      <c r="J148" s="6">
        <v>0</v>
      </c>
      <c r="K148" s="6">
        <v>0</v>
      </c>
      <c r="L148" s="6">
        <v>0</v>
      </c>
      <c r="M148" s="6">
        <v>0</v>
      </c>
      <c r="N148" s="15">
        <v>0</v>
      </c>
    </row>
    <row r="149" spans="1:14" x14ac:dyDescent="0.25">
      <c r="A149" s="25" t="s">
        <v>188</v>
      </c>
      <c r="B149" s="14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15">
        <v>0</v>
      </c>
      <c r="I149" s="14">
        <v>0</v>
      </c>
      <c r="J149" s="6">
        <v>0</v>
      </c>
      <c r="K149" s="6">
        <v>0</v>
      </c>
      <c r="L149" s="6">
        <v>0</v>
      </c>
      <c r="M149" s="6">
        <v>0</v>
      </c>
      <c r="N149" s="15">
        <v>0</v>
      </c>
    </row>
    <row r="150" spans="1:14" x14ac:dyDescent="0.25">
      <c r="A150" s="22" t="s">
        <v>155</v>
      </c>
      <c r="B150" s="12">
        <f t="shared" ref="B150:H150" si="39">SUM(B146:B149)</f>
        <v>0</v>
      </c>
      <c r="C150" s="5">
        <f t="shared" si="39"/>
        <v>0</v>
      </c>
      <c r="D150" s="5">
        <f t="shared" si="39"/>
        <v>0</v>
      </c>
      <c r="E150" s="5">
        <f t="shared" si="39"/>
        <v>0</v>
      </c>
      <c r="F150" s="5">
        <f t="shared" si="39"/>
        <v>0</v>
      </c>
      <c r="G150" s="5">
        <f t="shared" si="39"/>
        <v>0</v>
      </c>
      <c r="H150" s="13">
        <f t="shared" si="39"/>
        <v>0</v>
      </c>
      <c r="I150" s="12">
        <f t="shared" ref="I150:N150" si="40">SUM(I146:I149)</f>
        <v>0</v>
      </c>
      <c r="J150" s="5">
        <f t="shared" si="40"/>
        <v>0</v>
      </c>
      <c r="K150" s="5">
        <f t="shared" si="40"/>
        <v>0</v>
      </c>
      <c r="L150" s="5">
        <f t="shared" si="40"/>
        <v>0</v>
      </c>
      <c r="M150" s="5">
        <f t="shared" si="40"/>
        <v>0</v>
      </c>
      <c r="N150" s="13">
        <f t="shared" si="40"/>
        <v>0</v>
      </c>
    </row>
    <row r="151" spans="1:14" x14ac:dyDescent="0.25">
      <c r="A151" s="24"/>
      <c r="B151" s="33"/>
      <c r="C151" s="34"/>
      <c r="D151" s="34"/>
      <c r="E151" s="34"/>
      <c r="F151" s="34"/>
      <c r="G151" s="34"/>
      <c r="H151" s="35"/>
      <c r="I151" s="33"/>
      <c r="J151" s="34"/>
      <c r="K151" s="34"/>
      <c r="L151" s="34"/>
      <c r="M151" s="34"/>
      <c r="N151" s="35"/>
    </row>
    <row r="152" spans="1:14" x14ac:dyDescent="0.25">
      <c r="A152" s="22" t="s">
        <v>177</v>
      </c>
      <c r="B152" s="33"/>
      <c r="C152" s="34"/>
      <c r="D152" s="34"/>
      <c r="E152" s="34"/>
      <c r="F152" s="34"/>
      <c r="G152" s="34"/>
      <c r="H152" s="35"/>
      <c r="I152" s="33"/>
      <c r="J152" s="34"/>
      <c r="K152" s="34"/>
      <c r="L152" s="34"/>
      <c r="M152" s="34"/>
      <c r="N152" s="35"/>
    </row>
    <row r="153" spans="1:14" x14ac:dyDescent="0.25">
      <c r="A153" s="25" t="s">
        <v>185</v>
      </c>
      <c r="B153" s="14">
        <v>0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15">
        <v>0</v>
      </c>
      <c r="I153" s="14">
        <v>0</v>
      </c>
      <c r="J153" s="6">
        <v>0</v>
      </c>
      <c r="K153" s="6">
        <v>0</v>
      </c>
      <c r="L153" s="6">
        <v>0</v>
      </c>
      <c r="M153" s="6">
        <v>0</v>
      </c>
      <c r="N153" s="15">
        <v>0</v>
      </c>
    </row>
    <row r="154" spans="1:14" x14ac:dyDescent="0.25">
      <c r="A154" s="25" t="s">
        <v>186</v>
      </c>
      <c r="B154" s="14">
        <v>0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15">
        <v>0</v>
      </c>
      <c r="I154" s="14">
        <v>0</v>
      </c>
      <c r="J154" s="6">
        <v>0</v>
      </c>
      <c r="K154" s="6">
        <v>0</v>
      </c>
      <c r="L154" s="6">
        <v>0</v>
      </c>
      <c r="M154" s="6">
        <v>0</v>
      </c>
      <c r="N154" s="15">
        <v>0</v>
      </c>
    </row>
    <row r="155" spans="1:14" x14ac:dyDescent="0.25">
      <c r="A155" s="25" t="s">
        <v>187</v>
      </c>
      <c r="B155" s="14">
        <v>0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15">
        <v>0</v>
      </c>
      <c r="I155" s="14">
        <v>0</v>
      </c>
      <c r="J155" s="6">
        <v>0</v>
      </c>
      <c r="K155" s="6">
        <v>0</v>
      </c>
      <c r="L155" s="6">
        <v>0</v>
      </c>
      <c r="M155" s="6">
        <v>0</v>
      </c>
      <c r="N155" s="15">
        <v>0</v>
      </c>
    </row>
    <row r="156" spans="1:14" x14ac:dyDescent="0.25">
      <c r="A156" s="25" t="s">
        <v>188</v>
      </c>
      <c r="B156" s="14">
        <v>0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15">
        <v>0</v>
      </c>
      <c r="I156" s="14">
        <v>0</v>
      </c>
      <c r="J156" s="6">
        <v>0</v>
      </c>
      <c r="K156" s="6">
        <v>0</v>
      </c>
      <c r="L156" s="6">
        <v>0</v>
      </c>
      <c r="M156" s="6">
        <v>0</v>
      </c>
      <c r="N156" s="15">
        <v>0</v>
      </c>
    </row>
    <row r="157" spans="1:14" x14ac:dyDescent="0.25">
      <c r="A157" s="22" t="s">
        <v>155</v>
      </c>
      <c r="B157" s="12">
        <f t="shared" ref="B157:H157" si="41">SUM(B153:B156)</f>
        <v>0</v>
      </c>
      <c r="C157" s="5">
        <f t="shared" si="41"/>
        <v>0</v>
      </c>
      <c r="D157" s="5">
        <f t="shared" si="41"/>
        <v>0</v>
      </c>
      <c r="E157" s="5">
        <f t="shared" si="41"/>
        <v>0</v>
      </c>
      <c r="F157" s="5">
        <f t="shared" si="41"/>
        <v>0</v>
      </c>
      <c r="G157" s="5">
        <f t="shared" si="41"/>
        <v>0</v>
      </c>
      <c r="H157" s="13">
        <f t="shared" si="41"/>
        <v>0</v>
      </c>
      <c r="I157" s="12">
        <f t="shared" ref="I157:N157" si="42">SUM(I153:I156)</f>
        <v>0</v>
      </c>
      <c r="J157" s="5">
        <f t="shared" si="42"/>
        <v>0</v>
      </c>
      <c r="K157" s="5">
        <f t="shared" si="42"/>
        <v>0</v>
      </c>
      <c r="L157" s="5">
        <f t="shared" si="42"/>
        <v>0</v>
      </c>
      <c r="M157" s="5">
        <f t="shared" si="42"/>
        <v>0</v>
      </c>
      <c r="N157" s="13">
        <f t="shared" si="42"/>
        <v>0</v>
      </c>
    </row>
    <row r="158" spans="1:14" x14ac:dyDescent="0.25">
      <c r="A158" s="24"/>
      <c r="B158" s="33"/>
      <c r="C158" s="34"/>
      <c r="D158" s="34"/>
      <c r="E158" s="34"/>
      <c r="F158" s="34"/>
      <c r="G158" s="34"/>
      <c r="H158" s="35"/>
      <c r="I158" s="33"/>
      <c r="J158" s="34"/>
      <c r="K158" s="34"/>
      <c r="L158" s="34"/>
      <c r="M158" s="34"/>
      <c r="N158" s="35"/>
    </row>
    <row r="159" spans="1:14" x14ac:dyDescent="0.25">
      <c r="A159" s="22" t="s">
        <v>178</v>
      </c>
      <c r="B159" s="33"/>
      <c r="C159" s="34"/>
      <c r="D159" s="34"/>
      <c r="E159" s="34"/>
      <c r="F159" s="34"/>
      <c r="G159" s="34"/>
      <c r="H159" s="35"/>
      <c r="I159" s="33"/>
      <c r="J159" s="34"/>
      <c r="K159" s="34"/>
      <c r="L159" s="34"/>
      <c r="M159" s="34"/>
      <c r="N159" s="35"/>
    </row>
    <row r="160" spans="1:14" x14ac:dyDescent="0.25">
      <c r="A160" s="25" t="s">
        <v>185</v>
      </c>
      <c r="B160" s="14">
        <v>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15">
        <v>0</v>
      </c>
      <c r="I160" s="14">
        <v>0</v>
      </c>
      <c r="J160" s="6">
        <v>0</v>
      </c>
      <c r="K160" s="6">
        <v>0</v>
      </c>
      <c r="L160" s="6">
        <v>0</v>
      </c>
      <c r="M160" s="6">
        <v>0</v>
      </c>
      <c r="N160" s="15">
        <v>0</v>
      </c>
    </row>
    <row r="161" spans="1:14" x14ac:dyDescent="0.25">
      <c r="A161" s="25" t="s">
        <v>186</v>
      </c>
      <c r="B161" s="14">
        <v>0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15">
        <v>0</v>
      </c>
      <c r="I161" s="14">
        <v>0</v>
      </c>
      <c r="J161" s="6">
        <v>0</v>
      </c>
      <c r="K161" s="6">
        <v>0</v>
      </c>
      <c r="L161" s="6">
        <v>0</v>
      </c>
      <c r="M161" s="6">
        <v>0</v>
      </c>
      <c r="N161" s="15">
        <v>0</v>
      </c>
    </row>
    <row r="162" spans="1:14" x14ac:dyDescent="0.25">
      <c r="A162" s="25" t="s">
        <v>187</v>
      </c>
      <c r="B162" s="14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15">
        <v>0</v>
      </c>
      <c r="I162" s="14">
        <v>0</v>
      </c>
      <c r="J162" s="6">
        <v>0</v>
      </c>
      <c r="K162" s="6">
        <v>0</v>
      </c>
      <c r="L162" s="6">
        <v>0</v>
      </c>
      <c r="M162" s="6">
        <v>0</v>
      </c>
      <c r="N162" s="15">
        <v>0</v>
      </c>
    </row>
    <row r="163" spans="1:14" x14ac:dyDescent="0.25">
      <c r="A163" s="25" t="s">
        <v>188</v>
      </c>
      <c r="B163" s="14">
        <v>0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15">
        <v>0</v>
      </c>
      <c r="I163" s="14">
        <v>0</v>
      </c>
      <c r="J163" s="6">
        <v>0</v>
      </c>
      <c r="K163" s="6">
        <v>0</v>
      </c>
      <c r="L163" s="6">
        <v>0</v>
      </c>
      <c r="M163" s="6">
        <v>0</v>
      </c>
      <c r="N163" s="15">
        <v>0</v>
      </c>
    </row>
    <row r="164" spans="1:14" x14ac:dyDescent="0.25">
      <c r="A164" s="22" t="s">
        <v>155</v>
      </c>
      <c r="B164" s="12">
        <f t="shared" ref="B164:H164" si="43">SUM(B160:B163)</f>
        <v>0</v>
      </c>
      <c r="C164" s="5">
        <f t="shared" si="43"/>
        <v>0</v>
      </c>
      <c r="D164" s="5">
        <f t="shared" si="43"/>
        <v>0</v>
      </c>
      <c r="E164" s="5">
        <f t="shared" si="43"/>
        <v>0</v>
      </c>
      <c r="F164" s="5">
        <f t="shared" si="43"/>
        <v>0</v>
      </c>
      <c r="G164" s="5">
        <f t="shared" si="43"/>
        <v>0</v>
      </c>
      <c r="H164" s="13">
        <f t="shared" si="43"/>
        <v>0</v>
      </c>
      <c r="I164" s="12">
        <f t="shared" ref="I164:N164" si="44">SUM(I160:I163)</f>
        <v>0</v>
      </c>
      <c r="J164" s="5">
        <f t="shared" si="44"/>
        <v>0</v>
      </c>
      <c r="K164" s="5">
        <f t="shared" si="44"/>
        <v>0</v>
      </c>
      <c r="L164" s="5">
        <f t="shared" si="44"/>
        <v>0</v>
      </c>
      <c r="M164" s="5">
        <f t="shared" si="44"/>
        <v>0</v>
      </c>
      <c r="N164" s="13">
        <f t="shared" si="44"/>
        <v>0</v>
      </c>
    </row>
    <row r="165" spans="1:14" x14ac:dyDescent="0.25">
      <c r="A165" s="24"/>
      <c r="B165" s="33"/>
      <c r="C165" s="34"/>
      <c r="D165" s="34"/>
      <c r="E165" s="34"/>
      <c r="F165" s="34"/>
      <c r="G165" s="34"/>
      <c r="H165" s="35"/>
      <c r="I165" s="33"/>
      <c r="J165" s="34"/>
      <c r="K165" s="34"/>
      <c r="L165" s="34"/>
      <c r="M165" s="34"/>
      <c r="N165" s="35"/>
    </row>
    <row r="166" spans="1:14" x14ac:dyDescent="0.25">
      <c r="A166" s="22" t="s">
        <v>191</v>
      </c>
      <c r="B166" s="33"/>
      <c r="C166" s="34"/>
      <c r="D166" s="34"/>
      <c r="E166" s="34"/>
      <c r="F166" s="34"/>
      <c r="G166" s="34"/>
      <c r="H166" s="35"/>
      <c r="I166" s="33"/>
      <c r="J166" s="34"/>
      <c r="K166" s="34"/>
      <c r="L166" s="34"/>
      <c r="M166" s="34"/>
      <c r="N166" s="35"/>
    </row>
    <row r="167" spans="1:14" x14ac:dyDescent="0.25">
      <c r="A167" s="25" t="s">
        <v>185</v>
      </c>
      <c r="B167" s="14">
        <v>0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15">
        <v>0</v>
      </c>
      <c r="I167" s="14">
        <v>0</v>
      </c>
      <c r="J167" s="6">
        <v>0</v>
      </c>
      <c r="K167" s="6">
        <v>0</v>
      </c>
      <c r="L167" s="6">
        <v>0</v>
      </c>
      <c r="M167" s="6">
        <v>0</v>
      </c>
      <c r="N167" s="15">
        <v>0</v>
      </c>
    </row>
    <row r="168" spans="1:14" x14ac:dyDescent="0.25">
      <c r="A168" s="25" t="s">
        <v>186</v>
      </c>
      <c r="B168" s="14">
        <v>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15">
        <v>0</v>
      </c>
      <c r="I168" s="14">
        <v>0</v>
      </c>
      <c r="J168" s="6">
        <v>0</v>
      </c>
      <c r="K168" s="6">
        <v>0</v>
      </c>
      <c r="L168" s="6">
        <v>0</v>
      </c>
      <c r="M168" s="6">
        <v>0</v>
      </c>
      <c r="N168" s="15">
        <v>0</v>
      </c>
    </row>
    <row r="169" spans="1:14" x14ac:dyDescent="0.25">
      <c r="A169" s="25" t="s">
        <v>187</v>
      </c>
      <c r="B169" s="14">
        <v>0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15">
        <v>0</v>
      </c>
      <c r="I169" s="14">
        <v>0</v>
      </c>
      <c r="J169" s="6">
        <v>0</v>
      </c>
      <c r="K169" s="6">
        <v>0</v>
      </c>
      <c r="L169" s="6">
        <v>0</v>
      </c>
      <c r="M169" s="6">
        <v>0</v>
      </c>
      <c r="N169" s="15">
        <v>0</v>
      </c>
    </row>
    <row r="170" spans="1:14" x14ac:dyDescent="0.25">
      <c r="A170" s="25" t="s">
        <v>188</v>
      </c>
      <c r="B170" s="14">
        <v>0</v>
      </c>
      <c r="C170" s="6">
        <v>0</v>
      </c>
      <c r="D170" s="6">
        <v>0</v>
      </c>
      <c r="E170" s="6">
        <v>-44294</v>
      </c>
      <c r="F170" s="6">
        <v>0</v>
      </c>
      <c r="G170" s="6">
        <v>0</v>
      </c>
      <c r="H170" s="15">
        <v>-44294</v>
      </c>
      <c r="I170" s="14">
        <v>0</v>
      </c>
      <c r="J170" s="6">
        <v>0</v>
      </c>
      <c r="K170" s="6">
        <v>0</v>
      </c>
      <c r="L170" s="6">
        <v>0</v>
      </c>
      <c r="M170" s="6">
        <v>0</v>
      </c>
      <c r="N170" s="15">
        <v>0</v>
      </c>
    </row>
    <row r="171" spans="1:14" x14ac:dyDescent="0.25">
      <c r="A171" s="22" t="s">
        <v>155</v>
      </c>
      <c r="B171" s="12">
        <f t="shared" ref="B171:N171" si="45">SUM(B167:B170)</f>
        <v>0</v>
      </c>
      <c r="C171" s="5">
        <f t="shared" si="45"/>
        <v>0</v>
      </c>
      <c r="D171" s="5">
        <f t="shared" si="45"/>
        <v>0</v>
      </c>
      <c r="E171" s="5">
        <f t="shared" si="45"/>
        <v>-44294</v>
      </c>
      <c r="F171" s="5">
        <f t="shared" si="45"/>
        <v>0</v>
      </c>
      <c r="G171" s="5">
        <f t="shared" si="45"/>
        <v>0</v>
      </c>
      <c r="H171" s="13">
        <f t="shared" si="45"/>
        <v>-44294</v>
      </c>
      <c r="I171" s="12">
        <f t="shared" si="45"/>
        <v>0</v>
      </c>
      <c r="J171" s="5">
        <f t="shared" si="45"/>
        <v>0</v>
      </c>
      <c r="K171" s="5">
        <f t="shared" si="45"/>
        <v>0</v>
      </c>
      <c r="L171" s="5">
        <f t="shared" si="45"/>
        <v>0</v>
      </c>
      <c r="M171" s="5">
        <f t="shared" si="45"/>
        <v>0</v>
      </c>
      <c r="N171" s="13">
        <f t="shared" si="45"/>
        <v>0</v>
      </c>
    </row>
    <row r="172" spans="1:14" x14ac:dyDescent="0.25">
      <c r="A172" s="24"/>
      <c r="B172" s="33"/>
      <c r="C172" s="34"/>
      <c r="D172" s="34"/>
      <c r="E172" s="34"/>
      <c r="F172" s="34"/>
      <c r="G172" s="34"/>
      <c r="H172" s="35"/>
      <c r="I172" s="33"/>
      <c r="J172" s="34"/>
      <c r="K172" s="34"/>
      <c r="L172" s="34"/>
      <c r="M172" s="34"/>
      <c r="N172" s="35"/>
    </row>
    <row r="173" spans="1:14" x14ac:dyDescent="0.25">
      <c r="A173" s="22" t="s">
        <v>179</v>
      </c>
      <c r="B173" s="33"/>
      <c r="C173" s="34"/>
      <c r="D173" s="34"/>
      <c r="E173" s="34"/>
      <c r="F173" s="34"/>
      <c r="G173" s="34"/>
      <c r="H173" s="35"/>
      <c r="I173" s="33"/>
      <c r="J173" s="34"/>
      <c r="K173" s="34"/>
      <c r="L173" s="34"/>
      <c r="M173" s="34"/>
      <c r="N173" s="35"/>
    </row>
    <row r="174" spans="1:14" x14ac:dyDescent="0.25">
      <c r="A174" s="25" t="s">
        <v>185</v>
      </c>
      <c r="B174" s="14">
        <v>0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15">
        <v>0</v>
      </c>
      <c r="I174" s="14">
        <v>0</v>
      </c>
      <c r="J174" s="6">
        <v>0</v>
      </c>
      <c r="K174" s="6">
        <v>0</v>
      </c>
      <c r="L174" s="6">
        <v>0</v>
      </c>
      <c r="M174" s="6">
        <v>0</v>
      </c>
      <c r="N174" s="15">
        <v>0</v>
      </c>
    </row>
    <row r="175" spans="1:14" x14ac:dyDescent="0.25">
      <c r="A175" s="25" t="s">
        <v>186</v>
      </c>
      <c r="B175" s="14">
        <v>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15">
        <v>0</v>
      </c>
      <c r="I175" s="14">
        <v>0</v>
      </c>
      <c r="J175" s="6">
        <v>0</v>
      </c>
      <c r="K175" s="6">
        <v>0</v>
      </c>
      <c r="L175" s="6">
        <v>0</v>
      </c>
      <c r="M175" s="6">
        <v>0</v>
      </c>
      <c r="N175" s="15">
        <v>0</v>
      </c>
    </row>
    <row r="176" spans="1:14" x14ac:dyDescent="0.25">
      <c r="A176" s="25" t="s">
        <v>187</v>
      </c>
      <c r="B176" s="14">
        <v>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15">
        <v>0</v>
      </c>
      <c r="I176" s="14">
        <v>0</v>
      </c>
      <c r="J176" s="6">
        <v>0</v>
      </c>
      <c r="K176" s="6">
        <v>0</v>
      </c>
      <c r="L176" s="6">
        <v>0</v>
      </c>
      <c r="M176" s="6">
        <v>0</v>
      </c>
      <c r="N176" s="15">
        <v>0</v>
      </c>
    </row>
    <row r="177" spans="1:14" x14ac:dyDescent="0.25">
      <c r="A177" s="25" t="s">
        <v>188</v>
      </c>
      <c r="B177" s="14">
        <v>0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15">
        <v>0</v>
      </c>
      <c r="I177" s="14">
        <v>0</v>
      </c>
      <c r="J177" s="6">
        <v>0</v>
      </c>
      <c r="K177" s="6">
        <v>0</v>
      </c>
      <c r="L177" s="6">
        <v>0</v>
      </c>
      <c r="M177" s="6">
        <v>0</v>
      </c>
      <c r="N177" s="15">
        <v>0</v>
      </c>
    </row>
    <row r="178" spans="1:14" x14ac:dyDescent="0.25">
      <c r="A178" s="22" t="s">
        <v>155</v>
      </c>
      <c r="B178" s="12">
        <f t="shared" ref="B178:H178" si="46">SUM(B174:B177)</f>
        <v>0</v>
      </c>
      <c r="C178" s="5">
        <f t="shared" si="46"/>
        <v>0</v>
      </c>
      <c r="D178" s="5">
        <f t="shared" si="46"/>
        <v>0</v>
      </c>
      <c r="E178" s="5">
        <f t="shared" si="46"/>
        <v>0</v>
      </c>
      <c r="F178" s="5">
        <f t="shared" si="46"/>
        <v>0</v>
      </c>
      <c r="G178" s="5">
        <f t="shared" si="46"/>
        <v>0</v>
      </c>
      <c r="H178" s="13">
        <f t="shared" si="46"/>
        <v>0</v>
      </c>
      <c r="I178" s="12">
        <f t="shared" ref="I178:N178" si="47">SUM(I174:I177)</f>
        <v>0</v>
      </c>
      <c r="J178" s="5">
        <f t="shared" si="47"/>
        <v>0</v>
      </c>
      <c r="K178" s="5">
        <f t="shared" si="47"/>
        <v>0</v>
      </c>
      <c r="L178" s="5">
        <f t="shared" si="47"/>
        <v>0</v>
      </c>
      <c r="M178" s="5">
        <f t="shared" si="47"/>
        <v>0</v>
      </c>
      <c r="N178" s="13">
        <f t="shared" si="47"/>
        <v>0</v>
      </c>
    </row>
    <row r="179" spans="1:14" x14ac:dyDescent="0.25">
      <c r="A179" s="24"/>
      <c r="B179" s="33"/>
      <c r="C179" s="34"/>
      <c r="D179" s="34"/>
      <c r="E179" s="34"/>
      <c r="F179" s="34"/>
      <c r="G179" s="34"/>
      <c r="H179" s="35"/>
      <c r="I179" s="33"/>
      <c r="J179" s="34"/>
      <c r="K179" s="34"/>
      <c r="L179" s="34"/>
      <c r="M179" s="34"/>
      <c r="N179" s="35"/>
    </row>
    <row r="180" spans="1:14" x14ac:dyDescent="0.25">
      <c r="A180" s="22" t="s">
        <v>180</v>
      </c>
      <c r="B180" s="33"/>
      <c r="C180" s="34"/>
      <c r="D180" s="34"/>
      <c r="E180" s="34"/>
      <c r="F180" s="34"/>
      <c r="G180" s="34"/>
      <c r="H180" s="35"/>
      <c r="I180" s="33"/>
      <c r="J180" s="34"/>
      <c r="K180" s="34"/>
      <c r="L180" s="34"/>
      <c r="M180" s="34"/>
      <c r="N180" s="35"/>
    </row>
    <row r="181" spans="1:14" x14ac:dyDescent="0.25">
      <c r="A181" s="25" t="s">
        <v>185</v>
      </c>
      <c r="B181" s="14" t="s">
        <v>194</v>
      </c>
      <c r="C181" s="6" t="s">
        <v>194</v>
      </c>
      <c r="D181" s="6" t="s">
        <v>194</v>
      </c>
      <c r="E181" s="6" t="s">
        <v>194</v>
      </c>
      <c r="F181" s="6" t="s">
        <v>194</v>
      </c>
      <c r="G181" s="6" t="s">
        <v>194</v>
      </c>
      <c r="H181" s="15" t="s">
        <v>194</v>
      </c>
      <c r="I181" s="14" t="s">
        <v>194</v>
      </c>
      <c r="J181" s="6" t="s">
        <v>194</v>
      </c>
      <c r="K181" s="6" t="s">
        <v>194</v>
      </c>
      <c r="L181" s="6" t="s">
        <v>194</v>
      </c>
      <c r="M181" s="6" t="s">
        <v>194</v>
      </c>
      <c r="N181" s="15" t="s">
        <v>194</v>
      </c>
    </row>
    <row r="182" spans="1:14" x14ac:dyDescent="0.25">
      <c r="A182" s="25" t="s">
        <v>186</v>
      </c>
      <c r="B182" s="14" t="s">
        <v>194</v>
      </c>
      <c r="C182" s="6" t="s">
        <v>194</v>
      </c>
      <c r="D182" s="6" t="s">
        <v>194</v>
      </c>
      <c r="E182" s="6" t="s">
        <v>194</v>
      </c>
      <c r="F182" s="6" t="s">
        <v>194</v>
      </c>
      <c r="G182" s="6" t="s">
        <v>194</v>
      </c>
      <c r="H182" s="15" t="s">
        <v>194</v>
      </c>
      <c r="I182" s="14" t="s">
        <v>194</v>
      </c>
      <c r="J182" s="6" t="s">
        <v>194</v>
      </c>
      <c r="K182" s="6" t="s">
        <v>194</v>
      </c>
      <c r="L182" s="6" t="s">
        <v>194</v>
      </c>
      <c r="M182" s="6" t="s">
        <v>194</v>
      </c>
      <c r="N182" s="15" t="s">
        <v>194</v>
      </c>
    </row>
    <row r="183" spans="1:14" x14ac:dyDescent="0.25">
      <c r="A183" s="25" t="s">
        <v>187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15" t="s">
        <v>194</v>
      </c>
      <c r="I183" s="14" t="s">
        <v>194</v>
      </c>
      <c r="J183" s="6" t="s">
        <v>194</v>
      </c>
      <c r="K183" s="6" t="s">
        <v>194</v>
      </c>
      <c r="L183" s="6" t="s">
        <v>194</v>
      </c>
      <c r="M183" s="6" t="s">
        <v>194</v>
      </c>
      <c r="N183" s="15" t="s">
        <v>194</v>
      </c>
    </row>
    <row r="184" spans="1:14" x14ac:dyDescent="0.25">
      <c r="A184" s="25" t="s">
        <v>188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15" t="s">
        <v>194</v>
      </c>
      <c r="I184" s="14" t="s">
        <v>194</v>
      </c>
      <c r="J184" s="6" t="s">
        <v>194</v>
      </c>
      <c r="K184" s="6" t="s">
        <v>194</v>
      </c>
      <c r="L184" s="6" t="s">
        <v>194</v>
      </c>
      <c r="M184" s="6" t="s">
        <v>194</v>
      </c>
      <c r="N184" s="15" t="s">
        <v>194</v>
      </c>
    </row>
    <row r="185" spans="1:14" x14ac:dyDescent="0.25">
      <c r="A185" s="22" t="s">
        <v>155</v>
      </c>
      <c r="B185" s="12">
        <f t="shared" ref="B185:H185" si="48">SUM(B181:B184)</f>
        <v>0</v>
      </c>
      <c r="C185" s="5">
        <f t="shared" si="48"/>
        <v>0</v>
      </c>
      <c r="D185" s="5">
        <f t="shared" si="48"/>
        <v>0</v>
      </c>
      <c r="E185" s="5">
        <f t="shared" si="48"/>
        <v>0</v>
      </c>
      <c r="F185" s="5">
        <f t="shared" si="48"/>
        <v>0</v>
      </c>
      <c r="G185" s="5">
        <f t="shared" si="48"/>
        <v>0</v>
      </c>
      <c r="H185" s="13">
        <f t="shared" si="48"/>
        <v>0</v>
      </c>
      <c r="I185" s="12">
        <f t="shared" ref="I185:N185" si="49">SUM(I181:I184)</f>
        <v>0</v>
      </c>
      <c r="J185" s="5">
        <f t="shared" si="49"/>
        <v>0</v>
      </c>
      <c r="K185" s="5">
        <f t="shared" si="49"/>
        <v>0</v>
      </c>
      <c r="L185" s="5">
        <f t="shared" si="49"/>
        <v>0</v>
      </c>
      <c r="M185" s="5">
        <f t="shared" si="49"/>
        <v>0</v>
      </c>
      <c r="N185" s="13">
        <f t="shared" si="49"/>
        <v>0</v>
      </c>
    </row>
    <row r="186" spans="1:14" x14ac:dyDescent="0.25">
      <c r="A186" s="24"/>
      <c r="B186" s="33"/>
      <c r="C186" s="34"/>
      <c r="D186" s="34"/>
      <c r="E186" s="34"/>
      <c r="F186" s="34"/>
      <c r="G186" s="34"/>
      <c r="H186" s="35"/>
      <c r="I186" s="33"/>
      <c r="J186" s="34"/>
      <c r="K186" s="34"/>
      <c r="L186" s="34"/>
      <c r="M186" s="34"/>
      <c r="N186" s="35"/>
    </row>
    <row r="187" spans="1:14" x14ac:dyDescent="0.25">
      <c r="A187" s="22" t="s">
        <v>181</v>
      </c>
      <c r="B187" s="33"/>
      <c r="C187" s="34"/>
      <c r="D187" s="34"/>
      <c r="E187" s="34"/>
      <c r="F187" s="34"/>
      <c r="G187" s="34"/>
      <c r="H187" s="35"/>
      <c r="I187" s="33"/>
      <c r="J187" s="34"/>
      <c r="K187" s="34"/>
      <c r="L187" s="34"/>
      <c r="M187" s="34"/>
      <c r="N187" s="35"/>
    </row>
    <row r="188" spans="1:14" x14ac:dyDescent="0.25">
      <c r="A188" s="25" t="s">
        <v>185</v>
      </c>
      <c r="B188" s="14">
        <v>0</v>
      </c>
      <c r="C188" s="6">
        <v>0</v>
      </c>
      <c r="D188" s="6">
        <v>0</v>
      </c>
      <c r="E188" s="6">
        <v>0</v>
      </c>
      <c r="F188" s="6">
        <v>791</v>
      </c>
      <c r="G188" s="6">
        <v>0</v>
      </c>
      <c r="H188" s="15">
        <v>791</v>
      </c>
      <c r="I188" s="14">
        <v>168056</v>
      </c>
      <c r="J188" s="6">
        <v>0</v>
      </c>
      <c r="K188" s="6">
        <v>0</v>
      </c>
      <c r="L188" s="6">
        <v>0</v>
      </c>
      <c r="M188" s="6">
        <v>31886</v>
      </c>
      <c r="N188" s="15">
        <v>199942</v>
      </c>
    </row>
    <row r="189" spans="1:14" x14ac:dyDescent="0.25">
      <c r="A189" s="25" t="s">
        <v>186</v>
      </c>
      <c r="B189" s="14">
        <v>0</v>
      </c>
      <c r="C189" s="6">
        <v>0</v>
      </c>
      <c r="D189" s="6">
        <v>0</v>
      </c>
      <c r="E189" s="6">
        <v>0</v>
      </c>
      <c r="F189" s="6">
        <v>2113</v>
      </c>
      <c r="G189" s="6">
        <v>0</v>
      </c>
      <c r="H189" s="15">
        <v>2113</v>
      </c>
      <c r="I189" s="14">
        <v>173033</v>
      </c>
      <c r="J189" s="6">
        <v>0</v>
      </c>
      <c r="K189" s="6">
        <v>0</v>
      </c>
      <c r="L189" s="6">
        <v>0</v>
      </c>
      <c r="M189" s="6">
        <v>32004</v>
      </c>
      <c r="N189" s="15">
        <v>205037</v>
      </c>
    </row>
    <row r="190" spans="1:14" x14ac:dyDescent="0.25">
      <c r="A190" s="25" t="s">
        <v>187</v>
      </c>
      <c r="B190" s="14">
        <v>0</v>
      </c>
      <c r="C190" s="6">
        <v>0</v>
      </c>
      <c r="D190" s="6">
        <v>0</v>
      </c>
      <c r="E190" s="6">
        <v>0</v>
      </c>
      <c r="F190" s="6">
        <v>3802</v>
      </c>
      <c r="G190" s="6">
        <v>0</v>
      </c>
      <c r="H190" s="15">
        <v>3802</v>
      </c>
      <c r="I190" s="14">
        <v>175834</v>
      </c>
      <c r="J190" s="6">
        <v>0</v>
      </c>
      <c r="K190" s="6">
        <v>0</v>
      </c>
      <c r="L190" s="6">
        <v>0</v>
      </c>
      <c r="M190" s="6">
        <v>32908</v>
      </c>
      <c r="N190" s="15">
        <v>208742</v>
      </c>
    </row>
    <row r="191" spans="1:14" x14ac:dyDescent="0.25">
      <c r="A191" s="25" t="s">
        <v>188</v>
      </c>
      <c r="B191" s="14">
        <v>0</v>
      </c>
      <c r="C191" s="6">
        <v>0</v>
      </c>
      <c r="D191" s="6">
        <v>0</v>
      </c>
      <c r="E191" s="6">
        <v>0</v>
      </c>
      <c r="F191" s="6">
        <v>18861</v>
      </c>
      <c r="G191" s="6">
        <v>0</v>
      </c>
      <c r="H191" s="15">
        <v>18861</v>
      </c>
      <c r="I191" s="14">
        <v>168490</v>
      </c>
      <c r="J191" s="6">
        <v>912</v>
      </c>
      <c r="K191" s="6">
        <v>0</v>
      </c>
      <c r="L191" s="6">
        <v>0</v>
      </c>
      <c r="M191" s="6">
        <v>411549</v>
      </c>
      <c r="N191" s="15">
        <v>580951</v>
      </c>
    </row>
    <row r="192" spans="1:14" x14ac:dyDescent="0.25">
      <c r="A192" s="22" t="s">
        <v>155</v>
      </c>
      <c r="B192" s="12">
        <f t="shared" ref="B192:H192" si="50">SUM(B188:B191)</f>
        <v>0</v>
      </c>
      <c r="C192" s="5">
        <f t="shared" si="50"/>
        <v>0</v>
      </c>
      <c r="D192" s="5">
        <f t="shared" si="50"/>
        <v>0</v>
      </c>
      <c r="E192" s="5">
        <f t="shared" si="50"/>
        <v>0</v>
      </c>
      <c r="F192" s="5">
        <f t="shared" si="50"/>
        <v>25567</v>
      </c>
      <c r="G192" s="5">
        <f t="shared" si="50"/>
        <v>0</v>
      </c>
      <c r="H192" s="13">
        <f t="shared" si="50"/>
        <v>25567</v>
      </c>
      <c r="I192" s="12">
        <f t="shared" ref="I192:N192" si="51">SUM(I188:I191)</f>
        <v>685413</v>
      </c>
      <c r="J192" s="5">
        <f t="shared" si="51"/>
        <v>912</v>
      </c>
      <c r="K192" s="5">
        <f t="shared" si="51"/>
        <v>0</v>
      </c>
      <c r="L192" s="5">
        <f t="shared" si="51"/>
        <v>0</v>
      </c>
      <c r="M192" s="5">
        <f t="shared" si="51"/>
        <v>508347</v>
      </c>
      <c r="N192" s="13">
        <f t="shared" si="51"/>
        <v>1194672</v>
      </c>
    </row>
    <row r="193" spans="1:14" x14ac:dyDescent="0.25">
      <c r="A193" s="24"/>
      <c r="B193" s="33"/>
      <c r="C193" s="34"/>
      <c r="D193" s="34"/>
      <c r="E193" s="34"/>
      <c r="F193" s="34"/>
      <c r="G193" s="34"/>
      <c r="H193" s="35"/>
      <c r="I193" s="33"/>
      <c r="J193" s="34"/>
      <c r="K193" s="34"/>
      <c r="L193" s="34"/>
      <c r="M193" s="34"/>
      <c r="N193" s="35"/>
    </row>
    <row r="194" spans="1:14" x14ac:dyDescent="0.25">
      <c r="A194" s="22" t="s">
        <v>182</v>
      </c>
      <c r="B194" s="33"/>
      <c r="C194" s="34"/>
      <c r="D194" s="34"/>
      <c r="E194" s="34"/>
      <c r="F194" s="34"/>
      <c r="G194" s="34"/>
      <c r="H194" s="35"/>
      <c r="I194" s="33"/>
      <c r="J194" s="34"/>
      <c r="K194" s="34"/>
      <c r="L194" s="34"/>
      <c r="M194" s="34"/>
      <c r="N194" s="35"/>
    </row>
    <row r="195" spans="1:14" x14ac:dyDescent="0.25">
      <c r="A195" s="25" t="s">
        <v>185</v>
      </c>
      <c r="B195" s="14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15">
        <v>0</v>
      </c>
      <c r="I195" s="14">
        <v>0</v>
      </c>
      <c r="J195" s="6">
        <v>0</v>
      </c>
      <c r="K195" s="6">
        <v>0</v>
      </c>
      <c r="L195" s="6">
        <v>0</v>
      </c>
      <c r="M195" s="6">
        <v>0</v>
      </c>
      <c r="N195" s="15">
        <v>0</v>
      </c>
    </row>
    <row r="196" spans="1:14" x14ac:dyDescent="0.25">
      <c r="A196" s="25" t="s">
        <v>186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15">
        <v>0</v>
      </c>
      <c r="I196" s="14">
        <v>0</v>
      </c>
      <c r="J196" s="6">
        <v>0</v>
      </c>
      <c r="K196" s="6">
        <v>0</v>
      </c>
      <c r="L196" s="6">
        <v>0</v>
      </c>
      <c r="M196" s="6">
        <v>0</v>
      </c>
      <c r="N196" s="15">
        <v>0</v>
      </c>
    </row>
    <row r="197" spans="1:14" x14ac:dyDescent="0.25">
      <c r="A197" s="25" t="s">
        <v>187</v>
      </c>
      <c r="B197" s="14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15">
        <v>0</v>
      </c>
      <c r="I197" s="14">
        <v>0</v>
      </c>
      <c r="J197" s="6">
        <v>0</v>
      </c>
      <c r="K197" s="6">
        <v>0</v>
      </c>
      <c r="L197" s="6">
        <v>0</v>
      </c>
      <c r="M197" s="6">
        <v>0</v>
      </c>
      <c r="N197" s="15">
        <v>0</v>
      </c>
    </row>
    <row r="198" spans="1:14" x14ac:dyDescent="0.25">
      <c r="A198" s="25" t="s">
        <v>188</v>
      </c>
      <c r="B198" s="14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15">
        <v>0</v>
      </c>
      <c r="I198" s="14">
        <v>0</v>
      </c>
      <c r="J198" s="6">
        <v>0</v>
      </c>
      <c r="K198" s="6">
        <v>0</v>
      </c>
      <c r="L198" s="6">
        <v>0</v>
      </c>
      <c r="M198" s="6">
        <v>0</v>
      </c>
      <c r="N198" s="15">
        <v>0</v>
      </c>
    </row>
    <row r="199" spans="1:14" x14ac:dyDescent="0.25">
      <c r="A199" s="22" t="s">
        <v>155</v>
      </c>
      <c r="B199" s="12">
        <f t="shared" ref="B199:H199" si="52">SUM(B195:B198)</f>
        <v>0</v>
      </c>
      <c r="C199" s="5">
        <f t="shared" si="52"/>
        <v>0</v>
      </c>
      <c r="D199" s="5">
        <f t="shared" si="52"/>
        <v>0</v>
      </c>
      <c r="E199" s="5">
        <f t="shared" si="52"/>
        <v>0</v>
      </c>
      <c r="F199" s="5">
        <f t="shared" si="52"/>
        <v>0</v>
      </c>
      <c r="G199" s="5">
        <f t="shared" si="52"/>
        <v>0</v>
      </c>
      <c r="H199" s="13">
        <f t="shared" si="52"/>
        <v>0</v>
      </c>
      <c r="I199" s="12">
        <f t="shared" ref="I199:N199" si="53">SUM(I195:I198)</f>
        <v>0</v>
      </c>
      <c r="J199" s="5">
        <f t="shared" si="53"/>
        <v>0</v>
      </c>
      <c r="K199" s="5">
        <f t="shared" si="53"/>
        <v>0</v>
      </c>
      <c r="L199" s="5">
        <f t="shared" si="53"/>
        <v>0</v>
      </c>
      <c r="M199" s="5">
        <f t="shared" si="53"/>
        <v>0</v>
      </c>
      <c r="N199" s="13">
        <f t="shared" si="53"/>
        <v>0</v>
      </c>
    </row>
    <row r="200" spans="1:14" x14ac:dyDescent="0.25">
      <c r="A200" s="24"/>
      <c r="B200" s="33"/>
      <c r="C200" s="34"/>
      <c r="D200" s="34"/>
      <c r="E200" s="34"/>
      <c r="F200" s="34"/>
      <c r="G200" s="34"/>
      <c r="H200" s="35"/>
      <c r="I200" s="33"/>
      <c r="J200" s="34"/>
      <c r="K200" s="34"/>
      <c r="L200" s="34"/>
      <c r="M200" s="34"/>
      <c r="N200" s="35"/>
    </row>
    <row r="201" spans="1:14" x14ac:dyDescent="0.25">
      <c r="A201" s="22" t="s">
        <v>183</v>
      </c>
      <c r="B201" s="33"/>
      <c r="C201" s="34"/>
      <c r="D201" s="34"/>
      <c r="E201" s="34"/>
      <c r="F201" s="34"/>
      <c r="G201" s="34"/>
      <c r="H201" s="35"/>
      <c r="I201" s="33"/>
      <c r="J201" s="34"/>
      <c r="K201" s="34"/>
      <c r="L201" s="34"/>
      <c r="M201" s="34"/>
      <c r="N201" s="35"/>
    </row>
    <row r="202" spans="1:14" x14ac:dyDescent="0.25">
      <c r="A202" s="25" t="s">
        <v>185</v>
      </c>
      <c r="B202" s="14">
        <v>0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15">
        <v>0</v>
      </c>
      <c r="I202" s="14">
        <v>0</v>
      </c>
      <c r="J202" s="6">
        <v>0</v>
      </c>
      <c r="K202" s="6">
        <v>0</v>
      </c>
      <c r="L202" s="6">
        <v>0</v>
      </c>
      <c r="M202" s="6">
        <v>0</v>
      </c>
      <c r="N202" s="15">
        <v>0</v>
      </c>
    </row>
    <row r="203" spans="1:14" x14ac:dyDescent="0.25">
      <c r="A203" s="25" t="s">
        <v>186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15">
        <v>0</v>
      </c>
      <c r="I203" s="14">
        <v>0</v>
      </c>
      <c r="J203" s="6">
        <v>0</v>
      </c>
      <c r="K203" s="6">
        <v>0</v>
      </c>
      <c r="L203" s="6">
        <v>0</v>
      </c>
      <c r="M203" s="6">
        <v>0</v>
      </c>
      <c r="N203" s="15">
        <v>0</v>
      </c>
    </row>
    <row r="204" spans="1:14" x14ac:dyDescent="0.25">
      <c r="A204" s="25" t="s">
        <v>187</v>
      </c>
      <c r="B204" s="14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15">
        <v>0</v>
      </c>
      <c r="I204" s="14">
        <v>0</v>
      </c>
      <c r="J204" s="6">
        <v>0</v>
      </c>
      <c r="K204" s="6">
        <v>0</v>
      </c>
      <c r="L204" s="6">
        <v>0</v>
      </c>
      <c r="M204" s="6">
        <v>0</v>
      </c>
      <c r="N204" s="15">
        <v>0</v>
      </c>
    </row>
    <row r="205" spans="1:14" x14ac:dyDescent="0.25">
      <c r="A205" s="25" t="s">
        <v>188</v>
      </c>
      <c r="B205" s="14">
        <v>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15">
        <v>0</v>
      </c>
      <c r="I205" s="14">
        <v>0</v>
      </c>
      <c r="J205" s="6">
        <v>0</v>
      </c>
      <c r="K205" s="6">
        <v>0</v>
      </c>
      <c r="L205" s="6">
        <v>0</v>
      </c>
      <c r="M205" s="6">
        <v>0</v>
      </c>
      <c r="N205" s="15">
        <v>0</v>
      </c>
    </row>
    <row r="206" spans="1:14" x14ac:dyDescent="0.25">
      <c r="A206" s="22" t="s">
        <v>155</v>
      </c>
      <c r="B206" s="12">
        <f t="shared" ref="B206:H206" si="54">SUM(B202:B205)</f>
        <v>0</v>
      </c>
      <c r="C206" s="5">
        <f t="shared" si="54"/>
        <v>0</v>
      </c>
      <c r="D206" s="5">
        <f t="shared" si="54"/>
        <v>0</v>
      </c>
      <c r="E206" s="5">
        <f t="shared" si="54"/>
        <v>0</v>
      </c>
      <c r="F206" s="5">
        <f t="shared" si="54"/>
        <v>0</v>
      </c>
      <c r="G206" s="5">
        <f t="shared" si="54"/>
        <v>0</v>
      </c>
      <c r="H206" s="13">
        <f t="shared" si="54"/>
        <v>0</v>
      </c>
      <c r="I206" s="12">
        <f t="shared" ref="I206:N206" si="55">SUM(I202:I205)</f>
        <v>0</v>
      </c>
      <c r="J206" s="5">
        <f t="shared" si="55"/>
        <v>0</v>
      </c>
      <c r="K206" s="5">
        <f t="shared" si="55"/>
        <v>0</v>
      </c>
      <c r="L206" s="5">
        <f t="shared" si="55"/>
        <v>0</v>
      </c>
      <c r="M206" s="5">
        <f t="shared" si="55"/>
        <v>0</v>
      </c>
      <c r="N206" s="13">
        <f t="shared" si="55"/>
        <v>0</v>
      </c>
    </row>
    <row r="207" spans="1:14" x14ac:dyDescent="0.25">
      <c r="A207" s="24"/>
      <c r="B207" s="33"/>
      <c r="C207" s="34"/>
      <c r="D207" s="34"/>
      <c r="E207" s="34"/>
      <c r="F207" s="34"/>
      <c r="G207" s="34"/>
      <c r="H207" s="35"/>
      <c r="I207" s="33"/>
      <c r="J207" s="34"/>
      <c r="K207" s="34"/>
      <c r="L207" s="34"/>
      <c r="M207" s="34"/>
      <c r="N207" s="35"/>
    </row>
    <row r="208" spans="1:14" x14ac:dyDescent="0.25">
      <c r="A208" s="22" t="s">
        <v>184</v>
      </c>
      <c r="B208" s="33"/>
      <c r="C208" s="34"/>
      <c r="D208" s="34"/>
      <c r="E208" s="34"/>
      <c r="F208" s="34"/>
      <c r="G208" s="34"/>
      <c r="H208" s="35"/>
      <c r="I208" s="33"/>
      <c r="J208" s="34"/>
      <c r="K208" s="34"/>
      <c r="L208" s="34"/>
      <c r="M208" s="34"/>
      <c r="N208" s="35"/>
    </row>
    <row r="209" spans="1:14" x14ac:dyDescent="0.25">
      <c r="A209" s="25" t="s">
        <v>185</v>
      </c>
      <c r="B209" s="14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15">
        <v>0</v>
      </c>
      <c r="I209" s="14">
        <v>0</v>
      </c>
      <c r="J209" s="6">
        <v>0</v>
      </c>
      <c r="K209" s="6">
        <v>0</v>
      </c>
      <c r="L209" s="6">
        <v>0</v>
      </c>
      <c r="M209" s="6">
        <v>0</v>
      </c>
      <c r="N209" s="15">
        <v>0</v>
      </c>
    </row>
    <row r="210" spans="1:14" x14ac:dyDescent="0.25">
      <c r="A210" s="25" t="s">
        <v>186</v>
      </c>
      <c r="B210" s="14">
        <v>0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15">
        <v>0</v>
      </c>
      <c r="I210" s="14">
        <v>0</v>
      </c>
      <c r="J210" s="6">
        <v>0</v>
      </c>
      <c r="K210" s="6">
        <v>0</v>
      </c>
      <c r="L210" s="6">
        <v>0</v>
      </c>
      <c r="M210" s="6">
        <v>0</v>
      </c>
      <c r="N210" s="15">
        <v>0</v>
      </c>
    </row>
    <row r="211" spans="1:14" x14ac:dyDescent="0.25">
      <c r="A211" s="25" t="s">
        <v>187</v>
      </c>
      <c r="B211" s="14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15">
        <v>0</v>
      </c>
      <c r="I211" s="14">
        <v>0</v>
      </c>
      <c r="J211" s="6">
        <v>0</v>
      </c>
      <c r="K211" s="6">
        <v>0</v>
      </c>
      <c r="L211" s="6">
        <v>0</v>
      </c>
      <c r="M211" s="6">
        <v>0</v>
      </c>
      <c r="N211" s="15">
        <v>0</v>
      </c>
    </row>
    <row r="212" spans="1:14" x14ac:dyDescent="0.25">
      <c r="A212" s="25" t="s">
        <v>188</v>
      </c>
      <c r="B212" s="14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15">
        <v>0</v>
      </c>
      <c r="I212" s="14">
        <v>0</v>
      </c>
      <c r="J212" s="6">
        <v>0</v>
      </c>
      <c r="K212" s="6">
        <v>0</v>
      </c>
      <c r="L212" s="6">
        <v>0</v>
      </c>
      <c r="M212" s="6">
        <v>0</v>
      </c>
      <c r="N212" s="15">
        <v>0</v>
      </c>
    </row>
    <row r="213" spans="1:14" ht="15.75" thickBot="1" x14ac:dyDescent="0.3">
      <c r="A213" s="26" t="s">
        <v>155</v>
      </c>
      <c r="B213" s="16">
        <f t="shared" ref="B213:H213" si="56">SUM(B209:B212)</f>
        <v>0</v>
      </c>
      <c r="C213" s="21">
        <f t="shared" si="56"/>
        <v>0</v>
      </c>
      <c r="D213" s="21">
        <f t="shared" si="56"/>
        <v>0</v>
      </c>
      <c r="E213" s="21">
        <f t="shared" si="56"/>
        <v>0</v>
      </c>
      <c r="F213" s="21">
        <f t="shared" si="56"/>
        <v>0</v>
      </c>
      <c r="G213" s="21">
        <f t="shared" si="56"/>
        <v>0</v>
      </c>
      <c r="H213" s="17">
        <f t="shared" si="56"/>
        <v>0</v>
      </c>
      <c r="I213" s="16">
        <f t="shared" ref="I213:N213" si="57">SUM(I209:I212)</f>
        <v>0</v>
      </c>
      <c r="J213" s="21">
        <f t="shared" si="57"/>
        <v>0</v>
      </c>
      <c r="K213" s="21">
        <f t="shared" si="57"/>
        <v>0</v>
      </c>
      <c r="L213" s="21">
        <f t="shared" si="57"/>
        <v>0</v>
      </c>
      <c r="M213" s="21">
        <f t="shared" si="57"/>
        <v>0</v>
      </c>
      <c r="N213" s="17">
        <f t="shared" si="57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H13"/>
    <mergeCell ref="I13:N13"/>
    <mergeCell ref="A13:A14"/>
  </mergeCells>
  <phoneticPr fontId="17" type="noConversion"/>
  <conditionalFormatting sqref="B1:N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7" ma:contentTypeDescription="Create a new document." ma:contentTypeScope="" ma:versionID="6ebb1828fad1b63ab9d062c1342f7b66">
  <xsd:schema xmlns:xsd="http://www.w3.org/2001/XMLSchema" xmlns:xs="http://www.w3.org/2001/XMLSchema" xmlns:p="http://schemas.microsoft.com/office/2006/metadata/properties" xmlns:ns2="51cab9be-9cc4-435a-8b4e-d68ad58911b0" targetNamespace="http://schemas.microsoft.com/office/2006/metadata/properties" ma:root="true" ma:fieldsID="e6ad1e9cbfaf4aed5edccf73d69f2662" ns2:_="">
    <xsd:import namespace="51cab9be-9cc4-435a-8b4e-d68ad58911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006A62-C1EF-40C0-8BDE-E08FB49A8A7C}"/>
</file>

<file path=customXml/itemProps2.xml><?xml version="1.0" encoding="utf-8"?>
<ds:datastoreItem xmlns:ds="http://schemas.openxmlformats.org/officeDocument/2006/customXml" ds:itemID="{8B5D1E20-65F9-4194-A541-BCBFBF57B0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D5DC74-8B94-42AF-967B-B8323E8546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A01</vt:lpstr>
      <vt:lpstr>A02</vt:lpstr>
      <vt:lpstr>A03</vt:lpstr>
      <vt:lpstr>A04</vt:lpstr>
      <vt:lpstr>A05</vt:lpstr>
      <vt:lpstr>A06</vt:lpstr>
      <vt:lpstr>A07</vt:lpstr>
      <vt:lpstr>A08</vt:lpstr>
      <vt:lpstr>B01</vt:lpstr>
      <vt:lpstr>B02</vt:lpstr>
      <vt:lpstr>B03</vt:lpstr>
      <vt:lpstr>B04</vt:lpstr>
      <vt:lpstr>B05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cp:lastPrinted>2024-02-15T18:21:07Z</cp:lastPrinted>
  <dcterms:created xsi:type="dcterms:W3CDTF">2023-12-07T07:12:35Z</dcterms:created>
  <dcterms:modified xsi:type="dcterms:W3CDTF">2024-08-08T21:08:22Z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