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I:\Analysts_Share\Projects\NV Health Data\NHQR Reports (Deliverables)\Monthly NHQR Reports 2024\202412 (YTD)\"/>
    </mc:Choice>
  </mc:AlternateContent>
  <xr:revisionPtr revIDLastSave="0" documentId="13_ncr:1_{DB2F49EE-6B43-4B98-94F6-91E25AD3D0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1" r:id="rId1"/>
    <sheet name="A01" sheetId="2" r:id="rId2"/>
    <sheet name="A02" sheetId="3" r:id="rId3"/>
    <sheet name="A03" sheetId="4" r:id="rId4"/>
    <sheet name="A04" sheetId="5" r:id="rId5"/>
    <sheet name="A05" sheetId="6" r:id="rId6"/>
    <sheet name="A06" sheetId="7" r:id="rId7"/>
    <sheet name="A07" sheetId="8" r:id="rId8"/>
    <sheet name="A08" sheetId="9" r:id="rId9"/>
    <sheet name="B01" sheetId="10" r:id="rId10"/>
    <sheet name="B02" sheetId="11" r:id="rId11"/>
    <sheet name="B03" sheetId="12" r:id="rId12"/>
    <sheet name="B04" sheetId="13" r:id="rId13"/>
    <sheet name="B05" sheetId="14" r:id="rId14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3" l="1"/>
  <c r="A10" i="4"/>
  <c r="A10" i="5"/>
  <c r="A10" i="6"/>
  <c r="A10" i="7"/>
  <c r="A10" i="8"/>
  <c r="A10" i="9"/>
  <c r="A10" i="10"/>
  <c r="A10" i="11"/>
  <c r="A10" i="12"/>
  <c r="A10" i="13"/>
  <c r="A10" i="14"/>
  <c r="A10" i="2"/>
  <c r="A6" i="3"/>
  <c r="A6" i="4"/>
  <c r="A6" i="5"/>
  <c r="A6" i="6"/>
  <c r="A6" i="7"/>
  <c r="A6" i="8"/>
  <c r="A6" i="9"/>
  <c r="A6" i="10"/>
  <c r="A6" i="11"/>
  <c r="A6" i="12"/>
  <c r="A6" i="13"/>
  <c r="A6" i="14"/>
  <c r="A6" i="2"/>
  <c r="A9" i="6"/>
  <c r="A7" i="6"/>
  <c r="A9" i="14"/>
  <c r="A7" i="14"/>
  <c r="A9" i="13"/>
  <c r="A7" i="13"/>
  <c r="A9" i="12"/>
  <c r="A7" i="12"/>
  <c r="A9" i="11"/>
  <c r="A7" i="11"/>
  <c r="A9" i="10"/>
  <c r="A7" i="10"/>
  <c r="A9" i="9"/>
  <c r="A7" i="9"/>
  <c r="A9" i="8"/>
  <c r="A7" i="8"/>
  <c r="A9" i="7"/>
  <c r="A7" i="7"/>
  <c r="A9" i="5"/>
  <c r="A7" i="5"/>
  <c r="A9" i="4"/>
  <c r="A7" i="4"/>
  <c r="A9" i="3"/>
  <c r="A7" i="3"/>
  <c r="A9" i="2"/>
  <c r="A7" i="2"/>
  <c r="B57" i="4" l="1"/>
  <c r="S113" i="3"/>
  <c r="H190" i="3"/>
  <c r="U260" i="5"/>
  <c r="N155" i="3"/>
  <c r="K29" i="6"/>
  <c r="R29" i="6"/>
  <c r="H29" i="6"/>
  <c r="G29" i="6"/>
  <c r="G239" i="3"/>
  <c r="D183" i="6"/>
  <c r="P281" i="3"/>
  <c r="L92" i="14"/>
  <c r="J155" i="3"/>
  <c r="B183" i="3"/>
  <c r="R267" i="3"/>
  <c r="K78" i="5"/>
  <c r="C92" i="5"/>
  <c r="N197" i="6"/>
  <c r="C183" i="3"/>
  <c r="M29" i="6"/>
  <c r="K239" i="2"/>
  <c r="U281" i="3"/>
  <c r="B29" i="6"/>
  <c r="R43" i="3"/>
  <c r="T225" i="3"/>
  <c r="B43" i="9"/>
  <c r="P127" i="2"/>
  <c r="D127" i="2"/>
  <c r="K127" i="2"/>
  <c r="P162" i="6"/>
  <c r="Q106" i="3"/>
  <c r="O106" i="3"/>
  <c r="C162" i="2"/>
  <c r="C43" i="3"/>
  <c r="K50" i="3"/>
  <c r="I50" i="3"/>
  <c r="K99" i="4"/>
  <c r="L106" i="3"/>
  <c r="L120" i="2"/>
  <c r="D120" i="2"/>
  <c r="P162" i="2"/>
  <c r="K190" i="3"/>
  <c r="L204" i="3"/>
  <c r="M288" i="2"/>
  <c r="T113" i="3"/>
  <c r="L113" i="3"/>
  <c r="G113" i="3"/>
  <c r="G225" i="3"/>
  <c r="U29" i="4"/>
  <c r="I29" i="4"/>
  <c r="P29" i="4"/>
  <c r="E85" i="2"/>
  <c r="O113" i="2"/>
  <c r="B29" i="3"/>
  <c r="Q29" i="3"/>
  <c r="F29" i="3"/>
  <c r="D29" i="3"/>
  <c r="F43" i="3"/>
  <c r="F113" i="3"/>
  <c r="N127" i="2"/>
  <c r="C120" i="2"/>
  <c r="P218" i="2"/>
  <c r="L190" i="3"/>
  <c r="C29" i="14"/>
  <c r="P29" i="6"/>
  <c r="N29" i="6"/>
  <c r="T29" i="6"/>
  <c r="J29" i="6"/>
  <c r="Q29" i="6"/>
  <c r="I29" i="6"/>
  <c r="N64" i="2"/>
  <c r="F162" i="2"/>
  <c r="Q29" i="4"/>
  <c r="E29" i="4"/>
  <c r="S29" i="4"/>
  <c r="G29" i="3"/>
  <c r="P204" i="3"/>
  <c r="S225" i="3"/>
  <c r="B253" i="3"/>
  <c r="J25" i="4"/>
  <c r="F29" i="14"/>
  <c r="B29" i="4"/>
  <c r="E29" i="6"/>
  <c r="R239" i="3"/>
  <c r="C64" i="2"/>
  <c r="P64" i="2"/>
  <c r="I29" i="3"/>
  <c r="R29" i="3"/>
  <c r="P29" i="3"/>
  <c r="P141" i="2"/>
  <c r="D113" i="3"/>
  <c r="K134" i="2"/>
  <c r="I57" i="3"/>
  <c r="S57" i="3"/>
  <c r="Q57" i="3"/>
  <c r="U57" i="3"/>
  <c r="J29" i="4"/>
  <c r="T29" i="4"/>
  <c r="J113" i="2"/>
  <c r="K113" i="2"/>
  <c r="F113" i="2"/>
  <c r="O85" i="2"/>
  <c r="G169" i="2"/>
  <c r="M260" i="8" l="1"/>
  <c r="J281" i="2"/>
  <c r="D36" i="14"/>
  <c r="T162" i="5"/>
  <c r="J25" i="5"/>
  <c r="M183" i="3"/>
  <c r="T190" i="3"/>
  <c r="N120" i="5"/>
  <c r="G253" i="2"/>
  <c r="C85" i="2"/>
  <c r="B85" i="8"/>
  <c r="F99" i="4"/>
  <c r="P204" i="4"/>
  <c r="M155" i="3"/>
  <c r="L57" i="4"/>
  <c r="P113" i="3"/>
  <c r="K204" i="3"/>
  <c r="M239" i="4"/>
  <c r="N232" i="2"/>
  <c r="I141" i="4"/>
  <c r="H176" i="6"/>
  <c r="L218" i="2"/>
  <c r="R141" i="4"/>
  <c r="J92" i="11"/>
  <c r="M134" i="2"/>
  <c r="B176" i="13"/>
  <c r="F120" i="2"/>
  <c r="H36" i="3"/>
  <c r="I169" i="2"/>
  <c r="L64" i="9"/>
  <c r="L85" i="8"/>
  <c r="N288" i="3"/>
  <c r="B190" i="5"/>
  <c r="O36" i="5"/>
  <c r="O281" i="3"/>
  <c r="N162" i="7"/>
  <c r="P155" i="8"/>
  <c r="Q134" i="7"/>
  <c r="P99" i="4"/>
  <c r="J85" i="12"/>
  <c r="D288" i="2"/>
  <c r="U204" i="3"/>
  <c r="U218" i="7"/>
  <c r="C204" i="3"/>
  <c r="E190" i="9"/>
  <c r="L190" i="11"/>
  <c r="N162" i="2"/>
  <c r="B127" i="2"/>
  <c r="I120" i="6"/>
  <c r="G64" i="4"/>
  <c r="P288" i="2"/>
  <c r="E281" i="4"/>
  <c r="C274" i="7"/>
  <c r="E253" i="4"/>
  <c r="C190" i="3"/>
  <c r="B36" i="3"/>
  <c r="I239" i="4"/>
  <c r="L204" i="2"/>
  <c r="G204" i="4"/>
  <c r="N92" i="9"/>
  <c r="H64" i="9"/>
  <c r="H25" i="5"/>
  <c r="F85" i="14"/>
  <c r="S120" i="7"/>
  <c r="J92" i="9"/>
  <c r="O239" i="8"/>
  <c r="K218" i="9"/>
  <c r="K204" i="5"/>
  <c r="H50" i="9"/>
  <c r="D204" i="3"/>
  <c r="B106" i="2"/>
  <c r="E204" i="2"/>
  <c r="B281" i="3"/>
  <c r="L225" i="2"/>
  <c r="G57" i="3"/>
  <c r="C239" i="3"/>
  <c r="O169" i="2"/>
  <c r="E127" i="2"/>
  <c r="P57" i="3"/>
  <c r="K57" i="3"/>
  <c r="B120" i="2"/>
  <c r="N281" i="3"/>
  <c r="U267" i="3"/>
  <c r="L253" i="2"/>
  <c r="G183" i="3"/>
  <c r="K169" i="2"/>
  <c r="E155" i="3"/>
  <c r="H155" i="3"/>
  <c r="H113" i="3"/>
  <c r="P85" i="2"/>
  <c r="K288" i="2"/>
  <c r="N288" i="2"/>
  <c r="B190" i="3"/>
  <c r="I162" i="2"/>
  <c r="F288" i="12"/>
  <c r="J288" i="4"/>
  <c r="E232" i="14"/>
  <c r="Q204" i="4"/>
  <c r="K99" i="5"/>
  <c r="H71" i="10"/>
  <c r="K50" i="7"/>
  <c r="H92" i="5"/>
  <c r="F92" i="9"/>
  <c r="E246" i="13"/>
  <c r="E180" i="12"/>
  <c r="I288" i="2"/>
  <c r="P204" i="2"/>
  <c r="O120" i="2"/>
  <c r="H183" i="3"/>
  <c r="K50" i="8"/>
  <c r="Q92" i="5"/>
  <c r="D106" i="3"/>
  <c r="M85" i="6"/>
  <c r="C134" i="11"/>
  <c r="T85" i="8"/>
  <c r="I162" i="10"/>
  <c r="F141" i="9"/>
  <c r="N50" i="12"/>
  <c r="F106" i="3"/>
  <c r="H57" i="7"/>
  <c r="G246" i="10"/>
  <c r="J260" i="12"/>
  <c r="N190" i="12"/>
  <c r="N288" i="4"/>
  <c r="N99" i="7"/>
  <c r="V260" i="8"/>
  <c r="E176" i="13"/>
  <c r="P176" i="8"/>
  <c r="J176" i="6"/>
  <c r="D218" i="4"/>
  <c r="J134" i="12"/>
  <c r="L71" i="5"/>
  <c r="C113" i="6"/>
  <c r="U36" i="5"/>
  <c r="C253" i="4"/>
  <c r="M225" i="14"/>
  <c r="Q197" i="6"/>
  <c r="E25" i="10"/>
  <c r="K141" i="11"/>
  <c r="P281" i="4"/>
  <c r="S281" i="4"/>
  <c r="I134" i="11"/>
  <c r="H288" i="4"/>
  <c r="K288" i="4"/>
  <c r="O281" i="7"/>
  <c r="H246" i="6"/>
  <c r="J134" i="11"/>
  <c r="I120" i="5"/>
  <c r="K281" i="4"/>
  <c r="T190" i="5"/>
  <c r="I134" i="7"/>
  <c r="O141" i="5"/>
  <c r="M71" i="6"/>
  <c r="J281" i="5"/>
  <c r="R71" i="5"/>
  <c r="I64" i="10"/>
  <c r="G50" i="12"/>
  <c r="F232" i="7"/>
  <c r="S113" i="5"/>
  <c r="T239" i="4"/>
  <c r="C92" i="9"/>
  <c r="C106" i="3"/>
  <c r="G288" i="5"/>
  <c r="S274" i="7"/>
  <c r="H260" i="5"/>
  <c r="K239" i="4"/>
  <c r="D239" i="10"/>
  <c r="M232" i="5"/>
  <c r="B232" i="7"/>
  <c r="L218" i="9"/>
  <c r="P197" i="6"/>
  <c r="N190" i="5"/>
  <c r="M190" i="9"/>
  <c r="M99" i="4"/>
  <c r="R99" i="4"/>
  <c r="K92" i="5"/>
  <c r="E85" i="6"/>
  <c r="F85" i="8"/>
  <c r="G57" i="10"/>
  <c r="F50" i="9"/>
  <c r="S253" i="4"/>
  <c r="N253" i="4"/>
  <c r="R239" i="8"/>
  <c r="J225" i="12"/>
  <c r="C204" i="7"/>
  <c r="B190" i="11"/>
  <c r="S176" i="5"/>
  <c r="D176" i="11"/>
  <c r="D169" i="4"/>
  <c r="L127" i="12"/>
  <c r="O113" i="6"/>
  <c r="K99" i="14"/>
  <c r="K71" i="6"/>
  <c r="B71" i="8"/>
  <c r="H71" i="14"/>
  <c r="G50" i="9"/>
  <c r="K25" i="14"/>
  <c r="O162" i="2"/>
  <c r="O288" i="2"/>
  <c r="I246" i="3"/>
  <c r="H204" i="2"/>
  <c r="E190" i="3"/>
  <c r="K162" i="2"/>
  <c r="L134" i="2"/>
  <c r="G120" i="2"/>
  <c r="B106" i="3"/>
  <c r="I64" i="2"/>
  <c r="U50" i="3"/>
  <c r="I155" i="3"/>
  <c r="Q113" i="3"/>
  <c r="D281" i="3"/>
  <c r="R225" i="3"/>
  <c r="T183" i="3"/>
  <c r="F169" i="2"/>
  <c r="R155" i="3"/>
  <c r="U113" i="3"/>
  <c r="I85" i="2"/>
  <c r="N57" i="3"/>
  <c r="J190" i="3"/>
  <c r="E281" i="3"/>
  <c r="L239" i="2"/>
  <c r="J225" i="3"/>
  <c r="Q183" i="3"/>
  <c r="L169" i="2"/>
  <c r="U155" i="3"/>
  <c r="B155" i="3"/>
  <c r="G113" i="2"/>
  <c r="S281" i="3"/>
  <c r="F281" i="3"/>
  <c r="G253" i="3"/>
  <c r="M197" i="3"/>
  <c r="D183" i="3"/>
  <c r="J183" i="3"/>
  <c r="S169" i="3"/>
  <c r="C169" i="2"/>
  <c r="K141" i="2"/>
  <c r="E113" i="3"/>
  <c r="E113" i="2"/>
  <c r="H85" i="2"/>
  <c r="T57" i="3"/>
  <c r="O57" i="3"/>
  <c r="H134" i="2"/>
  <c r="P232" i="2"/>
  <c r="J204" i="3"/>
  <c r="C141" i="5"/>
  <c r="I57" i="7"/>
  <c r="E92" i="7"/>
  <c r="I92" i="3"/>
  <c r="B176" i="6"/>
  <c r="F162" i="6"/>
  <c r="U141" i="7"/>
  <c r="M71" i="5"/>
  <c r="U141" i="4"/>
  <c r="L288" i="4"/>
  <c r="J183" i="5"/>
  <c r="L176" i="12"/>
  <c r="D162" i="6"/>
  <c r="D204" i="4"/>
  <c r="E288" i="4"/>
  <c r="U176" i="8"/>
  <c r="M57" i="7"/>
  <c r="I71" i="12"/>
  <c r="D25" i="5"/>
  <c r="R190" i="3"/>
  <c r="H36" i="8"/>
  <c r="H225" i="9"/>
  <c r="K281" i="7"/>
  <c r="S267" i="7"/>
  <c r="L239" i="7"/>
  <c r="O239" i="7"/>
  <c r="F176" i="6"/>
  <c r="Q141" i="7"/>
  <c r="M120" i="8"/>
  <c r="R64" i="8"/>
  <c r="E57" i="4"/>
  <c r="N204" i="3"/>
  <c r="C246" i="10"/>
  <c r="T113" i="5"/>
  <c r="C225" i="9"/>
  <c r="J169" i="9"/>
  <c r="G281" i="7"/>
  <c r="G183" i="11"/>
  <c r="K92" i="14"/>
  <c r="J253" i="7"/>
  <c r="T232" i="6"/>
  <c r="H232" i="6"/>
  <c r="C218" i="12"/>
  <c r="D190" i="12"/>
  <c r="C162" i="6"/>
  <c r="U162" i="6"/>
  <c r="M141" i="7"/>
  <c r="S120" i="8"/>
  <c r="J106" i="6"/>
  <c r="H239" i="7"/>
  <c r="P50" i="7"/>
  <c r="L134" i="7"/>
  <c r="M127" i="12"/>
  <c r="C106" i="5"/>
  <c r="O176" i="4"/>
  <c r="G64" i="10"/>
  <c r="Q148" i="4"/>
  <c r="C176" i="6"/>
  <c r="Q176" i="6"/>
  <c r="O162" i="6"/>
  <c r="J148" i="12"/>
  <c r="G141" i="7"/>
  <c r="H141" i="11"/>
  <c r="J120" i="8"/>
  <c r="U113" i="5"/>
  <c r="N106" i="6"/>
  <c r="J92" i="12"/>
  <c r="H92" i="14"/>
  <c r="D71" i="9"/>
  <c r="E64" i="8"/>
  <c r="C36" i="8"/>
  <c r="U36" i="8"/>
  <c r="D64" i="5"/>
  <c r="O288" i="5"/>
  <c r="C281" i="12"/>
  <c r="P260" i="5"/>
  <c r="H239" i="8"/>
  <c r="D190" i="5"/>
  <c r="P169" i="4"/>
  <c r="K134" i="11"/>
  <c r="S92" i="5"/>
  <c r="E134" i="2"/>
  <c r="J120" i="2"/>
  <c r="Q288" i="4"/>
  <c r="E286" i="12"/>
  <c r="K218" i="4"/>
  <c r="C155" i="7"/>
  <c r="R120" i="8"/>
  <c r="E48" i="12"/>
  <c r="C288" i="12"/>
  <c r="N239" i="7"/>
  <c r="S183" i="5"/>
  <c r="U106" i="6"/>
  <c r="N162" i="6"/>
  <c r="Q99" i="5"/>
  <c r="F64" i="10"/>
  <c r="H232" i="7"/>
  <c r="G288" i="14"/>
  <c r="P106" i="6"/>
  <c r="J162" i="12"/>
  <c r="B232" i="6"/>
  <c r="F246" i="10"/>
  <c r="F57" i="7"/>
  <c r="O36" i="8"/>
  <c r="H288" i="12"/>
  <c r="F218" i="4"/>
  <c r="R36" i="8"/>
  <c r="I288" i="4"/>
  <c r="C281" i="7"/>
  <c r="U281" i="7"/>
  <c r="F260" i="8"/>
  <c r="O260" i="12"/>
  <c r="K232" i="6"/>
  <c r="F232" i="6"/>
  <c r="J134" i="6"/>
  <c r="E120" i="8"/>
  <c r="S106" i="6"/>
  <c r="F106" i="10"/>
  <c r="J71" i="5"/>
  <c r="C274" i="12"/>
  <c r="B260" i="8"/>
  <c r="T260" i="8"/>
  <c r="N246" i="6"/>
  <c r="E246" i="14"/>
  <c r="F239" i="7"/>
  <c r="B239" i="7"/>
  <c r="I232" i="6"/>
  <c r="D232" i="6"/>
  <c r="M232" i="8"/>
  <c r="L225" i="9"/>
  <c r="Q218" i="4"/>
  <c r="E215" i="12"/>
  <c r="B204" i="4"/>
  <c r="C190" i="12"/>
  <c r="B183" i="9"/>
  <c r="P176" i="6"/>
  <c r="I169" i="9"/>
  <c r="B141" i="5"/>
  <c r="N134" i="12"/>
  <c r="R134" i="12"/>
  <c r="Q120" i="8"/>
  <c r="D120" i="10"/>
  <c r="G113" i="5"/>
  <c r="M106" i="6"/>
  <c r="N99" i="9"/>
  <c r="G92" i="14"/>
  <c r="C71" i="5"/>
  <c r="E71" i="9"/>
  <c r="O64" i="8"/>
  <c r="U64" i="8"/>
  <c r="B50" i="8"/>
  <c r="P36" i="8"/>
  <c r="E25" i="5"/>
  <c r="E155" i="8"/>
  <c r="N36" i="8"/>
  <c r="E36" i="14"/>
  <c r="G281" i="5"/>
  <c r="E189" i="12"/>
  <c r="D288" i="12"/>
  <c r="U281" i="5"/>
  <c r="Q232" i="6"/>
  <c r="S232" i="8"/>
  <c r="M190" i="12"/>
  <c r="M183" i="9"/>
  <c r="P120" i="6"/>
  <c r="O120" i="8"/>
  <c r="J92" i="14"/>
  <c r="F71" i="5"/>
  <c r="B71" i="5"/>
  <c r="T71" i="5"/>
  <c r="F64" i="8"/>
  <c r="E64" i="10"/>
  <c r="L57" i="7"/>
  <c r="L50" i="12"/>
  <c r="P50" i="12"/>
  <c r="V36" i="8"/>
  <c r="E245" i="12"/>
  <c r="B106" i="10"/>
  <c r="H169" i="6"/>
  <c r="C162" i="5"/>
  <c r="E99" i="4"/>
  <c r="K78" i="11"/>
  <c r="T25" i="5"/>
  <c r="L50" i="9"/>
  <c r="F36" i="5"/>
  <c r="B141" i="11"/>
  <c r="T99" i="5"/>
  <c r="G239" i="8"/>
  <c r="B197" i="6"/>
  <c r="G197" i="14"/>
  <c r="L190" i="9"/>
  <c r="T120" i="5"/>
  <c r="G113" i="6"/>
  <c r="I113" i="14"/>
  <c r="P106" i="5"/>
  <c r="D85" i="8"/>
  <c r="H92" i="10"/>
  <c r="I281" i="4"/>
  <c r="I274" i="7"/>
  <c r="K267" i="8"/>
  <c r="J239" i="4"/>
  <c r="I239" i="10"/>
  <c r="G239" i="14"/>
  <c r="R225" i="4"/>
  <c r="S204" i="5"/>
  <c r="D197" i="6"/>
  <c r="I190" i="5"/>
  <c r="O183" i="6"/>
  <c r="T169" i="4"/>
  <c r="B134" i="11"/>
  <c r="D106" i="13"/>
  <c r="L99" i="4"/>
  <c r="J85" i="8"/>
  <c r="D57" i="10"/>
  <c r="E25" i="14"/>
  <c r="H281" i="4"/>
  <c r="E281" i="8"/>
  <c r="P267" i="8"/>
  <c r="I232" i="7"/>
  <c r="D232" i="7"/>
  <c r="I197" i="6"/>
  <c r="R176" i="5"/>
  <c r="C155" i="8"/>
  <c r="E134" i="7"/>
  <c r="H120" i="5"/>
  <c r="T99" i="4"/>
  <c r="B36" i="13"/>
  <c r="O232" i="2"/>
  <c r="I134" i="2"/>
  <c r="H64" i="2"/>
  <c r="D64" i="2"/>
  <c r="K288" i="3"/>
  <c r="B274" i="2"/>
  <c r="F204" i="3"/>
  <c r="F204" i="2"/>
  <c r="Q190" i="3"/>
  <c r="D190" i="3"/>
  <c r="J162" i="2"/>
  <c r="P78" i="2"/>
  <c r="S85" i="7"/>
  <c r="R260" i="12"/>
  <c r="B246" i="10"/>
  <c r="F197" i="7"/>
  <c r="M141" i="5"/>
  <c r="I141" i="5"/>
  <c r="H106" i="6"/>
  <c r="T281" i="5"/>
  <c r="I260" i="12"/>
  <c r="J246" i="14"/>
  <c r="E232" i="6"/>
  <c r="M169" i="9"/>
  <c r="C141" i="7"/>
  <c r="G120" i="8"/>
  <c r="O120" i="12"/>
  <c r="H85" i="9"/>
  <c r="D71" i="5"/>
  <c r="I64" i="8"/>
  <c r="V64" i="8"/>
  <c r="K64" i="10"/>
  <c r="L106" i="6"/>
  <c r="F288" i="4"/>
  <c r="F253" i="4"/>
  <c r="F253" i="9"/>
  <c r="T218" i="4"/>
  <c r="L183" i="9"/>
  <c r="Q36" i="8"/>
  <c r="H260" i="8"/>
  <c r="C218" i="4"/>
  <c r="I211" i="5"/>
  <c r="F204" i="4"/>
  <c r="I176" i="4"/>
  <c r="K141" i="5"/>
  <c r="H141" i="7"/>
  <c r="C92" i="14"/>
  <c r="O281" i="5"/>
  <c r="H253" i="9"/>
  <c r="B225" i="9"/>
  <c r="I218" i="4"/>
  <c r="F211" i="5"/>
  <c r="G211" i="11"/>
  <c r="K183" i="9"/>
  <c r="L176" i="8"/>
  <c r="H71" i="5"/>
  <c r="C64" i="8"/>
  <c r="S36" i="8"/>
  <c r="M99" i="7"/>
  <c r="E57" i="10"/>
  <c r="T36" i="5"/>
  <c r="N99" i="4"/>
  <c r="Q281" i="12"/>
  <c r="P204" i="7"/>
  <c r="T204" i="4"/>
  <c r="K113" i="5"/>
  <c r="M239" i="7"/>
  <c r="E239" i="13"/>
  <c r="L176" i="6"/>
  <c r="N120" i="8"/>
  <c r="E71" i="5"/>
  <c r="N204" i="4"/>
  <c r="D141" i="5"/>
  <c r="G141" i="5"/>
  <c r="H85" i="6"/>
  <c r="C232" i="5"/>
  <c r="R50" i="12"/>
  <c r="C141" i="9"/>
  <c r="S232" i="6"/>
  <c r="U155" i="7"/>
  <c r="C141" i="11"/>
  <c r="C288" i="4"/>
  <c r="J260" i="8"/>
  <c r="J204" i="4"/>
  <c r="N183" i="9"/>
  <c r="J183" i="11"/>
  <c r="G162" i="6"/>
  <c r="M162" i="6"/>
  <c r="G134" i="12"/>
  <c r="K120" i="6"/>
  <c r="O113" i="5"/>
  <c r="O106" i="6"/>
  <c r="D106" i="10"/>
  <c r="J106" i="12"/>
  <c r="F162" i="10"/>
  <c r="K36" i="5"/>
  <c r="N92" i="5"/>
  <c r="O85" i="7"/>
  <c r="L218" i="4"/>
  <c r="B162" i="6"/>
  <c r="F85" i="9"/>
  <c r="C239" i="13"/>
  <c r="M204" i="12"/>
  <c r="E176" i="6"/>
  <c r="E174" i="12"/>
  <c r="S162" i="6"/>
  <c r="L134" i="6"/>
  <c r="E113" i="5"/>
  <c r="Q106" i="6"/>
  <c r="E76" i="12"/>
  <c r="U71" i="5"/>
  <c r="Q71" i="5"/>
  <c r="E62" i="12"/>
  <c r="E36" i="8"/>
  <c r="Q281" i="5"/>
  <c r="R281" i="7"/>
  <c r="U260" i="8"/>
  <c r="E258" i="12"/>
  <c r="R246" i="6"/>
  <c r="F225" i="9"/>
  <c r="L204" i="4"/>
  <c r="H183" i="9"/>
  <c r="C169" i="9"/>
  <c r="N141" i="7"/>
  <c r="M141" i="9"/>
  <c r="P134" i="12"/>
  <c r="T120" i="8"/>
  <c r="M113" i="5"/>
  <c r="K106" i="6"/>
  <c r="P57" i="7"/>
  <c r="O218" i="4"/>
  <c r="P120" i="8"/>
  <c r="F36" i="8"/>
  <c r="U288" i="4"/>
  <c r="I281" i="7"/>
  <c r="Q267" i="7"/>
  <c r="T253" i="7"/>
  <c r="E204" i="4"/>
  <c r="R190" i="6"/>
  <c r="L190" i="5"/>
  <c r="M190" i="3"/>
  <c r="C106" i="13"/>
  <c r="U253" i="8"/>
  <c r="I64" i="5"/>
  <c r="E288" i="5"/>
  <c r="E232" i="9"/>
  <c r="I176" i="11"/>
  <c r="P92" i="5"/>
  <c r="K92" i="9"/>
  <c r="U162" i="5"/>
  <c r="E204" i="7"/>
  <c r="B25" i="5"/>
  <c r="P120" i="12"/>
  <c r="F190" i="9"/>
  <c r="G162" i="7"/>
  <c r="D134" i="11"/>
  <c r="B120" i="5"/>
  <c r="C50" i="12"/>
  <c r="E260" i="13"/>
  <c r="P225" i="12"/>
  <c r="H218" i="9"/>
  <c r="O190" i="5"/>
  <c r="Q176" i="5"/>
  <c r="U99" i="4"/>
  <c r="S288" i="5"/>
  <c r="E288" i="13"/>
  <c r="J239" i="8"/>
  <c r="E239" i="10"/>
  <c r="K176" i="11"/>
  <c r="K120" i="5"/>
  <c r="I92" i="9"/>
  <c r="J64" i="9"/>
  <c r="J281" i="10"/>
  <c r="L176" i="11"/>
  <c r="B57" i="10"/>
  <c r="K85" i="12"/>
  <c r="J169" i="6"/>
  <c r="Q162" i="5"/>
  <c r="J99" i="14"/>
  <c r="H50" i="7"/>
  <c r="B211" i="14"/>
  <c r="U190" i="5"/>
  <c r="E50" i="7"/>
  <c r="H190" i="11"/>
  <c r="B155" i="8"/>
  <c r="D92" i="11"/>
  <c r="E64" i="9"/>
  <c r="R36" i="5"/>
  <c r="M162" i="5"/>
  <c r="G190" i="9"/>
  <c r="K183" i="12"/>
  <c r="F281" i="12"/>
  <c r="L162" i="5"/>
  <c r="E154" i="12"/>
  <c r="E99" i="14"/>
  <c r="M92" i="5"/>
  <c r="K85" i="8"/>
  <c r="Q50" i="4"/>
  <c r="L239" i="8"/>
  <c r="K239" i="10"/>
  <c r="P232" i="7"/>
  <c r="I225" i="12"/>
  <c r="H190" i="9"/>
  <c r="G183" i="12"/>
  <c r="C183" i="12"/>
  <c r="L176" i="5"/>
  <c r="O176" i="5"/>
  <c r="C176" i="13"/>
  <c r="S162" i="5"/>
  <c r="B141" i="10"/>
  <c r="G134" i="7"/>
  <c r="T92" i="5"/>
  <c r="D85" i="6"/>
  <c r="G85" i="6"/>
  <c r="G78" i="11"/>
  <c r="B71" i="14"/>
  <c r="J64" i="5"/>
  <c r="E64" i="5"/>
  <c r="F57" i="10"/>
  <c r="G50" i="7"/>
  <c r="F50" i="11"/>
  <c r="B36" i="11"/>
  <c r="D50" i="12"/>
  <c r="T288" i="5"/>
  <c r="J253" i="4"/>
  <c r="M232" i="7"/>
  <c r="N218" i="9"/>
  <c r="B204" i="7"/>
  <c r="J190" i="11"/>
  <c r="O183" i="12"/>
  <c r="G176" i="11"/>
  <c r="I162" i="5"/>
  <c r="H148" i="9"/>
  <c r="C127" i="12"/>
  <c r="H127" i="12"/>
  <c r="Q120" i="5"/>
  <c r="L120" i="5"/>
  <c r="Q113" i="6"/>
  <c r="D113" i="14"/>
  <c r="G92" i="5"/>
  <c r="R92" i="5"/>
  <c r="C92" i="11"/>
  <c r="N85" i="6"/>
  <c r="U85" i="8"/>
  <c r="L85" i="12"/>
  <c r="I71" i="14"/>
  <c r="D36" i="13"/>
  <c r="J25" i="14"/>
  <c r="L25" i="14"/>
  <c r="N281" i="7"/>
  <c r="P281" i="8"/>
  <c r="B274" i="7"/>
  <c r="T274" i="7"/>
  <c r="O267" i="8"/>
  <c r="C246" i="13"/>
  <c r="U232" i="7"/>
  <c r="R225" i="12"/>
  <c r="C218" i="9"/>
  <c r="N204" i="7"/>
  <c r="J204" i="7"/>
  <c r="O197" i="6"/>
  <c r="N190" i="3"/>
  <c r="J190" i="5"/>
  <c r="D190" i="9"/>
  <c r="K190" i="11"/>
  <c r="J176" i="5"/>
  <c r="R162" i="5"/>
  <c r="K155" i="8"/>
  <c r="B134" i="7"/>
  <c r="H134" i="11"/>
  <c r="D127" i="12"/>
  <c r="I127" i="12"/>
  <c r="P120" i="5"/>
  <c r="P113" i="6"/>
  <c r="D99" i="4"/>
  <c r="G99" i="4"/>
  <c r="V99" i="8"/>
  <c r="L99" i="14"/>
  <c r="U64" i="5"/>
  <c r="G64" i="9"/>
  <c r="K50" i="11"/>
  <c r="D36" i="5"/>
  <c r="G36" i="5"/>
  <c r="M25" i="14"/>
  <c r="S239" i="7"/>
  <c r="G288" i="4"/>
  <c r="Q288" i="12"/>
  <c r="P260" i="12"/>
  <c r="C183" i="9"/>
  <c r="R288" i="4"/>
  <c r="M274" i="14"/>
  <c r="K260" i="8"/>
  <c r="B253" i="13"/>
  <c r="P246" i="8"/>
  <c r="E239" i="7"/>
  <c r="C239" i="11"/>
  <c r="I239" i="11"/>
  <c r="R232" i="6"/>
  <c r="M232" i="6"/>
  <c r="D225" i="9"/>
  <c r="M204" i="4"/>
  <c r="E203" i="12"/>
  <c r="S176" i="6"/>
  <c r="E176" i="8"/>
  <c r="H169" i="9"/>
  <c r="E169" i="9"/>
  <c r="K162" i="6"/>
  <c r="L141" i="9"/>
  <c r="L134" i="12"/>
  <c r="F120" i="8"/>
  <c r="R113" i="5"/>
  <c r="J106" i="10"/>
  <c r="C99" i="9"/>
  <c r="P85" i="7"/>
  <c r="B64" i="10"/>
  <c r="B57" i="7"/>
  <c r="O267" i="7"/>
  <c r="D260" i="8"/>
  <c r="O260" i="8"/>
  <c r="G253" i="9"/>
  <c r="G239" i="9"/>
  <c r="U190" i="6"/>
  <c r="I246" i="10"/>
  <c r="B162" i="10"/>
  <c r="Q288" i="5"/>
  <c r="D225" i="10"/>
  <c r="N225" i="12"/>
  <c r="L197" i="14"/>
  <c r="B190" i="9"/>
  <c r="F190" i="11"/>
  <c r="O162" i="5"/>
  <c r="H134" i="7"/>
  <c r="E239" i="4"/>
  <c r="K288" i="5"/>
  <c r="F288" i="5"/>
  <c r="G267" i="8"/>
  <c r="R267" i="8"/>
  <c r="B239" i="8"/>
  <c r="F204" i="7"/>
  <c r="G197" i="6"/>
  <c r="B197" i="14"/>
  <c r="R190" i="5"/>
  <c r="M190" i="5"/>
  <c r="I190" i="9"/>
  <c r="G190" i="11"/>
  <c r="I183" i="12"/>
  <c r="L183" i="12"/>
  <c r="C176" i="11"/>
  <c r="F169" i="6"/>
  <c r="B169" i="6"/>
  <c r="F148" i="9"/>
  <c r="L134" i="11"/>
  <c r="T113" i="6"/>
  <c r="E97" i="12"/>
  <c r="E92" i="5"/>
  <c r="H92" i="9"/>
  <c r="C85" i="8"/>
  <c r="C85" i="12"/>
  <c r="L85" i="14"/>
  <c r="E71" i="14"/>
  <c r="O50" i="7"/>
  <c r="M50" i="9"/>
  <c r="Q50" i="12"/>
  <c r="G162" i="10"/>
  <c r="I120" i="8"/>
  <c r="D120" i="8"/>
  <c r="V120" i="8"/>
  <c r="M92" i="14"/>
  <c r="B64" i="8"/>
  <c r="M64" i="8"/>
  <c r="P64" i="8"/>
  <c r="D57" i="7"/>
  <c r="G57" i="7"/>
  <c r="S288" i="4"/>
  <c r="Q288" i="8"/>
  <c r="E281" i="5"/>
  <c r="T281" i="7"/>
  <c r="R260" i="8"/>
  <c r="N232" i="6"/>
  <c r="G218" i="4"/>
  <c r="S204" i="8"/>
  <c r="J183" i="9"/>
  <c r="M176" i="8"/>
  <c r="D176" i="8"/>
  <c r="N176" i="12"/>
  <c r="J162" i="6"/>
  <c r="E162" i="6"/>
  <c r="E141" i="5"/>
  <c r="P141" i="5"/>
  <c r="S141" i="5"/>
  <c r="E141" i="7"/>
  <c r="J141" i="11"/>
  <c r="F113" i="5"/>
  <c r="B106" i="6"/>
  <c r="N106" i="12"/>
  <c r="O99" i="5"/>
  <c r="B92" i="10"/>
  <c r="L71" i="9"/>
  <c r="K64" i="8"/>
  <c r="J57" i="7"/>
  <c r="M36" i="8"/>
  <c r="I36" i="8"/>
  <c r="U232" i="6"/>
  <c r="C232" i="6"/>
  <c r="K232" i="14"/>
  <c r="T162" i="6"/>
  <c r="I162" i="6"/>
  <c r="C134" i="12"/>
  <c r="B288" i="4"/>
  <c r="T288" i="4"/>
  <c r="P281" i="5"/>
  <c r="S281" i="5"/>
  <c r="U225" i="3"/>
  <c r="O211" i="5"/>
  <c r="U204" i="4"/>
  <c r="I176" i="6"/>
  <c r="F141" i="7"/>
  <c r="C106" i="10"/>
  <c r="S71" i="5"/>
  <c r="T64" i="4"/>
  <c r="H148" i="12"/>
  <c r="L141" i="11"/>
  <c r="E92" i="10"/>
  <c r="J36" i="8"/>
  <c r="G36" i="8"/>
  <c r="I274" i="2"/>
  <c r="L239" i="4"/>
  <c r="G232" i="2"/>
  <c r="J232" i="2"/>
  <c r="M204" i="2"/>
  <c r="I204" i="2"/>
  <c r="P190" i="3"/>
  <c r="S155" i="4"/>
  <c r="N120" i="2"/>
  <c r="G106" i="3"/>
  <c r="Q99" i="4"/>
  <c r="S99" i="4"/>
  <c r="B64" i="2"/>
  <c r="N36" i="5"/>
  <c r="N50" i="2"/>
  <c r="Q36" i="3"/>
  <c r="L288" i="2"/>
  <c r="E232" i="2"/>
  <c r="I232" i="2"/>
  <c r="H162" i="2"/>
  <c r="K120" i="2"/>
  <c r="H106" i="3"/>
  <c r="E106" i="3"/>
  <c r="I64" i="9"/>
  <c r="Q71" i="8"/>
  <c r="B281" i="4"/>
  <c r="I211" i="14"/>
  <c r="L155" i="8"/>
  <c r="F127" i="12"/>
  <c r="B113" i="6"/>
  <c r="L85" i="6"/>
  <c r="J71" i="14"/>
  <c r="J50" i="9"/>
  <c r="J239" i="14"/>
  <c r="C232" i="7"/>
  <c r="S25" i="4"/>
  <c r="L232" i="7"/>
  <c r="F120" i="5"/>
  <c r="T50" i="7"/>
  <c r="H36" i="5"/>
  <c r="G162" i="5"/>
  <c r="B99" i="14"/>
  <c r="B64" i="9"/>
  <c r="E218" i="4"/>
  <c r="D190" i="11"/>
  <c r="B253" i="9"/>
  <c r="D162" i="5"/>
  <c r="O85" i="6"/>
  <c r="N288" i="5"/>
  <c r="C267" i="8"/>
  <c r="N239" i="8"/>
  <c r="I85" i="14"/>
  <c r="H92" i="3"/>
  <c r="D260" i="13"/>
  <c r="E190" i="11"/>
  <c r="G169" i="10"/>
  <c r="C113" i="14"/>
  <c r="K92" i="11"/>
  <c r="Q183" i="12"/>
  <c r="L36" i="8"/>
  <c r="J281" i="4"/>
  <c r="J211" i="4"/>
  <c r="U113" i="6"/>
  <c r="C288" i="5"/>
  <c r="N281" i="4"/>
  <c r="K134" i="7"/>
  <c r="T267" i="8"/>
  <c r="D281" i="6"/>
  <c r="J267" i="8"/>
  <c r="J176" i="11"/>
  <c r="M92" i="7"/>
  <c r="S36" i="5"/>
  <c r="M281" i="4"/>
  <c r="H225" i="12"/>
  <c r="G204" i="3"/>
  <c r="B50" i="9"/>
  <c r="F50" i="7"/>
  <c r="J274" i="7"/>
  <c r="S253" i="8"/>
  <c r="H211" i="14"/>
  <c r="U169" i="6"/>
  <c r="C78" i="11"/>
  <c r="M288" i="5"/>
  <c r="Q274" i="7"/>
  <c r="M239" i="8"/>
  <c r="C239" i="10"/>
  <c r="G225" i="12"/>
  <c r="R211" i="8"/>
  <c r="F197" i="6"/>
  <c r="F183" i="12"/>
  <c r="G176" i="5"/>
  <c r="O169" i="12"/>
  <c r="Q141" i="5"/>
  <c r="Q204" i="3"/>
  <c r="O190" i="3"/>
  <c r="U204" i="7"/>
  <c r="R25" i="5"/>
  <c r="P190" i="12"/>
  <c r="C190" i="9"/>
  <c r="B85" i="6"/>
  <c r="G71" i="14"/>
  <c r="J99" i="4"/>
  <c r="H288" i="5"/>
  <c r="O274" i="7"/>
  <c r="F239" i="10"/>
  <c r="J211" i="14"/>
  <c r="H204" i="7"/>
  <c r="K190" i="5"/>
  <c r="F190" i="5"/>
  <c r="J190" i="9"/>
  <c r="P183" i="12"/>
  <c r="D169" i="6"/>
  <c r="B162" i="5"/>
  <c r="B134" i="13"/>
  <c r="F113" i="14"/>
  <c r="U92" i="5"/>
  <c r="L71" i="14"/>
  <c r="K71" i="14"/>
  <c r="C64" i="9"/>
  <c r="E50" i="9"/>
  <c r="K50" i="9"/>
  <c r="M120" i="5"/>
  <c r="N281" i="12"/>
  <c r="K274" i="7"/>
  <c r="O239" i="4"/>
  <c r="J239" i="10"/>
  <c r="R232" i="7"/>
  <c r="E190" i="5"/>
  <c r="N176" i="5"/>
  <c r="F134" i="11"/>
  <c r="C85" i="6"/>
  <c r="T36" i="8"/>
  <c r="C239" i="7"/>
  <c r="U239" i="7"/>
  <c r="P288" i="5"/>
  <c r="R78" i="5"/>
  <c r="H281" i="3"/>
  <c r="D274" i="7"/>
  <c r="C260" i="5"/>
  <c r="C239" i="8"/>
  <c r="J232" i="7"/>
  <c r="L211" i="8"/>
  <c r="T204" i="7"/>
  <c r="E197" i="14"/>
  <c r="K197" i="14"/>
  <c r="S190" i="5"/>
  <c r="G155" i="8"/>
  <c r="R155" i="8"/>
  <c r="D141" i="10"/>
  <c r="E92" i="9"/>
  <c r="R85" i="6"/>
  <c r="K85" i="14"/>
  <c r="Q64" i="5"/>
  <c r="M64" i="9"/>
  <c r="K64" i="9"/>
  <c r="M50" i="7"/>
  <c r="K50" i="12"/>
  <c r="O99" i="4"/>
  <c r="I92" i="11"/>
  <c r="G85" i="8"/>
  <c r="J36" i="5"/>
  <c r="C43" i="9"/>
  <c r="D36" i="8"/>
  <c r="M113" i="6"/>
  <c r="D288" i="4"/>
  <c r="I288" i="5"/>
  <c r="D288" i="5"/>
  <c r="C260" i="13"/>
  <c r="Q253" i="4"/>
  <c r="G239" i="4"/>
  <c r="T239" i="8"/>
  <c r="B239" i="10"/>
  <c r="H239" i="10"/>
  <c r="K225" i="14"/>
  <c r="M218" i="9"/>
  <c r="J183" i="12"/>
  <c r="E176" i="11"/>
  <c r="D155" i="8"/>
  <c r="P134" i="7"/>
  <c r="D134" i="7"/>
  <c r="S120" i="5"/>
  <c r="B120" i="13"/>
  <c r="S113" i="6"/>
  <c r="T99" i="8"/>
  <c r="B92" i="5"/>
  <c r="E85" i="8"/>
  <c r="N134" i="7"/>
  <c r="G99" i="14"/>
  <c r="L92" i="5"/>
  <c r="O92" i="5"/>
  <c r="T64" i="5"/>
  <c r="J190" i="12"/>
  <c r="F225" i="10"/>
  <c r="J64" i="3"/>
  <c r="C29" i="8"/>
  <c r="F204" i="12"/>
  <c r="Q267" i="6"/>
  <c r="C260" i="8"/>
  <c r="D232" i="2"/>
  <c r="L232" i="6"/>
  <c r="N183" i="12"/>
  <c r="K169" i="9"/>
  <c r="Q239" i="7"/>
  <c r="E232" i="7"/>
  <c r="J162" i="5"/>
  <c r="F176" i="5"/>
  <c r="E176" i="5"/>
  <c r="D99" i="5"/>
  <c r="E113" i="6"/>
  <c r="F92" i="10"/>
  <c r="M50" i="12"/>
  <c r="J141" i="5"/>
  <c r="F141" i="5"/>
  <c r="H71" i="9"/>
  <c r="D204" i="8"/>
  <c r="F267" i="9"/>
  <c r="L246" i="3"/>
  <c r="L155" i="14"/>
  <c r="K113" i="10"/>
  <c r="B281" i="8"/>
  <c r="G155" i="7"/>
  <c r="M197" i="6"/>
  <c r="D246" i="13"/>
  <c r="Q190" i="12"/>
  <c r="R288" i="5"/>
  <c r="G246" i="6"/>
  <c r="D246" i="6"/>
  <c r="O232" i="6"/>
  <c r="G225" i="9"/>
  <c r="K288" i="12"/>
  <c r="P288" i="12"/>
  <c r="I281" i="12"/>
  <c r="R281" i="12"/>
  <c r="T281" i="4"/>
  <c r="D281" i="4"/>
  <c r="H183" i="12"/>
  <c r="K253" i="8"/>
  <c r="O253" i="8"/>
  <c r="K239" i="7"/>
  <c r="D176" i="5"/>
  <c r="M267" i="7"/>
  <c r="L267" i="7"/>
  <c r="G218" i="12"/>
  <c r="H106" i="10"/>
  <c r="R85" i="8"/>
  <c r="H85" i="8"/>
  <c r="K85" i="2"/>
  <c r="O50" i="12"/>
  <c r="B141" i="9"/>
  <c r="N141" i="9"/>
  <c r="E225" i="14"/>
  <c r="N113" i="2"/>
  <c r="C113" i="2"/>
  <c r="K71" i="9"/>
  <c r="C57" i="10"/>
  <c r="J106" i="5"/>
  <c r="N106" i="5"/>
  <c r="B169" i="10"/>
  <c r="D169" i="10"/>
  <c r="H120" i="6"/>
  <c r="N120" i="6"/>
  <c r="S57" i="4"/>
  <c r="H57" i="4"/>
  <c r="N260" i="12"/>
  <c r="M260" i="12"/>
  <c r="K232" i="8"/>
  <c r="N232" i="8"/>
  <c r="F162" i="12"/>
  <c r="D176" i="14"/>
  <c r="U120" i="7"/>
  <c r="O155" i="4"/>
  <c r="J162" i="14"/>
  <c r="F148" i="4"/>
  <c r="C267" i="6"/>
  <c r="G267" i="10"/>
  <c r="L232" i="2"/>
  <c r="B288" i="5"/>
  <c r="E225" i="9"/>
  <c r="L288" i="12"/>
  <c r="G239" i="7"/>
  <c r="P169" i="2"/>
  <c r="F162" i="5"/>
  <c r="E162" i="5"/>
  <c r="B176" i="5"/>
  <c r="I176" i="5"/>
  <c r="G99" i="5"/>
  <c r="R113" i="6"/>
  <c r="L85" i="2"/>
  <c r="I141" i="11"/>
  <c r="E141" i="11"/>
  <c r="D50" i="9"/>
  <c r="J120" i="5"/>
  <c r="L141" i="7"/>
  <c r="R162" i="6"/>
  <c r="U141" i="5"/>
  <c r="M113" i="2"/>
  <c r="I92" i="5"/>
  <c r="N29" i="4"/>
  <c r="H29" i="4"/>
  <c r="F29" i="6"/>
  <c r="D57" i="3"/>
  <c r="L260" i="12"/>
  <c r="L260" i="8"/>
  <c r="C232" i="2"/>
  <c r="G218" i="9"/>
  <c r="R190" i="12"/>
  <c r="N225" i="9"/>
  <c r="G281" i="4"/>
  <c r="L211" i="14"/>
  <c r="C211" i="14"/>
  <c r="P176" i="5"/>
  <c r="K106" i="10"/>
  <c r="H113" i="6"/>
  <c r="I85" i="8"/>
  <c r="J85" i="2"/>
  <c r="B106" i="13"/>
  <c r="D120" i="5"/>
  <c r="J141" i="7"/>
  <c r="B78" i="11"/>
  <c r="Q162" i="6"/>
  <c r="K106" i="3"/>
  <c r="D260" i="12"/>
  <c r="C260" i="12"/>
  <c r="R253" i="4"/>
  <c r="E253" i="9"/>
  <c r="H197" i="14"/>
  <c r="K162" i="10"/>
  <c r="C162" i="10"/>
  <c r="G281" i="3"/>
  <c r="I281" i="3"/>
  <c r="E273" i="12"/>
  <c r="G190" i="12"/>
  <c r="K281" i="12"/>
  <c r="O281" i="4"/>
  <c r="F281" i="4"/>
  <c r="P288" i="4"/>
  <c r="E197" i="6"/>
  <c r="J218" i="9"/>
  <c r="L190" i="12"/>
  <c r="G232" i="6"/>
  <c r="I225" i="9"/>
  <c r="M225" i="9"/>
  <c r="U281" i="4"/>
  <c r="P190" i="5"/>
  <c r="I190" i="11"/>
  <c r="H176" i="11"/>
  <c r="D183" i="12"/>
  <c r="D239" i="7"/>
  <c r="D211" i="14"/>
  <c r="D169" i="2"/>
  <c r="F99" i="5"/>
  <c r="I106" i="10"/>
  <c r="D113" i="6"/>
  <c r="L113" i="6"/>
  <c r="G92" i="10"/>
  <c r="K141" i="9"/>
  <c r="J141" i="9"/>
  <c r="T141" i="7"/>
  <c r="R141" i="7"/>
  <c r="J71" i="9"/>
  <c r="I57" i="10"/>
  <c r="S29" i="6"/>
  <c r="F71" i="14"/>
  <c r="J57" i="3"/>
  <c r="G260" i="12"/>
  <c r="I288" i="12"/>
  <c r="P162" i="5"/>
  <c r="N99" i="5"/>
  <c r="C99" i="5"/>
  <c r="J78" i="11"/>
  <c r="N106" i="3"/>
  <c r="L57" i="3"/>
  <c r="N253" i="9"/>
  <c r="M253" i="9"/>
  <c r="F197" i="14"/>
  <c r="I190" i="3"/>
  <c r="B134" i="2"/>
  <c r="M113" i="3"/>
  <c r="H155" i="8"/>
  <c r="Q127" i="12"/>
  <c r="M281" i="5"/>
  <c r="B204" i="2"/>
  <c r="N204" i="2"/>
  <c r="N169" i="6"/>
  <c r="R274" i="7"/>
  <c r="F274" i="7"/>
  <c r="D246" i="10"/>
  <c r="E288" i="2"/>
  <c r="K225" i="12"/>
  <c r="U183" i="3"/>
  <c r="I260" i="5"/>
  <c r="I197" i="14"/>
  <c r="G190" i="3"/>
  <c r="S239" i="8"/>
  <c r="N176" i="6"/>
  <c r="E85" i="14"/>
  <c r="L127" i="2"/>
  <c r="M113" i="14"/>
  <c r="B99" i="4"/>
  <c r="P85" i="6"/>
  <c r="S57" i="7"/>
  <c r="D281" i="5"/>
  <c r="G176" i="8"/>
  <c r="D204" i="7"/>
  <c r="E120" i="2"/>
  <c r="G155" i="3"/>
  <c r="N29" i="3"/>
  <c r="E29" i="3"/>
  <c r="P218" i="4"/>
  <c r="M64" i="5"/>
  <c r="F225" i="3"/>
  <c r="H225" i="3"/>
  <c r="Q134" i="12"/>
  <c r="U267" i="8"/>
  <c r="E159" i="12"/>
  <c r="D64" i="8"/>
  <c r="G64" i="8"/>
  <c r="N64" i="8"/>
  <c r="B50" i="7"/>
  <c r="E35" i="12"/>
  <c r="P274" i="7"/>
  <c r="L274" i="7"/>
  <c r="G274" i="7"/>
  <c r="I253" i="4"/>
  <c r="K204" i="4"/>
  <c r="U225" i="4"/>
  <c r="E246" i="10"/>
  <c r="C253" i="9"/>
  <c r="L253" i="9"/>
  <c r="S183" i="3"/>
  <c r="E161" i="12"/>
  <c r="N134" i="2"/>
  <c r="E285" i="12"/>
  <c r="F239" i="14"/>
  <c r="K281" i="3"/>
  <c r="M176" i="4"/>
  <c r="D176" i="4"/>
  <c r="U176" i="6"/>
  <c r="R176" i="6"/>
  <c r="B162" i="7"/>
  <c r="E183" i="9"/>
  <c r="M85" i="14"/>
  <c r="D85" i="14"/>
  <c r="B92" i="14"/>
  <c r="O127" i="2"/>
  <c r="H281" i="7"/>
  <c r="D281" i="7"/>
  <c r="R92" i="3"/>
  <c r="K92" i="3"/>
  <c r="I155" i="8"/>
  <c r="C120" i="8"/>
  <c r="O99" i="8"/>
  <c r="U99" i="8"/>
  <c r="G113" i="14"/>
  <c r="J127" i="12"/>
  <c r="K71" i="5"/>
  <c r="K36" i="8"/>
  <c r="C71" i="10"/>
  <c r="L36" i="3"/>
  <c r="F85" i="6"/>
  <c r="H64" i="4"/>
  <c r="L64" i="4"/>
  <c r="B36" i="14"/>
  <c r="C36" i="14"/>
  <c r="F36" i="11"/>
  <c r="I71" i="6"/>
  <c r="C25" i="4"/>
  <c r="H25" i="4"/>
  <c r="Q85" i="7"/>
  <c r="O57" i="7"/>
  <c r="C288" i="13"/>
  <c r="F25" i="10"/>
  <c r="J288" i="3"/>
  <c r="G288" i="3"/>
  <c r="E288" i="3"/>
  <c r="L211" i="11"/>
  <c r="H281" i="5"/>
  <c r="H246" i="14"/>
  <c r="B246" i="14"/>
  <c r="M232" i="14"/>
  <c r="U281" i="6"/>
  <c r="J176" i="8"/>
  <c r="K176" i="8"/>
  <c r="I148" i="14"/>
  <c r="K169" i="6"/>
  <c r="L169" i="6"/>
  <c r="R204" i="7"/>
  <c r="L204" i="7"/>
  <c r="E162" i="2"/>
  <c r="G141" i="10"/>
  <c r="F134" i="7"/>
  <c r="O155" i="3"/>
  <c r="B36" i="5"/>
  <c r="O29" i="3"/>
  <c r="N64" i="5"/>
  <c r="C64" i="5"/>
  <c r="C239" i="4"/>
  <c r="B113" i="5"/>
  <c r="O85" i="12"/>
  <c r="E106" i="6"/>
  <c r="M267" i="8"/>
  <c r="N50" i="7"/>
  <c r="E173" i="12"/>
  <c r="E84" i="12"/>
  <c r="E91" i="12"/>
  <c r="M274" i="7"/>
  <c r="U253" i="4"/>
  <c r="H253" i="4"/>
  <c r="K190" i="9"/>
  <c r="Q260" i="5"/>
  <c r="R260" i="5"/>
  <c r="S260" i="5"/>
  <c r="E134" i="13"/>
  <c r="G134" i="2"/>
  <c r="O134" i="2"/>
  <c r="M281" i="3"/>
  <c r="O113" i="3"/>
  <c r="U155" i="8"/>
  <c r="I99" i="4"/>
  <c r="K57" i="7"/>
  <c r="R281" i="5"/>
  <c r="N281" i="5"/>
  <c r="Q176" i="8"/>
  <c r="G204" i="2"/>
  <c r="I204" i="7"/>
  <c r="R134" i="7"/>
  <c r="L155" i="3"/>
  <c r="M99" i="14"/>
  <c r="H99" i="14"/>
  <c r="Q36" i="5"/>
  <c r="C64" i="10"/>
  <c r="J29" i="3"/>
  <c r="H25" i="14"/>
  <c r="E36" i="13"/>
  <c r="K25" i="5"/>
  <c r="P64" i="5"/>
  <c r="M225" i="3"/>
  <c r="E225" i="3"/>
  <c r="R239" i="4"/>
  <c r="P113" i="5"/>
  <c r="I106" i="12"/>
  <c r="P106" i="12"/>
  <c r="L92" i="9"/>
  <c r="I106" i="6"/>
  <c r="Q267" i="8"/>
  <c r="E204" i="3"/>
  <c r="O204" i="3"/>
  <c r="E152" i="12"/>
  <c r="H85" i="14"/>
  <c r="J281" i="7"/>
  <c r="Q155" i="8"/>
  <c r="E113" i="14"/>
  <c r="K127" i="12"/>
  <c r="N71" i="5"/>
  <c r="S85" i="6"/>
  <c r="T57" i="7"/>
  <c r="Q57" i="7"/>
  <c r="G239" i="11"/>
  <c r="K204" i="2"/>
  <c r="Q169" i="6"/>
  <c r="G169" i="6"/>
  <c r="S134" i="7"/>
  <c r="F155" i="3"/>
  <c r="Q155" i="3"/>
  <c r="C25" i="14"/>
  <c r="F25" i="5"/>
  <c r="G64" i="2"/>
  <c r="U218" i="4"/>
  <c r="P239" i="4"/>
  <c r="G85" i="12"/>
  <c r="I134" i="12"/>
  <c r="S64" i="8"/>
  <c r="D50" i="7"/>
  <c r="G253" i="4"/>
  <c r="C204" i="4"/>
  <c r="H204" i="4"/>
  <c r="K253" i="9"/>
  <c r="C225" i="12"/>
  <c r="R183" i="3"/>
  <c r="D260" i="5"/>
  <c r="M176" i="6"/>
  <c r="L281" i="7"/>
  <c r="F155" i="8"/>
  <c r="J113" i="14"/>
  <c r="N127" i="12"/>
  <c r="I85" i="6"/>
  <c r="T85" i="6"/>
  <c r="I281" i="5"/>
  <c r="B176" i="8"/>
  <c r="T169" i="6"/>
  <c r="M169" i="6"/>
  <c r="Q204" i="7"/>
  <c r="G162" i="2"/>
  <c r="F141" i="10"/>
  <c r="C155" i="3"/>
  <c r="L64" i="5"/>
  <c r="B64" i="5"/>
  <c r="Q225" i="3"/>
  <c r="D225" i="3"/>
  <c r="F239" i="4"/>
  <c r="Q239" i="4"/>
  <c r="D113" i="5"/>
  <c r="L113" i="5"/>
  <c r="N85" i="12"/>
  <c r="C106" i="6"/>
  <c r="N267" i="8"/>
  <c r="I50" i="7"/>
  <c r="K204" i="7"/>
  <c r="J141" i="10"/>
  <c r="N239" i="4"/>
  <c r="B239" i="4"/>
  <c r="D92" i="9"/>
  <c r="L50" i="7"/>
  <c r="L50" i="4"/>
  <c r="B36" i="9"/>
  <c r="H71" i="12"/>
  <c r="K148" i="4"/>
  <c r="J288" i="8"/>
  <c r="C260" i="6"/>
  <c r="P218" i="3"/>
  <c r="O218" i="3"/>
  <c r="D225" i="2"/>
  <c r="O211" i="4"/>
  <c r="P281" i="2"/>
  <c r="G211" i="12"/>
  <c r="J211" i="12"/>
  <c r="U239" i="5"/>
  <c r="S197" i="3"/>
  <c r="B183" i="5"/>
  <c r="C246" i="8"/>
  <c r="D169" i="8"/>
  <c r="Q169" i="8"/>
  <c r="P169" i="8"/>
  <c r="F211" i="8"/>
  <c r="J169" i="3"/>
  <c r="H169" i="3"/>
  <c r="Q134" i="3"/>
  <c r="P134" i="3"/>
  <c r="T134" i="3"/>
  <c r="G106" i="9"/>
  <c r="E78" i="9"/>
  <c r="I78" i="9"/>
  <c r="I127" i="14"/>
  <c r="B113" i="8"/>
  <c r="N113" i="8"/>
  <c r="J239" i="12"/>
  <c r="Q239" i="12"/>
  <c r="L148" i="11"/>
  <c r="K134" i="10"/>
  <c r="C120" i="4"/>
  <c r="N120" i="4"/>
  <c r="V134" i="8"/>
  <c r="I92" i="4"/>
  <c r="C92" i="4"/>
  <c r="R169" i="12"/>
  <c r="F106" i="2"/>
  <c r="L50" i="2"/>
  <c r="I64" i="3"/>
  <c r="D155" i="13"/>
  <c r="L197" i="6"/>
  <c r="I218" i="9"/>
  <c r="N113" i="6"/>
  <c r="B85" i="2"/>
  <c r="R106" i="3"/>
  <c r="F260" i="5"/>
  <c r="R281" i="3"/>
  <c r="E279" i="12"/>
  <c r="K239" i="11"/>
  <c r="N25" i="5"/>
  <c r="I25" i="5"/>
  <c r="I260" i="8"/>
  <c r="T197" i="6"/>
  <c r="D218" i="9"/>
  <c r="G211" i="14"/>
  <c r="E211" i="14"/>
  <c r="S99" i="5"/>
  <c r="I92" i="10"/>
  <c r="J162" i="10"/>
  <c r="E239" i="8"/>
  <c r="K176" i="6"/>
  <c r="P25" i="5"/>
  <c r="E272" i="12"/>
  <c r="B99" i="5"/>
  <c r="I113" i="6"/>
  <c r="T281" i="3"/>
  <c r="P162" i="7"/>
  <c r="H113" i="14"/>
  <c r="U25" i="4"/>
  <c r="E222" i="12"/>
  <c r="C176" i="8"/>
  <c r="F176" i="8"/>
  <c r="O169" i="6"/>
  <c r="S267" i="3"/>
  <c r="B267" i="3"/>
  <c r="C141" i="10"/>
  <c r="K197" i="7"/>
  <c r="U29" i="3"/>
  <c r="E64" i="2"/>
  <c r="G260" i="8"/>
  <c r="E253" i="8"/>
  <c r="Q232" i="7"/>
  <c r="E230" i="12"/>
  <c r="L99" i="5"/>
  <c r="F113" i="6"/>
  <c r="C120" i="5"/>
  <c r="E69" i="12"/>
  <c r="F71" i="9"/>
  <c r="R113" i="3"/>
  <c r="B162" i="2"/>
  <c r="S29" i="3"/>
  <c r="M29" i="3"/>
  <c r="C25" i="5"/>
  <c r="H232" i="2"/>
  <c r="G169" i="9"/>
  <c r="G232" i="7"/>
  <c r="V85" i="8"/>
  <c r="G141" i="11"/>
  <c r="R141" i="5"/>
  <c r="J246" i="10"/>
  <c r="P183" i="3"/>
  <c r="O260" i="5"/>
  <c r="P239" i="8"/>
  <c r="I127" i="2"/>
  <c r="E239" i="11"/>
  <c r="L25" i="5"/>
  <c r="G281" i="12"/>
  <c r="F169" i="9"/>
  <c r="E106" i="13"/>
  <c r="P134" i="2"/>
  <c r="I239" i="8"/>
  <c r="C281" i="5"/>
  <c r="R169" i="6"/>
  <c r="O204" i="7"/>
  <c r="S155" i="3"/>
  <c r="K64" i="2"/>
  <c r="R64" i="5"/>
  <c r="H99" i="10"/>
  <c r="G99" i="10"/>
  <c r="L120" i="11"/>
  <c r="B43" i="5"/>
  <c r="L43" i="5"/>
  <c r="J141" i="8"/>
  <c r="D141" i="8"/>
  <c r="L29" i="11"/>
  <c r="D29" i="11"/>
  <c r="K50" i="5"/>
  <c r="O50" i="5"/>
  <c r="C36" i="6"/>
  <c r="S267" i="4"/>
  <c r="C211" i="7"/>
  <c r="S211" i="7"/>
  <c r="C78" i="4"/>
  <c r="H78" i="4"/>
  <c r="R78" i="4"/>
  <c r="G25" i="11"/>
  <c r="K106" i="7"/>
  <c r="R106" i="7"/>
  <c r="E127" i="8"/>
  <c r="I127" i="8"/>
  <c r="R127" i="8"/>
  <c r="E274" i="10"/>
  <c r="B190" i="10"/>
  <c r="K197" i="12"/>
  <c r="N197" i="12"/>
  <c r="B288" i="11"/>
  <c r="C260" i="10"/>
  <c r="P274" i="5"/>
  <c r="N274" i="5"/>
  <c r="M204" i="9"/>
  <c r="K204" i="9"/>
  <c r="J218" i="6"/>
  <c r="E246" i="4"/>
  <c r="K246" i="4"/>
  <c r="C246" i="4"/>
  <c r="K211" i="10"/>
  <c r="B211" i="10"/>
  <c r="G274" i="4"/>
  <c r="U274" i="4"/>
  <c r="B197" i="5"/>
  <c r="P197" i="5"/>
  <c r="C176" i="10"/>
  <c r="B148" i="2"/>
  <c r="K148" i="2"/>
  <c r="D162" i="4"/>
  <c r="K246" i="11"/>
  <c r="B246" i="11"/>
  <c r="J246" i="12"/>
  <c r="C246" i="12"/>
  <c r="C267" i="2"/>
  <c r="F267" i="2"/>
  <c r="C197" i="10"/>
  <c r="E127" i="11"/>
  <c r="C127" i="11"/>
  <c r="D78" i="13"/>
  <c r="C204" i="11"/>
  <c r="B204" i="11"/>
  <c r="B113" i="11"/>
  <c r="F92" i="2"/>
  <c r="L92" i="2"/>
  <c r="C50" i="10"/>
  <c r="J50" i="10"/>
  <c r="Q169" i="5"/>
  <c r="J120" i="9"/>
  <c r="H92" i="8"/>
  <c r="V92" i="8"/>
  <c r="I92" i="8"/>
  <c r="D71" i="4"/>
  <c r="F71" i="4"/>
  <c r="D64" i="7"/>
  <c r="C64" i="7"/>
  <c r="H36" i="2"/>
  <c r="U36" i="4"/>
  <c r="J36" i="4"/>
  <c r="G36" i="4"/>
  <c r="C50" i="13"/>
  <c r="D36" i="10"/>
  <c r="C43" i="13"/>
  <c r="K43" i="11"/>
  <c r="G43" i="11"/>
  <c r="H57" i="2"/>
  <c r="L36" i="7"/>
  <c r="G29" i="12"/>
  <c r="C29" i="12"/>
  <c r="L43" i="6"/>
  <c r="N43" i="6"/>
  <c r="O25" i="3"/>
  <c r="I25" i="3"/>
  <c r="M134" i="9"/>
  <c r="C148" i="6"/>
  <c r="L148" i="6"/>
  <c r="S57" i="6"/>
  <c r="H57" i="9"/>
  <c r="K57" i="9"/>
  <c r="T43" i="4"/>
  <c r="E43" i="7"/>
  <c r="O43" i="7"/>
  <c r="L43" i="7"/>
  <c r="D25" i="13"/>
  <c r="C274" i="13"/>
  <c r="G253" i="12"/>
  <c r="B190" i="14"/>
  <c r="G190" i="14"/>
  <c r="Q274" i="8"/>
  <c r="J267" i="5"/>
  <c r="Q267" i="5"/>
  <c r="O232" i="3"/>
  <c r="G232" i="3"/>
  <c r="B239" i="6"/>
  <c r="E239" i="6"/>
  <c r="I260" i="14"/>
  <c r="D218" i="11"/>
  <c r="C204" i="13"/>
  <c r="J211" i="9"/>
  <c r="L260" i="7"/>
  <c r="U260" i="7"/>
  <c r="K253" i="6"/>
  <c r="C253" i="6"/>
  <c r="N232" i="12"/>
  <c r="I232" i="12"/>
  <c r="I246" i="2"/>
  <c r="D218" i="13"/>
  <c r="E197" i="2"/>
  <c r="B162" i="3"/>
  <c r="Q162" i="3"/>
  <c r="T141" i="3"/>
  <c r="K141" i="3"/>
  <c r="F141" i="3"/>
  <c r="F204" i="14"/>
  <c r="I197" i="9"/>
  <c r="B183" i="8"/>
  <c r="C183" i="8"/>
  <c r="F134" i="4"/>
  <c r="N134" i="4"/>
  <c r="P134" i="4"/>
  <c r="O183" i="7"/>
  <c r="S183" i="7"/>
  <c r="N183" i="7"/>
  <c r="B162" i="9"/>
  <c r="F232" i="10"/>
  <c r="B176" i="7"/>
  <c r="D141" i="14"/>
  <c r="K141" i="14"/>
  <c r="F85" i="10"/>
  <c r="E85" i="10"/>
  <c r="T78" i="6"/>
  <c r="Q78" i="6"/>
  <c r="G155" i="2"/>
  <c r="C64" i="6"/>
  <c r="O64" i="6"/>
  <c r="I64" i="6"/>
  <c r="L281" i="11"/>
  <c r="D281" i="11"/>
  <c r="G274" i="11"/>
  <c r="U246" i="5"/>
  <c r="R246" i="5"/>
  <c r="T246" i="5"/>
  <c r="Q267" i="12"/>
  <c r="H267" i="12"/>
  <c r="C253" i="10"/>
  <c r="L190" i="4"/>
  <c r="T190" i="4"/>
  <c r="E225" i="7"/>
  <c r="B274" i="6"/>
  <c r="D274" i="6"/>
  <c r="Q253" i="5"/>
  <c r="H253" i="5"/>
  <c r="I85" i="12"/>
  <c r="E266" i="12"/>
  <c r="E201" i="12"/>
  <c r="E231" i="12"/>
  <c r="B225" i="3"/>
  <c r="G106" i="12"/>
  <c r="J43" i="9"/>
  <c r="K43" i="9"/>
  <c r="E22" i="12"/>
  <c r="K134" i="12"/>
  <c r="E124" i="12"/>
  <c r="F106" i="12"/>
  <c r="E252" i="12"/>
  <c r="N225" i="3"/>
  <c r="Q106" i="12"/>
  <c r="M225" i="8"/>
  <c r="G225" i="8"/>
  <c r="U169" i="7"/>
  <c r="T169" i="7"/>
  <c r="M267" i="14"/>
  <c r="C169" i="13"/>
  <c r="H288" i="9"/>
  <c r="D288" i="9"/>
  <c r="M204" i="6"/>
  <c r="B183" i="14"/>
  <c r="U134" i="5"/>
  <c r="O134" i="5"/>
  <c r="P176" i="3"/>
  <c r="Q176" i="3"/>
  <c r="Q141" i="12"/>
  <c r="M141" i="12"/>
  <c r="H148" i="10"/>
  <c r="C183" i="2"/>
  <c r="H183" i="2"/>
  <c r="R197" i="8"/>
  <c r="B197" i="8"/>
  <c r="S197" i="8"/>
  <c r="J141" i="6"/>
  <c r="Q148" i="8"/>
  <c r="M106" i="8"/>
  <c r="J106" i="8"/>
  <c r="N113" i="4"/>
  <c r="D113" i="4"/>
  <c r="S113" i="4"/>
  <c r="I99" i="6"/>
  <c r="C148" i="7"/>
  <c r="U148" i="7"/>
  <c r="R148" i="7"/>
  <c r="M113" i="7"/>
  <c r="F78" i="10"/>
  <c r="C211" i="2"/>
  <c r="E148" i="13"/>
  <c r="D155" i="6"/>
  <c r="S155" i="6"/>
  <c r="D113" i="13"/>
  <c r="B78" i="3"/>
  <c r="D127" i="5"/>
  <c r="S127" i="5"/>
  <c r="U127" i="5"/>
  <c r="R127" i="6"/>
  <c r="L78" i="8"/>
  <c r="F43" i="12"/>
  <c r="N25" i="8"/>
  <c r="V25" i="8"/>
  <c r="L85" i="4"/>
  <c r="F120" i="14"/>
  <c r="U29" i="5"/>
  <c r="C29" i="5"/>
  <c r="G113" i="9"/>
  <c r="I99" i="2"/>
  <c r="R99" i="3"/>
  <c r="M99" i="3"/>
  <c r="G127" i="3"/>
  <c r="T127" i="3"/>
  <c r="L43" i="14"/>
  <c r="D253" i="14"/>
  <c r="M218" i="5"/>
  <c r="S218" i="5"/>
  <c r="C218" i="5"/>
  <c r="I218" i="14"/>
  <c r="D183" i="10"/>
  <c r="N225" i="5"/>
  <c r="L225" i="5"/>
  <c r="U225" i="5"/>
  <c r="F253" i="11"/>
  <c r="G204" i="10"/>
  <c r="C85" i="11"/>
  <c r="D85" i="11"/>
  <c r="L57" i="8"/>
  <c r="U57" i="8"/>
  <c r="D113" i="12"/>
  <c r="J78" i="12"/>
  <c r="I78" i="12"/>
  <c r="F29" i="10"/>
  <c r="B71" i="2"/>
  <c r="I71" i="2"/>
  <c r="P64" i="12"/>
  <c r="I127" i="9"/>
  <c r="E29" i="2"/>
  <c r="P29" i="2"/>
  <c r="E112" i="12"/>
  <c r="E82" i="12"/>
  <c r="G106" i="11"/>
  <c r="G92" i="12"/>
  <c r="B225" i="13"/>
  <c r="N197" i="5"/>
  <c r="P57" i="2"/>
  <c r="N274" i="8"/>
  <c r="E274" i="8"/>
  <c r="C267" i="5"/>
  <c r="B260" i="14"/>
  <c r="E260" i="7"/>
  <c r="J225" i="11"/>
  <c r="B197" i="2"/>
  <c r="D197" i="9"/>
  <c r="J162" i="9"/>
  <c r="P176" i="7"/>
  <c r="E183" i="4"/>
  <c r="M183" i="4"/>
  <c r="U274" i="3"/>
  <c r="O274" i="3"/>
  <c r="O225" i="7"/>
  <c r="S274" i="6"/>
  <c r="E260" i="11"/>
  <c r="R246" i="7"/>
  <c r="B246" i="7"/>
  <c r="K204" i="6"/>
  <c r="I183" i="14"/>
  <c r="E148" i="10"/>
  <c r="C176" i="2"/>
  <c r="J176" i="2"/>
  <c r="K141" i="6"/>
  <c r="H141" i="6"/>
  <c r="R148" i="8"/>
  <c r="U106" i="8"/>
  <c r="U99" i="6"/>
  <c r="B99" i="6"/>
  <c r="P57" i="5"/>
  <c r="B57" i="5"/>
  <c r="G113" i="7"/>
  <c r="P120" i="3"/>
  <c r="H120" i="3"/>
  <c r="B99" i="13"/>
  <c r="G211" i="2"/>
  <c r="O148" i="5"/>
  <c r="K148" i="5"/>
  <c r="C78" i="3"/>
  <c r="I155" i="10"/>
  <c r="S127" i="6"/>
  <c r="O78" i="8"/>
  <c r="N85" i="5"/>
  <c r="B85" i="5"/>
  <c r="B43" i="12"/>
  <c r="E39" i="12"/>
  <c r="M25" i="8"/>
  <c r="T85" i="4"/>
  <c r="I120" i="14"/>
  <c r="B50" i="6"/>
  <c r="Q50" i="6"/>
  <c r="J43" i="8"/>
  <c r="O43" i="8"/>
  <c r="R43" i="8"/>
  <c r="I29" i="9"/>
  <c r="G29" i="9"/>
  <c r="N25" i="2"/>
  <c r="O29" i="5"/>
  <c r="B71" i="3"/>
  <c r="P71" i="3"/>
  <c r="I25" i="6"/>
  <c r="B25" i="6"/>
  <c r="H113" i="9"/>
  <c r="U127" i="7"/>
  <c r="R127" i="7"/>
  <c r="K64" i="14"/>
  <c r="D64" i="14"/>
  <c r="H43" i="14"/>
  <c r="K36" i="12"/>
  <c r="N36" i="12"/>
  <c r="R260" i="4"/>
  <c r="L260" i="4"/>
  <c r="J232" i="11"/>
  <c r="B232" i="11"/>
  <c r="D281" i="14"/>
  <c r="M246" i="9"/>
  <c r="I246" i="9"/>
  <c r="U218" i="8"/>
  <c r="Q218" i="8"/>
  <c r="F218" i="8"/>
  <c r="C190" i="8"/>
  <c r="I190" i="8"/>
  <c r="B190" i="8"/>
  <c r="C267" i="11"/>
  <c r="D232" i="4"/>
  <c r="K232" i="4"/>
  <c r="O232" i="4"/>
  <c r="C281" i="9"/>
  <c r="H274" i="9"/>
  <c r="N274" i="9"/>
  <c r="M260" i="2"/>
  <c r="G260" i="2"/>
  <c r="I253" i="14"/>
  <c r="C288" i="6"/>
  <c r="O288" i="6"/>
  <c r="G288" i="6"/>
  <c r="O211" i="3"/>
  <c r="L211" i="3"/>
  <c r="T211" i="3"/>
  <c r="V162" i="8"/>
  <c r="O162" i="8"/>
  <c r="M134" i="14"/>
  <c r="C134" i="14"/>
  <c r="B288" i="10"/>
  <c r="I288" i="10"/>
  <c r="Q155" i="12"/>
  <c r="D155" i="12"/>
  <c r="I288" i="7"/>
  <c r="E288" i="7"/>
  <c r="K190" i="2"/>
  <c r="J162" i="11"/>
  <c r="H155" i="9"/>
  <c r="C155" i="9"/>
  <c r="K260" i="9"/>
  <c r="I225" i="6"/>
  <c r="D225" i="6"/>
  <c r="B190" i="7"/>
  <c r="I190" i="7"/>
  <c r="G190" i="7"/>
  <c r="L197" i="11"/>
  <c r="K211" i="6"/>
  <c r="L211" i="6"/>
  <c r="O211" i="6"/>
  <c r="Q99" i="12"/>
  <c r="B99" i="12"/>
  <c r="E95" i="12"/>
  <c r="E92" i="6"/>
  <c r="H92" i="6"/>
  <c r="J106" i="14"/>
  <c r="H106" i="14"/>
  <c r="I78" i="14"/>
  <c r="C169" i="14"/>
  <c r="F169" i="14"/>
  <c r="L99" i="11"/>
  <c r="F113" i="12"/>
  <c r="H78" i="7"/>
  <c r="G78" i="7"/>
  <c r="K71" i="11"/>
  <c r="L127" i="4"/>
  <c r="G127" i="4"/>
  <c r="K127" i="4"/>
  <c r="S85" i="3"/>
  <c r="N85" i="3"/>
  <c r="O57" i="12"/>
  <c r="D57" i="12"/>
  <c r="N106" i="4"/>
  <c r="R106" i="4"/>
  <c r="H106" i="4"/>
  <c r="D57" i="11"/>
  <c r="F29" i="7"/>
  <c r="P29" i="7"/>
  <c r="M57" i="14"/>
  <c r="E57" i="14"/>
  <c r="N71" i="7"/>
  <c r="Q71" i="7"/>
  <c r="P71" i="7"/>
  <c r="Q25" i="7"/>
  <c r="R25" i="7"/>
  <c r="O25" i="7"/>
  <c r="K64" i="11"/>
  <c r="O64" i="12"/>
  <c r="K127" i="9"/>
  <c r="G43" i="2"/>
  <c r="D43" i="2"/>
  <c r="K197" i="4"/>
  <c r="S197" i="4"/>
  <c r="K127" i="10"/>
  <c r="J127" i="10"/>
  <c r="K155" i="5"/>
  <c r="T155" i="5"/>
  <c r="M25" i="12"/>
  <c r="I25" i="12"/>
  <c r="E43" i="10"/>
  <c r="P218" i="12"/>
  <c r="L148" i="3"/>
  <c r="J50" i="14"/>
  <c r="C267" i="13"/>
  <c r="D218" i="10"/>
  <c r="D169" i="11"/>
  <c r="D169" i="5"/>
  <c r="T36" i="7"/>
  <c r="O43" i="4"/>
  <c r="U197" i="6"/>
  <c r="E271" i="12"/>
  <c r="F232" i="2"/>
  <c r="G239" i="10"/>
  <c r="E186" i="12"/>
  <c r="B190" i="12"/>
  <c r="O190" i="12"/>
  <c r="J288" i="5"/>
  <c r="P246" i="6"/>
  <c r="O246" i="6"/>
  <c r="D239" i="13"/>
  <c r="O288" i="12"/>
  <c r="J288" i="12"/>
  <c r="J281" i="12"/>
  <c r="D281" i="12"/>
  <c r="R281" i="4"/>
  <c r="C190" i="5"/>
  <c r="C190" i="11"/>
  <c r="I253" i="8"/>
  <c r="T253" i="8"/>
  <c r="M253" i="8"/>
  <c r="J239" i="7"/>
  <c r="E166" i="12"/>
  <c r="B169" i="2"/>
  <c r="H169" i="2"/>
  <c r="N232" i="7"/>
  <c r="F267" i="7"/>
  <c r="N267" i="7"/>
  <c r="H99" i="5"/>
  <c r="U99" i="5"/>
  <c r="O218" i="12"/>
  <c r="R218" i="12"/>
  <c r="G106" i="10"/>
  <c r="Q85" i="8"/>
  <c r="S85" i="8"/>
  <c r="D141" i="11"/>
  <c r="N50" i="9"/>
  <c r="D141" i="9"/>
  <c r="I141" i="9"/>
  <c r="J225" i="14"/>
  <c r="L225" i="14"/>
  <c r="D141" i="7"/>
  <c r="K141" i="7"/>
  <c r="P141" i="7"/>
  <c r="L78" i="11"/>
  <c r="P113" i="2"/>
  <c r="L113" i="2"/>
  <c r="D92" i="5"/>
  <c r="K29" i="4"/>
  <c r="J57" i="10"/>
  <c r="U29" i="6"/>
  <c r="O106" i="5"/>
  <c r="L106" i="5"/>
  <c r="M71" i="14"/>
  <c r="E33" i="12"/>
  <c r="J169" i="10"/>
  <c r="C169" i="10"/>
  <c r="P253" i="2"/>
  <c r="J253" i="2"/>
  <c r="H99" i="9"/>
  <c r="F99" i="9"/>
  <c r="G120" i="6"/>
  <c r="L120" i="6"/>
  <c r="Q120" i="6"/>
  <c r="G57" i="4"/>
  <c r="R57" i="4"/>
  <c r="U57" i="4"/>
  <c r="Q260" i="12"/>
  <c r="C232" i="8"/>
  <c r="G232" i="8"/>
  <c r="O253" i="4"/>
  <c r="E238" i="12"/>
  <c r="J225" i="4"/>
  <c r="G225" i="4"/>
  <c r="K225" i="4"/>
  <c r="K246" i="10"/>
  <c r="D253" i="9"/>
  <c r="F225" i="12"/>
  <c r="E183" i="3"/>
  <c r="M197" i="14"/>
  <c r="C134" i="13"/>
  <c r="U190" i="3"/>
  <c r="C134" i="2"/>
  <c r="J134" i="2"/>
  <c r="I239" i="14"/>
  <c r="L281" i="3"/>
  <c r="J176" i="4"/>
  <c r="Q176" i="4"/>
  <c r="U253" i="7"/>
  <c r="S253" i="7"/>
  <c r="C253" i="7"/>
  <c r="V239" i="8"/>
  <c r="O162" i="7"/>
  <c r="M162" i="7"/>
  <c r="D183" i="9"/>
  <c r="F183" i="9"/>
  <c r="J113" i="3"/>
  <c r="J85" i="14"/>
  <c r="C127" i="2"/>
  <c r="M281" i="7"/>
  <c r="G92" i="3"/>
  <c r="O92" i="3"/>
  <c r="M155" i="8"/>
  <c r="J155" i="8"/>
  <c r="B120" i="8"/>
  <c r="C78" i="2"/>
  <c r="D78" i="2"/>
  <c r="H99" i="8"/>
  <c r="D99" i="8"/>
  <c r="O127" i="12"/>
  <c r="N64" i="9"/>
  <c r="O71" i="5"/>
  <c r="B36" i="8"/>
  <c r="D71" i="10"/>
  <c r="M36" i="3"/>
  <c r="U36" i="3"/>
  <c r="U64" i="4"/>
  <c r="Q64" i="4"/>
  <c r="L36" i="14"/>
  <c r="G36" i="14"/>
  <c r="G36" i="11"/>
  <c r="L71" i="6"/>
  <c r="R71" i="6"/>
  <c r="P71" i="6"/>
  <c r="M50" i="3"/>
  <c r="N50" i="3"/>
  <c r="T50" i="3"/>
  <c r="D25" i="4"/>
  <c r="K25" i="4"/>
  <c r="R85" i="7"/>
  <c r="D85" i="7"/>
  <c r="F85" i="7"/>
  <c r="D176" i="12"/>
  <c r="J176" i="12"/>
  <c r="B288" i="13"/>
  <c r="N141" i="4"/>
  <c r="G141" i="4"/>
  <c r="O141" i="4"/>
  <c r="K25" i="10"/>
  <c r="M29" i="14"/>
  <c r="L29" i="14"/>
  <c r="B288" i="3"/>
  <c r="C288" i="3"/>
  <c r="O288" i="3"/>
  <c r="C211" i="11"/>
  <c r="C204" i="8"/>
  <c r="G204" i="8"/>
  <c r="L281" i="5"/>
  <c r="J274" i="12"/>
  <c r="Q274" i="12"/>
  <c r="G246" i="14"/>
  <c r="F246" i="14"/>
  <c r="C232" i="14"/>
  <c r="G232" i="14"/>
  <c r="S281" i="6"/>
  <c r="B281" i="6"/>
  <c r="R176" i="8"/>
  <c r="T176" i="8"/>
  <c r="L148" i="14"/>
  <c r="K148" i="9"/>
  <c r="J148" i="9"/>
  <c r="B78" i="2"/>
  <c r="T288" i="3"/>
  <c r="J50" i="4"/>
  <c r="B218" i="7"/>
  <c r="L197" i="3"/>
  <c r="F148" i="11"/>
  <c r="K92" i="4"/>
  <c r="O106" i="7"/>
  <c r="K274" i="5"/>
  <c r="P57" i="6"/>
  <c r="K253" i="12"/>
  <c r="L169" i="9"/>
  <c r="N162" i="5"/>
  <c r="C176" i="5"/>
  <c r="E99" i="5"/>
  <c r="C225" i="14"/>
  <c r="O29" i="6"/>
  <c r="K253" i="2"/>
  <c r="L99" i="9"/>
  <c r="P225" i="4"/>
  <c r="M225" i="4"/>
  <c r="J288" i="2"/>
  <c r="M225" i="12"/>
  <c r="O225" i="12"/>
  <c r="O183" i="3"/>
  <c r="N260" i="5"/>
  <c r="L260" i="5"/>
  <c r="J197" i="14"/>
  <c r="D197" i="14"/>
  <c r="D134" i="13"/>
  <c r="H162" i="10"/>
  <c r="J281" i="3"/>
  <c r="K253" i="7"/>
  <c r="Q253" i="7"/>
  <c r="D253" i="7"/>
  <c r="K239" i="8"/>
  <c r="U162" i="7"/>
  <c r="E162" i="7"/>
  <c r="I113" i="3"/>
  <c r="S155" i="8"/>
  <c r="N78" i="2"/>
  <c r="L78" i="2"/>
  <c r="P99" i="8"/>
  <c r="S36" i="3"/>
  <c r="C71" i="6"/>
  <c r="N71" i="6"/>
  <c r="H50" i="3"/>
  <c r="O50" i="3"/>
  <c r="J85" i="7"/>
  <c r="L85" i="7"/>
  <c r="N57" i="7"/>
  <c r="R176" i="12"/>
  <c r="I176" i="12"/>
  <c r="H141" i="4"/>
  <c r="B141" i="4"/>
  <c r="K29" i="14"/>
  <c r="J29" i="14"/>
  <c r="E223" i="12"/>
  <c r="N204" i="8"/>
  <c r="J204" i="8"/>
  <c r="D274" i="12"/>
  <c r="I274" i="12"/>
  <c r="B190" i="13"/>
  <c r="C281" i="6"/>
  <c r="R281" i="6"/>
  <c r="S176" i="8"/>
  <c r="G148" i="9"/>
  <c r="M148" i="9"/>
  <c r="I218" i="2"/>
  <c r="Q71" i="6"/>
  <c r="E270" i="12"/>
  <c r="B274" i="12"/>
  <c r="F120" i="7"/>
  <c r="E162" i="14"/>
  <c r="Q29" i="8"/>
  <c r="L190" i="6"/>
  <c r="E127" i="14"/>
  <c r="G25" i="9"/>
  <c r="D197" i="10"/>
  <c r="G25" i="3"/>
  <c r="E243" i="12"/>
  <c r="F211" i="14"/>
  <c r="O120" i="5"/>
  <c r="B141" i="7"/>
  <c r="L141" i="5"/>
  <c r="T106" i="3"/>
  <c r="J92" i="5"/>
  <c r="L253" i="4"/>
  <c r="R197" i="6"/>
  <c r="K190" i="12"/>
  <c r="L288" i="5"/>
  <c r="J246" i="6"/>
  <c r="L246" i="6"/>
  <c r="E284" i="12"/>
  <c r="B288" i="12"/>
  <c r="O281" i="12"/>
  <c r="E217" i="12"/>
  <c r="B183" i="12"/>
  <c r="E179" i="12"/>
  <c r="B169" i="9"/>
  <c r="F253" i="8"/>
  <c r="L253" i="8"/>
  <c r="B253" i="8"/>
  <c r="I239" i="7"/>
  <c r="J169" i="2"/>
  <c r="S232" i="7"/>
  <c r="E208" i="12"/>
  <c r="B162" i="13"/>
  <c r="B267" i="7"/>
  <c r="T267" i="7"/>
  <c r="J99" i="5"/>
  <c r="D218" i="12"/>
  <c r="L218" i="12"/>
  <c r="J113" i="6"/>
  <c r="M85" i="8"/>
  <c r="N85" i="8"/>
  <c r="G85" i="2"/>
  <c r="B50" i="12"/>
  <c r="E46" i="12"/>
  <c r="J50" i="12"/>
  <c r="D225" i="14"/>
  <c r="C141" i="13"/>
  <c r="E78" i="11"/>
  <c r="P106" i="3"/>
  <c r="I106" i="3"/>
  <c r="M71" i="9"/>
  <c r="O29" i="4"/>
  <c r="L29" i="6"/>
  <c r="F106" i="5"/>
  <c r="S106" i="5"/>
  <c r="G106" i="5"/>
  <c r="C71" i="14"/>
  <c r="E56" i="12"/>
  <c r="H169" i="10"/>
  <c r="H253" i="2"/>
  <c r="M253" i="2"/>
  <c r="E57" i="3"/>
  <c r="G99" i="9"/>
  <c r="D120" i="6"/>
  <c r="S120" i="6"/>
  <c r="K57" i="4"/>
  <c r="J57" i="4"/>
  <c r="E280" i="12"/>
  <c r="K260" i="12"/>
  <c r="T232" i="8"/>
  <c r="D232" i="8"/>
  <c r="E232" i="8"/>
  <c r="H274" i="7"/>
  <c r="B253" i="4"/>
  <c r="N225" i="4"/>
  <c r="C225" i="4"/>
  <c r="L225" i="4"/>
  <c r="E232" i="13"/>
  <c r="C288" i="2"/>
  <c r="B288" i="2"/>
  <c r="I253" i="9"/>
  <c r="J253" i="9"/>
  <c r="Q225" i="12"/>
  <c r="D225" i="12"/>
  <c r="I183" i="3"/>
  <c r="C197" i="14"/>
  <c r="C239" i="14"/>
  <c r="S176" i="4"/>
  <c r="L176" i="4"/>
  <c r="L253" i="7"/>
  <c r="F253" i="7"/>
  <c r="F239" i="8"/>
  <c r="F162" i="7"/>
  <c r="H162" i="7"/>
  <c r="C162" i="7"/>
  <c r="B113" i="3"/>
  <c r="B85" i="14"/>
  <c r="I92" i="14"/>
  <c r="D92" i="14"/>
  <c r="M127" i="2"/>
  <c r="Q281" i="7"/>
  <c r="Q92" i="3"/>
  <c r="S92" i="3"/>
  <c r="E78" i="2"/>
  <c r="M78" i="2"/>
  <c r="N99" i="8"/>
  <c r="I99" i="8"/>
  <c r="G99" i="8"/>
  <c r="L113" i="14"/>
  <c r="P127" i="12"/>
  <c r="F64" i="9"/>
  <c r="I71" i="5"/>
  <c r="B71" i="10"/>
  <c r="G71" i="10"/>
  <c r="E36" i="3"/>
  <c r="F36" i="3"/>
  <c r="I64" i="4"/>
  <c r="J64" i="4"/>
  <c r="H36" i="14"/>
  <c r="I36" i="14"/>
  <c r="E36" i="11"/>
  <c r="B71" i="6"/>
  <c r="J71" i="6"/>
  <c r="D50" i="3"/>
  <c r="J50" i="3"/>
  <c r="R25" i="4"/>
  <c r="F25" i="4"/>
  <c r="E25" i="4"/>
  <c r="C85" i="7"/>
  <c r="M85" i="7"/>
  <c r="C57" i="7"/>
  <c r="F176" i="12"/>
  <c r="B176" i="12"/>
  <c r="E172" i="12"/>
  <c r="S141" i="4"/>
  <c r="Q141" i="4"/>
  <c r="J25" i="10"/>
  <c r="G29" i="14"/>
  <c r="S288" i="3"/>
  <c r="M288" i="3"/>
  <c r="D239" i="11"/>
  <c r="L239" i="11"/>
  <c r="B211" i="11"/>
  <c r="F204" i="8"/>
  <c r="U204" i="8"/>
  <c r="P204" i="8"/>
  <c r="O274" i="12"/>
  <c r="L274" i="12"/>
  <c r="D246" i="14"/>
  <c r="C246" i="14"/>
  <c r="F232" i="14"/>
  <c r="C190" i="13"/>
  <c r="K281" i="6"/>
  <c r="Q281" i="6"/>
  <c r="T281" i="6"/>
  <c r="H176" i="8"/>
  <c r="V176" i="8"/>
  <c r="K148" i="14"/>
  <c r="B148" i="14"/>
  <c r="D148" i="9"/>
  <c r="L148" i="9"/>
  <c r="N218" i="2"/>
  <c r="O218" i="2"/>
  <c r="H225" i="4"/>
  <c r="H253" i="7"/>
  <c r="I155" i="11"/>
  <c r="I197" i="7"/>
  <c r="F239" i="5"/>
  <c r="F50" i="5"/>
  <c r="T267" i="4"/>
  <c r="H260" i="3"/>
  <c r="H120" i="9"/>
  <c r="S260" i="8"/>
  <c r="M183" i="12"/>
  <c r="K176" i="5"/>
  <c r="C92" i="10"/>
  <c r="F232" i="8"/>
  <c r="N260" i="8"/>
  <c r="K197" i="6"/>
  <c r="B246" i="13"/>
  <c r="B232" i="2"/>
  <c r="M232" i="2"/>
  <c r="E218" i="9"/>
  <c r="E210" i="12"/>
  <c r="U288" i="5"/>
  <c r="S246" i="6"/>
  <c r="C246" i="6"/>
  <c r="R288" i="12"/>
  <c r="B281" i="12"/>
  <c r="E277" i="12"/>
  <c r="C281" i="4"/>
  <c r="Q190" i="5"/>
  <c r="F176" i="11"/>
  <c r="E175" i="12"/>
  <c r="V253" i="8"/>
  <c r="N253" i="8"/>
  <c r="D253" i="8"/>
  <c r="K211" i="14"/>
  <c r="C162" i="13"/>
  <c r="U176" i="5"/>
  <c r="K267" i="7"/>
  <c r="G267" i="7"/>
  <c r="I99" i="5"/>
  <c r="E89" i="12"/>
  <c r="B218" i="12"/>
  <c r="E214" i="12"/>
  <c r="J218" i="12"/>
  <c r="N85" i="2"/>
  <c r="H141" i="9"/>
  <c r="U120" i="5"/>
  <c r="B225" i="14"/>
  <c r="D141" i="13"/>
  <c r="O141" i="7"/>
  <c r="H162" i="6"/>
  <c r="L162" i="6"/>
  <c r="J106" i="3"/>
  <c r="I71" i="9"/>
  <c r="R29" i="4"/>
  <c r="M29" i="4"/>
  <c r="H57" i="10"/>
  <c r="K57" i="10"/>
  <c r="K106" i="5"/>
  <c r="R106" i="5"/>
  <c r="H106" i="5"/>
  <c r="I169" i="10"/>
  <c r="N253" i="2"/>
  <c r="O253" i="2"/>
  <c r="M57" i="3"/>
  <c r="I99" i="9"/>
  <c r="F120" i="6"/>
  <c r="O120" i="6"/>
  <c r="P57" i="4"/>
  <c r="O57" i="4"/>
  <c r="F260" i="12"/>
  <c r="H260" i="12"/>
  <c r="L232" i="8"/>
  <c r="J232" i="8"/>
  <c r="P232" i="8"/>
  <c r="N274" i="7"/>
  <c r="P253" i="4"/>
  <c r="D253" i="4"/>
  <c r="K253" i="4"/>
  <c r="I204" i="4"/>
  <c r="S225" i="4"/>
  <c r="I225" i="4"/>
  <c r="Q225" i="4"/>
  <c r="B232" i="13"/>
  <c r="F288" i="2"/>
  <c r="L183" i="3"/>
  <c r="B260" i="5"/>
  <c r="J260" i="5"/>
  <c r="F134" i="2"/>
  <c r="K239" i="14"/>
  <c r="R176" i="4"/>
  <c r="N176" i="4"/>
  <c r="C176" i="4"/>
  <c r="N253" i="7"/>
  <c r="M253" i="7"/>
  <c r="I162" i="7"/>
  <c r="L162" i="7"/>
  <c r="G183" i="9"/>
  <c r="K113" i="3"/>
  <c r="F92" i="14"/>
  <c r="F281" i="7"/>
  <c r="E281" i="7"/>
  <c r="U92" i="3"/>
  <c r="J92" i="3"/>
  <c r="B92" i="3"/>
  <c r="V155" i="8"/>
  <c r="K120" i="8"/>
  <c r="L120" i="8"/>
  <c r="J78" i="2"/>
  <c r="G78" i="2"/>
  <c r="C99" i="8"/>
  <c r="K99" i="8"/>
  <c r="M99" i="8"/>
  <c r="E49" i="12"/>
  <c r="R127" i="12"/>
  <c r="J71" i="10"/>
  <c r="I71" i="10"/>
  <c r="T36" i="3"/>
  <c r="P36" i="3"/>
  <c r="U85" i="6"/>
  <c r="J85" i="6"/>
  <c r="N64" i="4"/>
  <c r="O64" i="4"/>
  <c r="B64" i="4"/>
  <c r="E71" i="13"/>
  <c r="K36" i="14"/>
  <c r="K36" i="11"/>
  <c r="J36" i="11"/>
  <c r="T71" i="6"/>
  <c r="F71" i="6"/>
  <c r="C50" i="3"/>
  <c r="G50" i="3"/>
  <c r="M25" i="4"/>
  <c r="N25" i="4"/>
  <c r="T85" i="7"/>
  <c r="G85" i="7"/>
  <c r="E24" i="12"/>
  <c r="O176" i="12"/>
  <c r="M176" i="12"/>
  <c r="D288" i="13"/>
  <c r="F141" i="4"/>
  <c r="P141" i="4"/>
  <c r="G25" i="10"/>
  <c r="D29" i="14"/>
  <c r="D288" i="3"/>
  <c r="R288" i="3"/>
  <c r="F239" i="11"/>
  <c r="B239" i="11"/>
  <c r="E211" i="11"/>
  <c r="B204" i="8"/>
  <c r="R204" i="8"/>
  <c r="K204" i="8"/>
  <c r="K274" i="12"/>
  <c r="R274" i="12"/>
  <c r="M246" i="14"/>
  <c r="H232" i="14"/>
  <c r="D190" i="13"/>
  <c r="E281" i="6"/>
  <c r="N281" i="6"/>
  <c r="P281" i="6"/>
  <c r="I176" i="8"/>
  <c r="E168" i="12"/>
  <c r="M148" i="14"/>
  <c r="J148" i="14"/>
  <c r="I148" i="9"/>
  <c r="E218" i="2"/>
  <c r="E155" i="11"/>
  <c r="C155" i="11"/>
  <c r="H281" i="10"/>
  <c r="I281" i="10"/>
  <c r="J204" i="2"/>
  <c r="D148" i="12"/>
  <c r="N148" i="12"/>
  <c r="S169" i="6"/>
  <c r="I169" i="6"/>
  <c r="I141" i="2"/>
  <c r="B141" i="2"/>
  <c r="Q211" i="5"/>
  <c r="J211" i="5"/>
  <c r="F148" i="14"/>
  <c r="C134" i="6"/>
  <c r="D29" i="8"/>
  <c r="S260" i="6"/>
  <c r="J134" i="8"/>
  <c r="I260" i="3"/>
  <c r="B218" i="9"/>
  <c r="N218" i="12"/>
  <c r="C50" i="9"/>
  <c r="P260" i="8"/>
  <c r="J197" i="6"/>
  <c r="S197" i="6"/>
  <c r="T246" i="6"/>
  <c r="Q246" i="6"/>
  <c r="F246" i="6"/>
  <c r="J225" i="9"/>
  <c r="G288" i="12"/>
  <c r="N288" i="12"/>
  <c r="M281" i="12"/>
  <c r="N169" i="9"/>
  <c r="H253" i="8"/>
  <c r="Q253" i="8"/>
  <c r="R239" i="7"/>
  <c r="N169" i="2"/>
  <c r="M169" i="2"/>
  <c r="E195" i="12"/>
  <c r="D162" i="13"/>
  <c r="H162" i="5"/>
  <c r="E145" i="12"/>
  <c r="E267" i="7"/>
  <c r="P267" i="7"/>
  <c r="U267" i="7"/>
  <c r="P99" i="5"/>
  <c r="K218" i="12"/>
  <c r="H218" i="12"/>
  <c r="K113" i="6"/>
  <c r="K92" i="10"/>
  <c r="O85" i="8"/>
  <c r="M85" i="2"/>
  <c r="F141" i="11"/>
  <c r="F50" i="12"/>
  <c r="I50" i="9"/>
  <c r="E118" i="12"/>
  <c r="G120" i="5"/>
  <c r="F225" i="14"/>
  <c r="B141" i="13"/>
  <c r="S141" i="7"/>
  <c r="H78" i="11"/>
  <c r="T141" i="5"/>
  <c r="D113" i="2"/>
  <c r="H113" i="2"/>
  <c r="U106" i="3"/>
  <c r="C71" i="9"/>
  <c r="F92" i="5"/>
  <c r="D92" i="13"/>
  <c r="D29" i="4"/>
  <c r="G29" i="4"/>
  <c r="E23" i="12"/>
  <c r="Q106" i="5"/>
  <c r="I106" i="5"/>
  <c r="B106" i="5"/>
  <c r="E169" i="10"/>
  <c r="I253" i="2"/>
  <c r="B253" i="2"/>
  <c r="C57" i="3"/>
  <c r="B57" i="3"/>
  <c r="D99" i="9"/>
  <c r="E99" i="9"/>
  <c r="U120" i="6"/>
  <c r="J120" i="6"/>
  <c r="Q57" i="4"/>
  <c r="I57" i="4"/>
  <c r="U232" i="8"/>
  <c r="O232" i="8"/>
  <c r="R232" i="8"/>
  <c r="E274" i="7"/>
  <c r="T253" i="4"/>
  <c r="M253" i="4"/>
  <c r="R204" i="4"/>
  <c r="T225" i="4"/>
  <c r="O225" i="4"/>
  <c r="H246" i="10"/>
  <c r="C232" i="13"/>
  <c r="H288" i="2"/>
  <c r="B225" i="12"/>
  <c r="E221" i="12"/>
  <c r="N190" i="9"/>
  <c r="F183" i="3"/>
  <c r="N183" i="3"/>
  <c r="G260" i="5"/>
  <c r="M260" i="5"/>
  <c r="E257" i="12"/>
  <c r="B239" i="14"/>
  <c r="M239" i="14"/>
  <c r="G176" i="4"/>
  <c r="B176" i="4"/>
  <c r="H176" i="4"/>
  <c r="E253" i="7"/>
  <c r="B253" i="7"/>
  <c r="D239" i="8"/>
  <c r="E196" i="12"/>
  <c r="J162" i="7"/>
  <c r="K162" i="7"/>
  <c r="S162" i="7"/>
  <c r="E147" i="12"/>
  <c r="I183" i="9"/>
  <c r="C113" i="3"/>
  <c r="G127" i="2"/>
  <c r="P281" i="7"/>
  <c r="P92" i="3"/>
  <c r="M92" i="3"/>
  <c r="E92" i="3"/>
  <c r="T155" i="8"/>
  <c r="U120" i="8"/>
  <c r="K78" i="2"/>
  <c r="F78" i="2"/>
  <c r="Q99" i="8"/>
  <c r="B99" i="8"/>
  <c r="S99" i="8"/>
  <c r="C99" i="4"/>
  <c r="E71" i="10"/>
  <c r="R36" i="3"/>
  <c r="N36" i="3"/>
  <c r="O36" i="3"/>
  <c r="Q85" i="6"/>
  <c r="R64" i="4"/>
  <c r="S64" i="4"/>
  <c r="F64" i="4"/>
  <c r="C71" i="13"/>
  <c r="M36" i="14"/>
  <c r="I36" i="11"/>
  <c r="C36" i="11"/>
  <c r="U71" i="6"/>
  <c r="H71" i="6"/>
  <c r="R50" i="3"/>
  <c r="B50" i="3"/>
  <c r="E42" i="12"/>
  <c r="L25" i="4"/>
  <c r="T25" i="4"/>
  <c r="B25" i="4"/>
  <c r="K85" i="7"/>
  <c r="E85" i="7"/>
  <c r="R57" i="7"/>
  <c r="G176" i="12"/>
  <c r="P176" i="12"/>
  <c r="L141" i="4"/>
  <c r="E141" i="4"/>
  <c r="I25" i="10"/>
  <c r="B25" i="10"/>
  <c r="H29" i="14"/>
  <c r="Q288" i="3"/>
  <c r="P288" i="3"/>
  <c r="H239" i="11"/>
  <c r="F211" i="11"/>
  <c r="I211" i="11"/>
  <c r="O204" i="8"/>
  <c r="H204" i="8"/>
  <c r="M204" i="8"/>
  <c r="F281" i="5"/>
  <c r="K281" i="5"/>
  <c r="E253" i="13"/>
  <c r="H274" i="12"/>
  <c r="M274" i="12"/>
  <c r="I246" i="14"/>
  <c r="E265" i="12"/>
  <c r="D232" i="14"/>
  <c r="E190" i="13"/>
  <c r="I281" i="6"/>
  <c r="J281" i="6"/>
  <c r="H281" i="6"/>
  <c r="G148" i="14"/>
  <c r="C148" i="14"/>
  <c r="E148" i="9"/>
  <c r="B218" i="2"/>
  <c r="C218" i="2"/>
  <c r="B127" i="12"/>
  <c r="E123" i="12"/>
  <c r="J218" i="3"/>
  <c r="E288" i="14"/>
  <c r="H267" i="10"/>
  <c r="R246" i="8"/>
  <c r="J106" i="9"/>
  <c r="D176" i="9"/>
  <c r="B141" i="8"/>
  <c r="R162" i="4"/>
  <c r="E57" i="6"/>
  <c r="H197" i="6"/>
  <c r="L281" i="4"/>
  <c r="D169" i="9"/>
  <c r="M99" i="5"/>
  <c r="D29" i="6"/>
  <c r="C197" i="6"/>
  <c r="K232" i="2"/>
  <c r="H190" i="12"/>
  <c r="K246" i="6"/>
  <c r="E246" i="6"/>
  <c r="U246" i="6"/>
  <c r="M288" i="12"/>
  <c r="P281" i="12"/>
  <c r="H281" i="12"/>
  <c r="G190" i="5"/>
  <c r="M288" i="4"/>
  <c r="J253" i="8"/>
  <c r="P253" i="8"/>
  <c r="P239" i="7"/>
  <c r="E134" i="11"/>
  <c r="K232" i="7"/>
  <c r="E162" i="13"/>
  <c r="M176" i="5"/>
  <c r="T176" i="5"/>
  <c r="C267" i="7"/>
  <c r="D267" i="7"/>
  <c r="I267" i="7"/>
  <c r="R99" i="5"/>
  <c r="M218" i="12"/>
  <c r="F218" i="12"/>
  <c r="J92" i="10"/>
  <c r="P85" i="8"/>
  <c r="D85" i="2"/>
  <c r="H50" i="12"/>
  <c r="R120" i="5"/>
  <c r="E70" i="12"/>
  <c r="I225" i="14"/>
  <c r="E141" i="13"/>
  <c r="F78" i="11"/>
  <c r="D78" i="11"/>
  <c r="B113" i="2"/>
  <c r="M106" i="3"/>
  <c r="S106" i="3"/>
  <c r="B71" i="9"/>
  <c r="E68" i="12"/>
  <c r="B92" i="13"/>
  <c r="C29" i="4"/>
  <c r="L29" i="4"/>
  <c r="E209" i="12"/>
  <c r="T106" i="5"/>
  <c r="D106" i="5"/>
  <c r="D71" i="14"/>
  <c r="E41" i="12"/>
  <c r="K169" i="10"/>
  <c r="C253" i="2"/>
  <c r="D253" i="2"/>
  <c r="H57" i="3"/>
  <c r="K99" i="9"/>
  <c r="J99" i="9"/>
  <c r="E120" i="6"/>
  <c r="R120" i="6"/>
  <c r="C120" i="6"/>
  <c r="N57" i="4"/>
  <c r="M57" i="4"/>
  <c r="V232" i="8"/>
  <c r="I232" i="8"/>
  <c r="H232" i="8"/>
  <c r="E194" i="12"/>
  <c r="U274" i="7"/>
  <c r="B225" i="4"/>
  <c r="D225" i="4"/>
  <c r="E188" i="12"/>
  <c r="D232" i="13"/>
  <c r="G288" i="2"/>
  <c r="E260" i="5"/>
  <c r="F190" i="3"/>
  <c r="D162" i="10"/>
  <c r="D134" i="2"/>
  <c r="E239" i="14"/>
  <c r="D239" i="14"/>
  <c r="Q281" i="3"/>
  <c r="T176" i="4"/>
  <c r="E176" i="4"/>
  <c r="P176" i="4"/>
  <c r="P253" i="7"/>
  <c r="O253" i="7"/>
  <c r="Q239" i="8"/>
  <c r="D176" i="6"/>
  <c r="D162" i="7"/>
  <c r="Q162" i="7"/>
  <c r="N113" i="3"/>
  <c r="C85" i="14"/>
  <c r="E92" i="14"/>
  <c r="F127" i="2"/>
  <c r="B281" i="7"/>
  <c r="F92" i="3"/>
  <c r="L92" i="3"/>
  <c r="N92" i="3"/>
  <c r="O155" i="8"/>
  <c r="H120" i="8"/>
  <c r="O78" i="2"/>
  <c r="E99" i="8"/>
  <c r="J99" i="8"/>
  <c r="R99" i="8"/>
  <c r="K113" i="14"/>
  <c r="G127" i="12"/>
  <c r="D64" i="9"/>
  <c r="P71" i="5"/>
  <c r="H99" i="4"/>
  <c r="K71" i="10"/>
  <c r="I36" i="3"/>
  <c r="D36" i="3"/>
  <c r="G36" i="3"/>
  <c r="C64" i="4"/>
  <c r="P64" i="4"/>
  <c r="D64" i="4"/>
  <c r="B71" i="13"/>
  <c r="J36" i="14"/>
  <c r="D36" i="11"/>
  <c r="H36" i="11"/>
  <c r="O71" i="6"/>
  <c r="E71" i="6"/>
  <c r="Q50" i="3"/>
  <c r="S50" i="3"/>
  <c r="L50" i="3"/>
  <c r="O25" i="4"/>
  <c r="Q25" i="4"/>
  <c r="I25" i="4"/>
  <c r="B85" i="7"/>
  <c r="U85" i="7"/>
  <c r="U57" i="7"/>
  <c r="K176" i="12"/>
  <c r="Q176" i="12"/>
  <c r="K141" i="4"/>
  <c r="C141" i="4"/>
  <c r="T141" i="4"/>
  <c r="D25" i="10"/>
  <c r="H25" i="10"/>
  <c r="I29" i="14"/>
  <c r="F288" i="3"/>
  <c r="I288" i="3"/>
  <c r="H211" i="11"/>
  <c r="K211" i="11"/>
  <c r="V204" i="8"/>
  <c r="Q204" i="8"/>
  <c r="E204" i="8"/>
  <c r="B281" i="5"/>
  <c r="C253" i="13"/>
  <c r="G274" i="12"/>
  <c r="F274" i="12"/>
  <c r="L246" i="14"/>
  <c r="I232" i="14"/>
  <c r="J232" i="14"/>
  <c r="F281" i="6"/>
  <c r="L281" i="6"/>
  <c r="D148" i="14"/>
  <c r="E148" i="14"/>
  <c r="C148" i="9"/>
  <c r="D218" i="2"/>
  <c r="E92" i="13"/>
  <c r="O281" i="6"/>
  <c r="J197" i="7"/>
  <c r="T148" i="3"/>
  <c r="M239" i="9"/>
  <c r="G36" i="6"/>
  <c r="Q218" i="6"/>
  <c r="Q260" i="8"/>
  <c r="C253" i="8"/>
  <c r="U106" i="5"/>
  <c r="F57" i="3"/>
  <c r="C57" i="4"/>
  <c r="E260" i="8"/>
  <c r="F218" i="9"/>
  <c r="F190" i="12"/>
  <c r="I190" i="12"/>
  <c r="M246" i="6"/>
  <c r="I246" i="6"/>
  <c r="B246" i="6"/>
  <c r="J232" i="6"/>
  <c r="P232" i="6"/>
  <c r="B239" i="13"/>
  <c r="K225" i="9"/>
  <c r="L281" i="12"/>
  <c r="Q281" i="4"/>
  <c r="H190" i="5"/>
  <c r="O288" i="4"/>
  <c r="B176" i="11"/>
  <c r="R183" i="12"/>
  <c r="G253" i="8"/>
  <c r="R253" i="8"/>
  <c r="T239" i="7"/>
  <c r="M211" i="14"/>
  <c r="E169" i="2"/>
  <c r="G134" i="11"/>
  <c r="O232" i="7"/>
  <c r="T232" i="7"/>
  <c r="K162" i="5"/>
  <c r="H176" i="5"/>
  <c r="R267" i="7"/>
  <c r="H267" i="7"/>
  <c r="J267" i="7"/>
  <c r="I218" i="12"/>
  <c r="Q218" i="12"/>
  <c r="E106" i="10"/>
  <c r="D92" i="10"/>
  <c r="F85" i="2"/>
  <c r="I50" i="12"/>
  <c r="E141" i="9"/>
  <c r="G141" i="9"/>
  <c r="E120" i="5"/>
  <c r="G225" i="14"/>
  <c r="H225" i="14"/>
  <c r="I141" i="7"/>
  <c r="I78" i="11"/>
  <c r="H141" i="5"/>
  <c r="N141" i="5"/>
  <c r="I113" i="2"/>
  <c r="N71" i="9"/>
  <c r="G71" i="9"/>
  <c r="C92" i="13"/>
  <c r="F29" i="4"/>
  <c r="C29" i="6"/>
  <c r="E106" i="5"/>
  <c r="M106" i="5"/>
  <c r="F169" i="10"/>
  <c r="E253" i="2"/>
  <c r="F253" i="2"/>
  <c r="R57" i="3"/>
  <c r="M99" i="9"/>
  <c r="B99" i="9"/>
  <c r="B120" i="6"/>
  <c r="T120" i="6"/>
  <c r="M120" i="6"/>
  <c r="F57" i="4"/>
  <c r="T57" i="4"/>
  <c r="D57" i="4"/>
  <c r="B260" i="12"/>
  <c r="E256" i="12"/>
  <c r="B232" i="8"/>
  <c r="Q232" i="8"/>
  <c r="S204" i="4"/>
  <c r="O204" i="4"/>
  <c r="F225" i="4"/>
  <c r="E225" i="4"/>
  <c r="L225" i="12"/>
  <c r="K183" i="3"/>
  <c r="K260" i="5"/>
  <c r="T260" i="5"/>
  <c r="S190" i="3"/>
  <c r="E162" i="10"/>
  <c r="E251" i="12"/>
  <c r="H239" i="14"/>
  <c r="L239" i="14"/>
  <c r="C281" i="3"/>
  <c r="F176" i="4"/>
  <c r="K176" i="4"/>
  <c r="U176" i="4"/>
  <c r="R253" i="7"/>
  <c r="G253" i="7"/>
  <c r="I253" i="7"/>
  <c r="U239" i="8"/>
  <c r="T176" i="6"/>
  <c r="G176" i="6"/>
  <c r="O176" i="6"/>
  <c r="R162" i="7"/>
  <c r="T162" i="7"/>
  <c r="G85" i="14"/>
  <c r="J127" i="2"/>
  <c r="H127" i="2"/>
  <c r="S281" i="7"/>
  <c r="D92" i="3"/>
  <c r="C92" i="3"/>
  <c r="T92" i="3"/>
  <c r="N155" i="8"/>
  <c r="I78" i="2"/>
  <c r="H78" i="2"/>
  <c r="L99" i="8"/>
  <c r="F99" i="8"/>
  <c r="B113" i="14"/>
  <c r="G71" i="5"/>
  <c r="F71" i="10"/>
  <c r="J36" i="3"/>
  <c r="C36" i="3"/>
  <c r="K36" i="3"/>
  <c r="K85" i="6"/>
  <c r="K64" i="4"/>
  <c r="E64" i="4"/>
  <c r="M64" i="4"/>
  <c r="D71" i="13"/>
  <c r="F36" i="14"/>
  <c r="L36" i="11"/>
  <c r="D71" i="6"/>
  <c r="G71" i="6"/>
  <c r="S71" i="6"/>
  <c r="E50" i="3"/>
  <c r="P50" i="3"/>
  <c r="F50" i="3"/>
  <c r="P25" i="4"/>
  <c r="G25" i="4"/>
  <c r="N85" i="7"/>
  <c r="H85" i="7"/>
  <c r="I85" i="7"/>
  <c r="E57" i="7"/>
  <c r="H176" i="12"/>
  <c r="C176" i="12"/>
  <c r="D141" i="4"/>
  <c r="J141" i="4"/>
  <c r="M141" i="4"/>
  <c r="C25" i="10"/>
  <c r="E29" i="14"/>
  <c r="B29" i="14"/>
  <c r="H288" i="3"/>
  <c r="L288" i="3"/>
  <c r="U288" i="3"/>
  <c r="J239" i="11"/>
  <c r="J211" i="11"/>
  <c r="D211" i="11"/>
  <c r="I204" i="8"/>
  <c r="L204" i="8"/>
  <c r="T204" i="8"/>
  <c r="D253" i="13"/>
  <c r="P274" i="12"/>
  <c r="N274" i="12"/>
  <c r="K246" i="14"/>
  <c r="L232" i="14"/>
  <c r="B232" i="14"/>
  <c r="M281" i="6"/>
  <c r="G281" i="6"/>
  <c r="N176" i="8"/>
  <c r="O176" i="8"/>
  <c r="H148" i="14"/>
  <c r="N148" i="9"/>
  <c r="B148" i="9"/>
  <c r="F218" i="2"/>
  <c r="J218" i="2"/>
  <c r="K218" i="2"/>
  <c r="B155" i="11"/>
  <c r="C281" i="10"/>
  <c r="C204" i="2"/>
  <c r="Q148" i="12"/>
  <c r="K148" i="12"/>
  <c r="D141" i="2"/>
  <c r="N141" i="2"/>
  <c r="M204" i="7"/>
  <c r="S204" i="7"/>
  <c r="U211" i="5"/>
  <c r="H211" i="5"/>
  <c r="P267" i="3"/>
  <c r="O267" i="3"/>
  <c r="D162" i="12"/>
  <c r="I162" i="12"/>
  <c r="L162" i="2"/>
  <c r="D162" i="2"/>
  <c r="E141" i="10"/>
  <c r="E225" i="10"/>
  <c r="C225" i="10"/>
  <c r="T197" i="7"/>
  <c r="L197" i="7"/>
  <c r="H197" i="7"/>
  <c r="C176" i="14"/>
  <c r="N169" i="12"/>
  <c r="M169" i="12"/>
  <c r="D134" i="6"/>
  <c r="P134" i="6"/>
  <c r="O134" i="6"/>
  <c r="K148" i="3"/>
  <c r="F148" i="3"/>
  <c r="L78" i="5"/>
  <c r="G78" i="5"/>
  <c r="E90" i="12"/>
  <c r="J50" i="11"/>
  <c r="H50" i="11"/>
  <c r="M134" i="7"/>
  <c r="C134" i="7"/>
  <c r="K99" i="7"/>
  <c r="C99" i="7"/>
  <c r="M120" i="2"/>
  <c r="J267" i="9"/>
  <c r="E106" i="2"/>
  <c r="M106" i="2"/>
  <c r="R92" i="7"/>
  <c r="O92" i="7"/>
  <c r="N120" i="7"/>
  <c r="R120" i="7"/>
  <c r="H120" i="7"/>
  <c r="O50" i="2"/>
  <c r="H50" i="2"/>
  <c r="S64" i="3"/>
  <c r="F64" i="3"/>
  <c r="L155" i="4"/>
  <c r="B155" i="4"/>
  <c r="H162" i="14"/>
  <c r="F162" i="14"/>
  <c r="E155" i="13"/>
  <c r="R120" i="12"/>
  <c r="I120" i="12"/>
  <c r="D99" i="14"/>
  <c r="G246" i="3"/>
  <c r="F246" i="3"/>
  <c r="M50" i="4"/>
  <c r="E50" i="4"/>
  <c r="C50" i="4"/>
  <c r="I36" i="5"/>
  <c r="H64" i="10"/>
  <c r="G36" i="9"/>
  <c r="K29" i="3"/>
  <c r="C120" i="13"/>
  <c r="F25" i="14"/>
  <c r="J29" i="8"/>
  <c r="B29" i="8"/>
  <c r="F64" i="2"/>
  <c r="T71" i="8"/>
  <c r="U71" i="8"/>
  <c r="C71" i="8"/>
  <c r="P43" i="3"/>
  <c r="Q43" i="3"/>
  <c r="K43" i="3"/>
  <c r="D71" i="12"/>
  <c r="G71" i="12"/>
  <c r="J85" i="9"/>
  <c r="B106" i="11"/>
  <c r="F106" i="11"/>
  <c r="E155" i="14"/>
  <c r="F64" i="5"/>
  <c r="G64" i="5"/>
  <c r="F113" i="10"/>
  <c r="H148" i="4"/>
  <c r="B148" i="4"/>
  <c r="S148" i="4"/>
  <c r="Q50" i="8"/>
  <c r="O50" i="8"/>
  <c r="D92" i="12"/>
  <c r="C92" i="12"/>
  <c r="O190" i="6"/>
  <c r="T190" i="6"/>
  <c r="H190" i="6"/>
  <c r="K218" i="7"/>
  <c r="E218" i="7"/>
  <c r="I218" i="7"/>
  <c r="C239" i="9"/>
  <c r="E239" i="9"/>
  <c r="O204" i="12"/>
  <c r="K204" i="12"/>
  <c r="N288" i="8"/>
  <c r="V288" i="8"/>
  <c r="F288" i="8"/>
  <c r="L281" i="8"/>
  <c r="D281" i="8"/>
  <c r="U281" i="8"/>
  <c r="Q260" i="6"/>
  <c r="R260" i="6"/>
  <c r="E218" i="3"/>
  <c r="S218" i="3"/>
  <c r="D218" i="3"/>
  <c r="H225" i="2"/>
  <c r="P225" i="2"/>
  <c r="U211" i="4"/>
  <c r="P211" i="4"/>
  <c r="M281" i="2"/>
  <c r="I281" i="2"/>
  <c r="C274" i="2"/>
  <c r="D274" i="2"/>
  <c r="D288" i="14"/>
  <c r="M267" i="6"/>
  <c r="T267" i="6"/>
  <c r="N267" i="6"/>
  <c r="T204" i="5"/>
  <c r="O204" i="5"/>
  <c r="L211" i="12"/>
  <c r="R211" i="12"/>
  <c r="M239" i="5"/>
  <c r="K239" i="5"/>
  <c r="R197" i="3"/>
  <c r="J197" i="3"/>
  <c r="B197" i="3"/>
  <c r="K267" i="10"/>
  <c r="I267" i="10"/>
  <c r="J183" i="6"/>
  <c r="H183" i="6"/>
  <c r="N183" i="6"/>
  <c r="F274" i="14"/>
  <c r="B274" i="14"/>
  <c r="R183" i="5"/>
  <c r="H183" i="5"/>
  <c r="C183" i="5"/>
  <c r="F169" i="4"/>
  <c r="I169" i="4"/>
  <c r="Q169" i="4"/>
  <c r="B246" i="8"/>
  <c r="T246" i="8"/>
  <c r="H246" i="8"/>
  <c r="K183" i="11"/>
  <c r="C183" i="11"/>
  <c r="E239" i="3"/>
  <c r="N239" i="3"/>
  <c r="O239" i="3"/>
  <c r="V169" i="8"/>
  <c r="C169" i="8"/>
  <c r="N169" i="8"/>
  <c r="T253" i="3"/>
  <c r="P253" i="3"/>
  <c r="D239" i="4"/>
  <c r="P211" i="8"/>
  <c r="B211" i="8"/>
  <c r="K155" i="7"/>
  <c r="N155" i="7"/>
  <c r="R155" i="7"/>
  <c r="I169" i="3"/>
  <c r="N169" i="3"/>
  <c r="R169" i="3"/>
  <c r="E182" i="12"/>
  <c r="G232" i="9"/>
  <c r="H134" i="3"/>
  <c r="M134" i="3"/>
  <c r="G134" i="3"/>
  <c r="D106" i="9"/>
  <c r="M106" i="9"/>
  <c r="J78" i="9"/>
  <c r="K78" i="9"/>
  <c r="D127" i="14"/>
  <c r="D85" i="12"/>
  <c r="R113" i="8"/>
  <c r="T113" i="8"/>
  <c r="M113" i="8"/>
  <c r="F239" i="12"/>
  <c r="P239" i="12"/>
  <c r="J148" i="11"/>
  <c r="H134" i="10"/>
  <c r="E134" i="10"/>
  <c r="T120" i="4"/>
  <c r="E120" i="4"/>
  <c r="P134" i="8"/>
  <c r="F134" i="8"/>
  <c r="H120" i="10"/>
  <c r="H92" i="4"/>
  <c r="S92" i="4"/>
  <c r="Q92" i="4"/>
  <c r="J99" i="10"/>
  <c r="I99" i="10"/>
  <c r="N176" i="9"/>
  <c r="E120" i="11"/>
  <c r="M106" i="12"/>
  <c r="B106" i="12"/>
  <c r="E102" i="12"/>
  <c r="K50" i="14"/>
  <c r="T43" i="5"/>
  <c r="H43" i="5"/>
  <c r="Q141" i="8"/>
  <c r="C141" i="8"/>
  <c r="E141" i="8"/>
  <c r="J29" i="11"/>
  <c r="I29" i="11"/>
  <c r="D25" i="9"/>
  <c r="G43" i="9"/>
  <c r="D43" i="9"/>
  <c r="G50" i="5"/>
  <c r="N50" i="5"/>
  <c r="L50" i="5"/>
  <c r="F36" i="6"/>
  <c r="H36" i="6"/>
  <c r="R267" i="4"/>
  <c r="E267" i="4"/>
  <c r="E211" i="7"/>
  <c r="O211" i="7"/>
  <c r="J78" i="4"/>
  <c r="K78" i="4"/>
  <c r="B25" i="11"/>
  <c r="I25" i="11"/>
  <c r="I106" i="7"/>
  <c r="J106" i="7"/>
  <c r="H127" i="8"/>
  <c r="S127" i="8"/>
  <c r="Q127" i="8"/>
  <c r="G274" i="10"/>
  <c r="K190" i="10"/>
  <c r="F190" i="10"/>
  <c r="S267" i="8"/>
  <c r="B267" i="8"/>
  <c r="M197" i="12"/>
  <c r="P197" i="12"/>
  <c r="H288" i="11"/>
  <c r="D288" i="11"/>
  <c r="G260" i="10"/>
  <c r="H260" i="10"/>
  <c r="B218" i="10"/>
  <c r="H218" i="10"/>
  <c r="F274" i="5"/>
  <c r="H274" i="5"/>
  <c r="T274" i="5"/>
  <c r="G204" i="9"/>
  <c r="L204" i="9"/>
  <c r="D260" i="3"/>
  <c r="B260" i="3"/>
  <c r="C218" i="6"/>
  <c r="T218" i="6"/>
  <c r="J246" i="4"/>
  <c r="D246" i="4"/>
  <c r="L246" i="4"/>
  <c r="C225" i="13"/>
  <c r="D211" i="10"/>
  <c r="I204" i="3"/>
  <c r="K274" i="4"/>
  <c r="D274" i="4"/>
  <c r="B239" i="2"/>
  <c r="I239" i="2"/>
  <c r="C197" i="5"/>
  <c r="T197" i="5"/>
  <c r="F197" i="5"/>
  <c r="G176" i="10"/>
  <c r="N148" i="2"/>
  <c r="I148" i="2"/>
  <c r="H232" i="5"/>
  <c r="S232" i="5"/>
  <c r="B232" i="5"/>
  <c r="M162" i="4"/>
  <c r="E162" i="4"/>
  <c r="H246" i="11"/>
  <c r="C246" i="11"/>
  <c r="N246" i="12"/>
  <c r="D246" i="12"/>
  <c r="E267" i="2"/>
  <c r="H267" i="2"/>
  <c r="K197" i="10"/>
  <c r="F197" i="10"/>
  <c r="G169" i="11"/>
  <c r="G127" i="11"/>
  <c r="D204" i="11"/>
  <c r="F204" i="11"/>
  <c r="I113" i="11"/>
  <c r="L113" i="11"/>
  <c r="M92" i="2"/>
  <c r="E92" i="2"/>
  <c r="E50" i="10"/>
  <c r="I50" i="10"/>
  <c r="T169" i="5"/>
  <c r="O169" i="5"/>
  <c r="L120" i="9"/>
  <c r="F120" i="9"/>
  <c r="L92" i="8"/>
  <c r="R92" i="8"/>
  <c r="B92" i="8"/>
  <c r="O71" i="4"/>
  <c r="Q71" i="4"/>
  <c r="P64" i="7"/>
  <c r="T64" i="7"/>
  <c r="D36" i="2"/>
  <c r="J36" i="2"/>
  <c r="C36" i="4"/>
  <c r="L36" i="4"/>
  <c r="R36" i="4"/>
  <c r="E50" i="13"/>
  <c r="E36" i="10"/>
  <c r="E43" i="11"/>
  <c r="C43" i="11"/>
  <c r="M57" i="2"/>
  <c r="J57" i="2"/>
  <c r="S36" i="7"/>
  <c r="P36" i="7"/>
  <c r="M29" i="12"/>
  <c r="H29" i="12"/>
  <c r="R43" i="6"/>
  <c r="F43" i="6"/>
  <c r="S25" i="3"/>
  <c r="P25" i="3"/>
  <c r="C25" i="3"/>
  <c r="D134" i="9"/>
  <c r="C134" i="9"/>
  <c r="D148" i="6"/>
  <c r="N148" i="6"/>
  <c r="O57" i="6"/>
  <c r="K57" i="6"/>
  <c r="C57" i="6"/>
  <c r="C57" i="9"/>
  <c r="N57" i="9"/>
  <c r="B43" i="4"/>
  <c r="N43" i="4"/>
  <c r="P43" i="7"/>
  <c r="S43" i="7"/>
  <c r="B43" i="7"/>
  <c r="E25" i="13"/>
  <c r="D274" i="13"/>
  <c r="M253" i="12"/>
  <c r="D253" i="12"/>
  <c r="L190" i="14"/>
  <c r="M190" i="14"/>
  <c r="S274" i="8"/>
  <c r="I274" i="8"/>
  <c r="O274" i="8"/>
  <c r="K267" i="5"/>
  <c r="T267" i="5"/>
  <c r="I267" i="5"/>
  <c r="U232" i="3"/>
  <c r="C232" i="3"/>
  <c r="R239" i="6"/>
  <c r="G239" i="6"/>
  <c r="E260" i="14"/>
  <c r="M260" i="14"/>
  <c r="C218" i="11"/>
  <c r="G211" i="9"/>
  <c r="C211" i="9"/>
  <c r="R260" i="7"/>
  <c r="S260" i="7"/>
  <c r="B260" i="7"/>
  <c r="B253" i="6"/>
  <c r="N253" i="6"/>
  <c r="D232" i="12"/>
  <c r="G232" i="12"/>
  <c r="E246" i="2"/>
  <c r="B246" i="2"/>
  <c r="E218" i="13"/>
  <c r="C225" i="11"/>
  <c r="M197" i="2"/>
  <c r="H197" i="2"/>
  <c r="D162" i="3"/>
  <c r="R162" i="3"/>
  <c r="L162" i="3"/>
  <c r="M141" i="3"/>
  <c r="S141" i="3"/>
  <c r="N141" i="3"/>
  <c r="B204" i="14"/>
  <c r="F197" i="9"/>
  <c r="N197" i="9"/>
  <c r="D183" i="8"/>
  <c r="T183" i="8"/>
  <c r="U183" i="8"/>
  <c r="I134" i="4"/>
  <c r="Q134" i="4"/>
  <c r="K134" i="4"/>
  <c r="C183" i="7"/>
  <c r="T183" i="7"/>
  <c r="E183" i="7"/>
  <c r="H162" i="9"/>
  <c r="F162" i="9"/>
  <c r="B232" i="10"/>
  <c r="L176" i="7"/>
  <c r="G176" i="7"/>
  <c r="E141" i="14"/>
  <c r="L141" i="14"/>
  <c r="U183" i="4"/>
  <c r="K183" i="4"/>
  <c r="D85" i="10"/>
  <c r="K85" i="10"/>
  <c r="R78" i="6"/>
  <c r="J78" i="6"/>
  <c r="K155" i="2"/>
  <c r="P155" i="2"/>
  <c r="Q64" i="6"/>
  <c r="B64" i="6"/>
  <c r="E64" i="6"/>
  <c r="P274" i="3"/>
  <c r="M274" i="3"/>
  <c r="B281" i="11"/>
  <c r="H281" i="11"/>
  <c r="E274" i="11"/>
  <c r="H246" i="5"/>
  <c r="P246" i="5"/>
  <c r="C246" i="5"/>
  <c r="O267" i="12"/>
  <c r="M267" i="12"/>
  <c r="C211" i="13"/>
  <c r="F253" i="10"/>
  <c r="D190" i="4"/>
  <c r="E190" i="4"/>
  <c r="Q225" i="7"/>
  <c r="N225" i="7"/>
  <c r="C225" i="7"/>
  <c r="H274" i="6"/>
  <c r="M274" i="6"/>
  <c r="F274" i="6"/>
  <c r="J260" i="11"/>
  <c r="P253" i="5"/>
  <c r="E253" i="5"/>
  <c r="P225" i="8"/>
  <c r="Q225" i="8"/>
  <c r="E169" i="7"/>
  <c r="I169" i="7"/>
  <c r="E267" i="14"/>
  <c r="K267" i="14"/>
  <c r="N246" i="7"/>
  <c r="M246" i="7"/>
  <c r="B169" i="13"/>
  <c r="I288" i="9"/>
  <c r="G288" i="9"/>
  <c r="C204" i="6"/>
  <c r="E204" i="6"/>
  <c r="F183" i="14"/>
  <c r="E183" i="14"/>
  <c r="R134" i="5"/>
  <c r="D134" i="5"/>
  <c r="L176" i="3"/>
  <c r="G176" i="3"/>
  <c r="I141" i="12"/>
  <c r="N141" i="12"/>
  <c r="C148" i="10"/>
  <c r="I183" i="2"/>
  <c r="B183" i="2"/>
  <c r="G197" i="8"/>
  <c r="T197" i="8"/>
  <c r="M197" i="8"/>
  <c r="D176" i="2"/>
  <c r="P176" i="2"/>
  <c r="I141" i="6"/>
  <c r="M141" i="6"/>
  <c r="R141" i="6"/>
  <c r="U148" i="8"/>
  <c r="S148" i="8"/>
  <c r="Q106" i="8"/>
  <c r="L106" i="8"/>
  <c r="E113" i="4"/>
  <c r="U113" i="4"/>
  <c r="C113" i="4"/>
  <c r="T99" i="6"/>
  <c r="H99" i="6"/>
  <c r="N99" i="6"/>
  <c r="H57" i="5"/>
  <c r="G57" i="5"/>
  <c r="M148" i="7"/>
  <c r="D148" i="7"/>
  <c r="C113" i="7"/>
  <c r="I113" i="7"/>
  <c r="J113" i="7"/>
  <c r="K120" i="3"/>
  <c r="N120" i="3"/>
  <c r="G120" i="3"/>
  <c r="J78" i="10"/>
  <c r="C99" i="13"/>
  <c r="E211" i="2"/>
  <c r="P211" i="2"/>
  <c r="C148" i="13"/>
  <c r="T155" i="6"/>
  <c r="R155" i="6"/>
  <c r="B148" i="5"/>
  <c r="C148" i="5"/>
  <c r="E113" i="13"/>
  <c r="P78" i="3"/>
  <c r="K78" i="3"/>
  <c r="J155" i="10"/>
  <c r="E127" i="5"/>
  <c r="C127" i="5"/>
  <c r="N127" i="5"/>
  <c r="E127" i="6"/>
  <c r="F127" i="6"/>
  <c r="T127" i="6"/>
  <c r="V78" i="8"/>
  <c r="H78" i="8"/>
  <c r="P85" i="5"/>
  <c r="J85" i="5"/>
  <c r="D43" i="12"/>
  <c r="N43" i="12"/>
  <c r="E25" i="8"/>
  <c r="U25" i="8"/>
  <c r="T25" i="8"/>
  <c r="J85" i="4"/>
  <c r="Q85" i="4"/>
  <c r="H120" i="14"/>
  <c r="G50" i="6"/>
  <c r="U50" i="6"/>
  <c r="K50" i="6"/>
  <c r="N43" i="8"/>
  <c r="B43" i="8"/>
  <c r="F43" i="8"/>
  <c r="L29" i="9"/>
  <c r="K25" i="2"/>
  <c r="G25" i="2"/>
  <c r="L29" i="5"/>
  <c r="F29" i="5"/>
  <c r="H29" i="5"/>
  <c r="J71" i="3"/>
  <c r="C71" i="3"/>
  <c r="N25" i="6"/>
  <c r="S25" i="6"/>
  <c r="M113" i="9"/>
  <c r="E113" i="9"/>
  <c r="P99" i="2"/>
  <c r="D99" i="2"/>
  <c r="G127" i="7"/>
  <c r="C127" i="7"/>
  <c r="L64" i="14"/>
  <c r="J64" i="14"/>
  <c r="L99" i="3"/>
  <c r="K99" i="3"/>
  <c r="K127" i="3"/>
  <c r="M127" i="3"/>
  <c r="B127" i="3"/>
  <c r="F43" i="14"/>
  <c r="I36" i="12"/>
  <c r="D36" i="12"/>
  <c r="F260" i="4"/>
  <c r="T260" i="4"/>
  <c r="Q260" i="4"/>
  <c r="D232" i="11"/>
  <c r="K281" i="14"/>
  <c r="L246" i="9"/>
  <c r="D246" i="9"/>
  <c r="M218" i="8"/>
  <c r="T218" i="8"/>
  <c r="S218" i="8"/>
  <c r="Q190" i="8"/>
  <c r="V190" i="8"/>
  <c r="R190" i="8"/>
  <c r="L267" i="11"/>
  <c r="K267" i="11"/>
  <c r="Q232" i="4"/>
  <c r="T232" i="4"/>
  <c r="L232" i="4"/>
  <c r="I281" i="9"/>
  <c r="N281" i="9"/>
  <c r="M274" i="9"/>
  <c r="G274" i="9"/>
  <c r="N260" i="2"/>
  <c r="H260" i="2"/>
  <c r="H253" i="14"/>
  <c r="J253" i="14"/>
  <c r="D288" i="6"/>
  <c r="L288" i="6"/>
  <c r="F288" i="6"/>
  <c r="K218" i="5"/>
  <c r="H218" i="5"/>
  <c r="E218" i="5"/>
  <c r="B211" i="3"/>
  <c r="F211" i="3"/>
  <c r="J211" i="3"/>
  <c r="I162" i="8"/>
  <c r="M162" i="8"/>
  <c r="I134" i="14"/>
  <c r="G134" i="14"/>
  <c r="J288" i="10"/>
  <c r="D218" i="14"/>
  <c r="J218" i="14"/>
  <c r="B183" i="10"/>
  <c r="J155" i="12"/>
  <c r="B155" i="12"/>
  <c r="E151" i="12"/>
  <c r="S288" i="7"/>
  <c r="K288" i="7"/>
  <c r="D225" i="5"/>
  <c r="H225" i="5"/>
  <c r="E190" i="2"/>
  <c r="F190" i="2"/>
  <c r="E202" i="12"/>
  <c r="F162" i="11"/>
  <c r="E162" i="11"/>
  <c r="B155" i="9"/>
  <c r="G155" i="9"/>
  <c r="J260" i="9"/>
  <c r="L260" i="9"/>
  <c r="T225" i="6"/>
  <c r="Q225" i="6"/>
  <c r="J190" i="7"/>
  <c r="D190" i="7"/>
  <c r="K190" i="7"/>
  <c r="H197" i="11"/>
  <c r="B211" i="6"/>
  <c r="H211" i="6"/>
  <c r="G253" i="11"/>
  <c r="H204" i="10"/>
  <c r="F204" i="10"/>
  <c r="C99" i="12"/>
  <c r="P99" i="12"/>
  <c r="U92" i="6"/>
  <c r="M92" i="6"/>
  <c r="K85" i="11"/>
  <c r="F85" i="11"/>
  <c r="G57" i="8"/>
  <c r="T57" i="8"/>
  <c r="G106" i="14"/>
  <c r="M106" i="14"/>
  <c r="K78" i="14"/>
  <c r="H169" i="14"/>
  <c r="J169" i="14"/>
  <c r="F99" i="11"/>
  <c r="G113" i="12"/>
  <c r="H113" i="12"/>
  <c r="B78" i="7"/>
  <c r="T78" i="7"/>
  <c r="I78" i="7"/>
  <c r="L71" i="11"/>
  <c r="I127" i="4"/>
  <c r="O127" i="4"/>
  <c r="C127" i="4"/>
  <c r="E85" i="3"/>
  <c r="M85" i="3"/>
  <c r="J57" i="12"/>
  <c r="B57" i="12"/>
  <c r="E53" i="12"/>
  <c r="I106" i="4"/>
  <c r="U106" i="4"/>
  <c r="O78" i="12"/>
  <c r="K78" i="12"/>
  <c r="I57" i="11"/>
  <c r="J57" i="11"/>
  <c r="D29" i="7"/>
  <c r="L29" i="7"/>
  <c r="J57" i="14"/>
  <c r="B57" i="14"/>
  <c r="E29" i="10"/>
  <c r="F71" i="2"/>
  <c r="C71" i="2"/>
  <c r="S71" i="7"/>
  <c r="L71" i="7"/>
  <c r="T25" i="7"/>
  <c r="D25" i="7"/>
  <c r="S25" i="7"/>
  <c r="H64" i="11"/>
  <c r="L64" i="11"/>
  <c r="N64" i="12"/>
  <c r="M64" i="12"/>
  <c r="B127" i="9"/>
  <c r="M127" i="9"/>
  <c r="I43" i="2"/>
  <c r="N43" i="2"/>
  <c r="O197" i="4"/>
  <c r="I197" i="4"/>
  <c r="F127" i="10"/>
  <c r="C127" i="10"/>
  <c r="S155" i="5"/>
  <c r="M155" i="5"/>
  <c r="R155" i="5"/>
  <c r="Q25" i="12"/>
  <c r="K25" i="12"/>
  <c r="J29" i="2"/>
  <c r="L29" i="2"/>
  <c r="G43" i="10"/>
  <c r="M218" i="2"/>
  <c r="J155" i="11"/>
  <c r="D281" i="10"/>
  <c r="P148" i="12"/>
  <c r="F148" i="12"/>
  <c r="E216" i="12"/>
  <c r="O141" i="2"/>
  <c r="C141" i="2"/>
  <c r="G204" i="7"/>
  <c r="R211" i="5"/>
  <c r="N211" i="5"/>
  <c r="I267" i="3"/>
  <c r="J267" i="3"/>
  <c r="N162" i="12"/>
  <c r="E158" i="12"/>
  <c r="B162" i="12"/>
  <c r="J225" i="10"/>
  <c r="M197" i="7"/>
  <c r="P197" i="7"/>
  <c r="K176" i="14"/>
  <c r="L176" i="14"/>
  <c r="K169" i="12"/>
  <c r="I169" i="12"/>
  <c r="B134" i="6"/>
  <c r="M134" i="6"/>
  <c r="I134" i="6"/>
  <c r="S148" i="3"/>
  <c r="M148" i="3"/>
  <c r="F78" i="5"/>
  <c r="P78" i="5"/>
  <c r="G50" i="11"/>
  <c r="I50" i="11"/>
  <c r="O99" i="7"/>
  <c r="B99" i="7"/>
  <c r="I120" i="2"/>
  <c r="E85" i="13"/>
  <c r="E267" i="9"/>
  <c r="N267" i="9"/>
  <c r="K106" i="2"/>
  <c r="I106" i="2"/>
  <c r="U92" i="7"/>
  <c r="D92" i="7"/>
  <c r="P92" i="7"/>
  <c r="D155" i="3"/>
  <c r="Q120" i="7"/>
  <c r="T120" i="7"/>
  <c r="M50" i="2"/>
  <c r="B50" i="2"/>
  <c r="T64" i="3"/>
  <c r="L64" i="3"/>
  <c r="Q155" i="4"/>
  <c r="F155" i="4"/>
  <c r="E110" i="12"/>
  <c r="C162" i="14"/>
  <c r="K120" i="12"/>
  <c r="Q120" i="12"/>
  <c r="I99" i="14"/>
  <c r="C246" i="3"/>
  <c r="K246" i="3"/>
  <c r="R50" i="4"/>
  <c r="P50" i="4"/>
  <c r="H36" i="9"/>
  <c r="E36" i="9"/>
  <c r="D120" i="13"/>
  <c r="G25" i="14"/>
  <c r="C36" i="13"/>
  <c r="Q25" i="5"/>
  <c r="U25" i="5"/>
  <c r="P29" i="8"/>
  <c r="K29" i="8"/>
  <c r="O64" i="2"/>
  <c r="S71" i="8"/>
  <c r="D71" i="8"/>
  <c r="V71" i="8"/>
  <c r="G43" i="3"/>
  <c r="O43" i="3"/>
  <c r="L71" i="12"/>
  <c r="N71" i="12"/>
  <c r="N218" i="4"/>
  <c r="K85" i="9"/>
  <c r="L106" i="11"/>
  <c r="H106" i="11"/>
  <c r="J155" i="14"/>
  <c r="O64" i="5"/>
  <c r="H113" i="10"/>
  <c r="O148" i="4"/>
  <c r="N148" i="4"/>
  <c r="V50" i="8"/>
  <c r="R50" i="8"/>
  <c r="F50" i="8"/>
  <c r="B92" i="12"/>
  <c r="E88" i="12"/>
  <c r="F92" i="12"/>
  <c r="C190" i="6"/>
  <c r="K190" i="6"/>
  <c r="G190" i="6"/>
  <c r="L218" i="7"/>
  <c r="T218" i="7"/>
  <c r="R218" i="7"/>
  <c r="H239" i="9"/>
  <c r="N204" i="12"/>
  <c r="R204" i="12"/>
  <c r="I288" i="8"/>
  <c r="M288" i="8"/>
  <c r="E288" i="8"/>
  <c r="N281" i="8"/>
  <c r="F281" i="8"/>
  <c r="M281" i="8"/>
  <c r="T260" i="6"/>
  <c r="L260" i="6"/>
  <c r="L218" i="3"/>
  <c r="I218" i="3"/>
  <c r="T218" i="3"/>
  <c r="E225" i="2"/>
  <c r="I225" i="2"/>
  <c r="L211" i="4"/>
  <c r="S211" i="4"/>
  <c r="F281" i="2"/>
  <c r="H281" i="2"/>
  <c r="E274" i="2"/>
  <c r="F274" i="2"/>
  <c r="F288" i="14"/>
  <c r="D267" i="6"/>
  <c r="P267" i="6"/>
  <c r="H267" i="6"/>
  <c r="P225" i="3"/>
  <c r="I225" i="3"/>
  <c r="C225" i="3"/>
  <c r="F204" i="5"/>
  <c r="G204" i="5"/>
  <c r="U204" i="5"/>
  <c r="E207" i="12"/>
  <c r="B211" i="12"/>
  <c r="K211" i="12"/>
  <c r="T239" i="5"/>
  <c r="O239" i="5"/>
  <c r="Q239" i="5"/>
  <c r="C197" i="3"/>
  <c r="Q197" i="3"/>
  <c r="N197" i="3"/>
  <c r="C267" i="10"/>
  <c r="Q183" i="6"/>
  <c r="K183" i="6"/>
  <c r="L183" i="6"/>
  <c r="E274" i="14"/>
  <c r="J274" i="14"/>
  <c r="N183" i="5"/>
  <c r="M183" i="5"/>
  <c r="Q183" i="5"/>
  <c r="M169" i="4"/>
  <c r="G169" i="4"/>
  <c r="L169" i="4"/>
  <c r="U246" i="8"/>
  <c r="M246" i="8"/>
  <c r="D183" i="11"/>
  <c r="H183" i="11"/>
  <c r="T239" i="3"/>
  <c r="F239" i="3"/>
  <c r="Q239" i="3"/>
  <c r="U169" i="8"/>
  <c r="H169" i="8"/>
  <c r="C253" i="3"/>
  <c r="H253" i="3"/>
  <c r="U253" i="3"/>
  <c r="N211" i="8"/>
  <c r="E211" i="8"/>
  <c r="L155" i="7"/>
  <c r="J155" i="7"/>
  <c r="P155" i="7"/>
  <c r="L169" i="3"/>
  <c r="M169" i="3"/>
  <c r="K169" i="3"/>
  <c r="J232" i="9"/>
  <c r="D232" i="9"/>
  <c r="D134" i="3"/>
  <c r="K134" i="3"/>
  <c r="N134" i="3"/>
  <c r="H106" i="9"/>
  <c r="C106" i="9"/>
  <c r="L78" i="9"/>
  <c r="K127" i="14"/>
  <c r="O134" i="12"/>
  <c r="K113" i="8"/>
  <c r="F113" i="8"/>
  <c r="H113" i="8"/>
  <c r="O239" i="12"/>
  <c r="D239" i="12"/>
  <c r="B148" i="11"/>
  <c r="B134" i="10"/>
  <c r="G134" i="10"/>
  <c r="L120" i="4"/>
  <c r="O120" i="4"/>
  <c r="L92" i="11"/>
  <c r="N134" i="8"/>
  <c r="S134" i="8"/>
  <c r="E125" i="12"/>
  <c r="I120" i="10"/>
  <c r="P92" i="4"/>
  <c r="R92" i="4"/>
  <c r="D92" i="4"/>
  <c r="C99" i="10"/>
  <c r="H176" i="9"/>
  <c r="E176" i="9"/>
  <c r="J120" i="11"/>
  <c r="H106" i="12"/>
  <c r="O106" i="12"/>
  <c r="L50" i="14"/>
  <c r="D43" i="5"/>
  <c r="C43" i="5"/>
  <c r="G92" i="9"/>
  <c r="K141" i="8"/>
  <c r="M141" i="8"/>
  <c r="O141" i="8"/>
  <c r="T106" i="6"/>
  <c r="G29" i="11"/>
  <c r="K29" i="11"/>
  <c r="M25" i="9"/>
  <c r="E43" i="9"/>
  <c r="F43" i="9"/>
  <c r="U50" i="5"/>
  <c r="P50" i="5"/>
  <c r="E36" i="6"/>
  <c r="N36" i="6"/>
  <c r="N267" i="4"/>
  <c r="K267" i="4"/>
  <c r="D267" i="4"/>
  <c r="E197" i="13"/>
  <c r="U211" i="7"/>
  <c r="Q211" i="7"/>
  <c r="B78" i="4"/>
  <c r="O78" i="4"/>
  <c r="C25" i="11"/>
  <c r="L25" i="11"/>
  <c r="C106" i="7"/>
  <c r="Q106" i="7"/>
  <c r="B127" i="8"/>
  <c r="J127" i="8"/>
  <c r="F274" i="10"/>
  <c r="J190" i="10"/>
  <c r="C190" i="10"/>
  <c r="D197" i="12"/>
  <c r="H197" i="12"/>
  <c r="E288" i="11"/>
  <c r="G288" i="11"/>
  <c r="B260" i="10"/>
  <c r="E260" i="10"/>
  <c r="J218" i="10"/>
  <c r="I218" i="10"/>
  <c r="Q274" i="5"/>
  <c r="J274" i="5"/>
  <c r="C274" i="5"/>
  <c r="H204" i="9"/>
  <c r="Q260" i="3"/>
  <c r="P260" i="3"/>
  <c r="K218" i="6"/>
  <c r="N218" i="6"/>
  <c r="R218" i="6"/>
  <c r="U246" i="4"/>
  <c r="F246" i="4"/>
  <c r="T246" i="4"/>
  <c r="D225" i="13"/>
  <c r="I211" i="10"/>
  <c r="B204" i="3"/>
  <c r="R204" i="3"/>
  <c r="I274" i="4"/>
  <c r="R274" i="4"/>
  <c r="E239" i="2"/>
  <c r="O239" i="2"/>
  <c r="M197" i="5"/>
  <c r="H197" i="5"/>
  <c r="S197" i="5"/>
  <c r="H176" i="10"/>
  <c r="F148" i="2"/>
  <c r="O148" i="2"/>
  <c r="T232" i="5"/>
  <c r="E232" i="5"/>
  <c r="R232" i="5"/>
  <c r="O162" i="4"/>
  <c r="F162" i="4"/>
  <c r="D183" i="13"/>
  <c r="I246" i="11"/>
  <c r="G246" i="11"/>
  <c r="I246" i="12"/>
  <c r="O246" i="12"/>
  <c r="G267" i="2"/>
  <c r="J267" i="2"/>
  <c r="E197" i="10"/>
  <c r="E169" i="11"/>
  <c r="B127" i="11"/>
  <c r="H204" i="11"/>
  <c r="D113" i="11"/>
  <c r="F113" i="11"/>
  <c r="J92" i="2"/>
  <c r="B92" i="2"/>
  <c r="H50" i="10"/>
  <c r="K169" i="5"/>
  <c r="R169" i="5"/>
  <c r="E169" i="5"/>
  <c r="E120" i="9"/>
  <c r="K120" i="9"/>
  <c r="K92" i="8"/>
  <c r="S92" i="8"/>
  <c r="F92" i="8"/>
  <c r="E96" i="12"/>
  <c r="R71" i="4"/>
  <c r="B71" i="4"/>
  <c r="E71" i="4"/>
  <c r="Q64" i="8"/>
  <c r="L64" i="7"/>
  <c r="R64" i="7"/>
  <c r="P36" i="2"/>
  <c r="B36" i="2"/>
  <c r="N36" i="4"/>
  <c r="E36" i="4"/>
  <c r="T36" i="4"/>
  <c r="D50" i="13"/>
  <c r="F36" i="10"/>
  <c r="I43" i="11"/>
  <c r="D57" i="2"/>
  <c r="K57" i="2"/>
  <c r="N36" i="7"/>
  <c r="I36" i="7"/>
  <c r="R29" i="12"/>
  <c r="D29" i="12"/>
  <c r="O43" i="6"/>
  <c r="H43" i="6"/>
  <c r="K25" i="3"/>
  <c r="J25" i="3"/>
  <c r="Q25" i="3"/>
  <c r="J134" i="9"/>
  <c r="K134" i="9"/>
  <c r="H148" i="6"/>
  <c r="P148" i="6"/>
  <c r="U57" i="6"/>
  <c r="R57" i="6"/>
  <c r="L57" i="6"/>
  <c r="I57" i="9"/>
  <c r="F57" i="9"/>
  <c r="D43" i="4"/>
  <c r="E43" i="4"/>
  <c r="I43" i="7"/>
  <c r="Q43" i="7"/>
  <c r="T43" i="7"/>
  <c r="B25" i="13"/>
  <c r="E274" i="13"/>
  <c r="R253" i="12"/>
  <c r="I253" i="12"/>
  <c r="K190" i="14"/>
  <c r="P274" i="8"/>
  <c r="K274" i="8"/>
  <c r="J274" i="8"/>
  <c r="M267" i="5"/>
  <c r="O267" i="5"/>
  <c r="L267" i="5"/>
  <c r="J232" i="3"/>
  <c r="R232" i="3"/>
  <c r="L239" i="6"/>
  <c r="Q239" i="6"/>
  <c r="C260" i="14"/>
  <c r="J260" i="14"/>
  <c r="I218" i="11"/>
  <c r="L218" i="11"/>
  <c r="F211" i="9"/>
  <c r="K211" i="9"/>
  <c r="P260" i="7"/>
  <c r="I260" i="7"/>
  <c r="G253" i="6"/>
  <c r="F253" i="6"/>
  <c r="J253" i="6"/>
  <c r="J232" i="12"/>
  <c r="O232" i="12"/>
  <c r="D246" i="2"/>
  <c r="J246" i="2"/>
  <c r="B218" i="13"/>
  <c r="G225" i="11"/>
  <c r="G197" i="2"/>
  <c r="I197" i="2"/>
  <c r="E162" i="3"/>
  <c r="J162" i="3"/>
  <c r="C162" i="3"/>
  <c r="P141" i="3"/>
  <c r="L141" i="3"/>
  <c r="H141" i="3"/>
  <c r="I204" i="14"/>
  <c r="C197" i="9"/>
  <c r="J197" i="9"/>
  <c r="P183" i="8"/>
  <c r="M183" i="8"/>
  <c r="E183" i="8"/>
  <c r="G134" i="4"/>
  <c r="J134" i="4"/>
  <c r="B134" i="4"/>
  <c r="F183" i="7"/>
  <c r="D183" i="7"/>
  <c r="I183" i="7"/>
  <c r="M162" i="9"/>
  <c r="D162" i="9"/>
  <c r="K232" i="10"/>
  <c r="J232" i="10"/>
  <c r="S176" i="7"/>
  <c r="D176" i="7"/>
  <c r="F141" i="14"/>
  <c r="B141" i="14"/>
  <c r="C183" i="4"/>
  <c r="F183" i="4"/>
  <c r="H85" i="10"/>
  <c r="H78" i="6"/>
  <c r="D78" i="6"/>
  <c r="E78" i="6"/>
  <c r="J155" i="2"/>
  <c r="D155" i="2"/>
  <c r="G64" i="6"/>
  <c r="K64" i="6"/>
  <c r="D64" i="6"/>
  <c r="T274" i="3"/>
  <c r="E274" i="3"/>
  <c r="J281" i="11"/>
  <c r="I281" i="11"/>
  <c r="L274" i="11"/>
  <c r="J246" i="5"/>
  <c r="F246" i="5"/>
  <c r="F267" i="12"/>
  <c r="N267" i="12"/>
  <c r="D211" i="13"/>
  <c r="J253" i="10"/>
  <c r="M190" i="4"/>
  <c r="P190" i="4"/>
  <c r="U225" i="7"/>
  <c r="D225" i="7"/>
  <c r="I225" i="7"/>
  <c r="T274" i="6"/>
  <c r="P274" i="6"/>
  <c r="C274" i="6"/>
  <c r="B260" i="11"/>
  <c r="G253" i="5"/>
  <c r="L253" i="5"/>
  <c r="J225" i="8"/>
  <c r="R225" i="8"/>
  <c r="V225" i="8"/>
  <c r="O169" i="7"/>
  <c r="H169" i="7"/>
  <c r="F267" i="14"/>
  <c r="J267" i="14"/>
  <c r="T246" i="7"/>
  <c r="D246" i="7"/>
  <c r="D169" i="13"/>
  <c r="L288" i="9"/>
  <c r="Q204" i="6"/>
  <c r="R204" i="6"/>
  <c r="B204" i="6"/>
  <c r="D183" i="14"/>
  <c r="K183" i="14"/>
  <c r="F134" i="5"/>
  <c r="E134" i="5"/>
  <c r="B176" i="3"/>
  <c r="E176" i="3"/>
  <c r="E137" i="12"/>
  <c r="B141" i="12"/>
  <c r="O141" i="12"/>
  <c r="F148" i="10"/>
  <c r="F183" i="2"/>
  <c r="L183" i="2"/>
  <c r="U197" i="8"/>
  <c r="K197" i="8"/>
  <c r="D197" i="8"/>
  <c r="K176" i="2"/>
  <c r="L176" i="2"/>
  <c r="C141" i="6"/>
  <c r="T141" i="6"/>
  <c r="D141" i="6"/>
  <c r="I148" i="8"/>
  <c r="D148" i="8"/>
  <c r="O106" i="8"/>
  <c r="S106" i="8"/>
  <c r="R113" i="4"/>
  <c r="T113" i="4"/>
  <c r="M99" i="6"/>
  <c r="K99" i="6"/>
  <c r="E57" i="5"/>
  <c r="C57" i="5"/>
  <c r="K57" i="5"/>
  <c r="H148" i="7"/>
  <c r="J148" i="7"/>
  <c r="F113" i="7"/>
  <c r="U113" i="7"/>
  <c r="Q113" i="7"/>
  <c r="U120" i="3"/>
  <c r="T120" i="3"/>
  <c r="E120" i="3"/>
  <c r="I78" i="10"/>
  <c r="D99" i="13"/>
  <c r="O211" i="2"/>
  <c r="I211" i="2"/>
  <c r="P155" i="6"/>
  <c r="K155" i="6"/>
  <c r="M155" i="6"/>
  <c r="I148" i="5"/>
  <c r="Q148" i="5"/>
  <c r="C113" i="13"/>
  <c r="L78" i="3"/>
  <c r="T78" i="3"/>
  <c r="C155" i="10"/>
  <c r="G127" i="5"/>
  <c r="I127" i="5"/>
  <c r="J127" i="5"/>
  <c r="C127" i="6"/>
  <c r="P127" i="6"/>
  <c r="U127" i="6"/>
  <c r="D78" i="8"/>
  <c r="U78" i="8"/>
  <c r="B78" i="8"/>
  <c r="S85" i="5"/>
  <c r="I85" i="5"/>
  <c r="D64" i="13"/>
  <c r="O43" i="12"/>
  <c r="G43" i="12"/>
  <c r="H25" i="8"/>
  <c r="F25" i="8"/>
  <c r="S25" i="8"/>
  <c r="O85" i="4"/>
  <c r="R85" i="4"/>
  <c r="I85" i="4"/>
  <c r="D120" i="14"/>
  <c r="S50" i="6"/>
  <c r="C50" i="6"/>
  <c r="J50" i="6"/>
  <c r="U43" i="8"/>
  <c r="C43" i="8"/>
  <c r="F29" i="9"/>
  <c r="J25" i="2"/>
  <c r="E25" i="2"/>
  <c r="Q29" i="5"/>
  <c r="D29" i="5"/>
  <c r="B29" i="5"/>
  <c r="T71" i="3"/>
  <c r="Q71" i="3"/>
  <c r="F25" i="6"/>
  <c r="K25" i="6"/>
  <c r="O25" i="6"/>
  <c r="D113" i="9"/>
  <c r="K113" i="9"/>
  <c r="N99" i="2"/>
  <c r="L99" i="2"/>
  <c r="S127" i="7"/>
  <c r="E127" i="7"/>
  <c r="O127" i="7"/>
  <c r="E64" i="14"/>
  <c r="J99" i="3"/>
  <c r="B99" i="3"/>
  <c r="I99" i="3"/>
  <c r="N127" i="3"/>
  <c r="E127" i="3"/>
  <c r="H127" i="3"/>
  <c r="B43" i="14"/>
  <c r="G36" i="12"/>
  <c r="H36" i="12"/>
  <c r="E260" i="4"/>
  <c r="D260" i="4"/>
  <c r="O260" i="4"/>
  <c r="E232" i="11"/>
  <c r="J281" i="14"/>
  <c r="H281" i="14"/>
  <c r="H246" i="9"/>
  <c r="B218" i="8"/>
  <c r="E218" i="8"/>
  <c r="J218" i="8"/>
  <c r="N190" i="8"/>
  <c r="P190" i="8"/>
  <c r="E190" i="8"/>
  <c r="H267" i="11"/>
  <c r="D267" i="11"/>
  <c r="U232" i="4"/>
  <c r="R232" i="4"/>
  <c r="M232" i="4"/>
  <c r="M281" i="9"/>
  <c r="G281" i="9"/>
  <c r="I274" i="9"/>
  <c r="L274" i="9"/>
  <c r="B260" i="2"/>
  <c r="B253" i="14"/>
  <c r="H288" i="6"/>
  <c r="N288" i="6"/>
  <c r="U288" i="6"/>
  <c r="F218" i="5"/>
  <c r="N218" i="5"/>
  <c r="U218" i="5"/>
  <c r="D211" i="3"/>
  <c r="R211" i="3"/>
  <c r="P211" i="3"/>
  <c r="Q162" i="8"/>
  <c r="U162" i="8"/>
  <c r="H134" i="14"/>
  <c r="K134" i="14"/>
  <c r="C288" i="10"/>
  <c r="M218" i="14"/>
  <c r="K218" i="14"/>
  <c r="E183" i="10"/>
  <c r="M155" i="12"/>
  <c r="N155" i="12"/>
  <c r="J288" i="7"/>
  <c r="T288" i="7"/>
  <c r="C225" i="5"/>
  <c r="I225" i="5"/>
  <c r="P190" i="2"/>
  <c r="L190" i="2"/>
  <c r="D162" i="11"/>
  <c r="H162" i="11"/>
  <c r="L155" i="9"/>
  <c r="D155" i="9"/>
  <c r="D260" i="9"/>
  <c r="H260" i="9"/>
  <c r="L225" i="6"/>
  <c r="P225" i="6"/>
  <c r="H225" i="6"/>
  <c r="R190" i="7"/>
  <c r="P190" i="7"/>
  <c r="G197" i="11"/>
  <c r="E197" i="11"/>
  <c r="D211" i="6"/>
  <c r="P211" i="6"/>
  <c r="C253" i="11"/>
  <c r="D253" i="11"/>
  <c r="I204" i="10"/>
  <c r="D204" i="10"/>
  <c r="G99" i="12"/>
  <c r="K99" i="12"/>
  <c r="J92" i="6"/>
  <c r="R92" i="6"/>
  <c r="E85" i="11"/>
  <c r="P57" i="8"/>
  <c r="C57" i="8"/>
  <c r="K106" i="14"/>
  <c r="B78" i="14"/>
  <c r="H78" i="14"/>
  <c r="K169" i="14"/>
  <c r="G169" i="14"/>
  <c r="H99" i="11"/>
  <c r="I99" i="11"/>
  <c r="I113" i="12"/>
  <c r="J113" i="12"/>
  <c r="C78" i="7"/>
  <c r="P78" i="7"/>
  <c r="F78" i="7"/>
  <c r="D71" i="11"/>
  <c r="F127" i="4"/>
  <c r="Q127" i="4"/>
  <c r="G85" i="3"/>
  <c r="O85" i="3"/>
  <c r="F85" i="3"/>
  <c r="H57" i="12"/>
  <c r="I57" i="12"/>
  <c r="E106" i="4"/>
  <c r="F106" i="4"/>
  <c r="F78" i="12"/>
  <c r="D78" i="12"/>
  <c r="C57" i="11"/>
  <c r="E57" i="11"/>
  <c r="J29" i="7"/>
  <c r="Q29" i="7"/>
  <c r="C57" i="14"/>
  <c r="I57" i="14"/>
  <c r="D29" i="10"/>
  <c r="K71" i="2"/>
  <c r="D71" i="2"/>
  <c r="R71" i="7"/>
  <c r="B71" i="7"/>
  <c r="C25" i="7"/>
  <c r="J25" i="7"/>
  <c r="U25" i="7"/>
  <c r="E64" i="11"/>
  <c r="D64" i="11"/>
  <c r="L64" i="12"/>
  <c r="K64" i="12"/>
  <c r="F127" i="9"/>
  <c r="H127" i="9"/>
  <c r="L43" i="2"/>
  <c r="K43" i="2"/>
  <c r="T197" i="4"/>
  <c r="D197" i="4"/>
  <c r="D127" i="10"/>
  <c r="E155" i="5"/>
  <c r="G155" i="5"/>
  <c r="H155" i="5"/>
  <c r="N25" i="12"/>
  <c r="R25" i="12"/>
  <c r="O29" i="2"/>
  <c r="B29" i="2"/>
  <c r="J43" i="10"/>
  <c r="D176" i="13"/>
  <c r="L155" i="11"/>
  <c r="E281" i="10"/>
  <c r="F281" i="10"/>
  <c r="R148" i="12"/>
  <c r="M148" i="12"/>
  <c r="E141" i="2"/>
  <c r="B211" i="5"/>
  <c r="P211" i="5"/>
  <c r="C267" i="3"/>
  <c r="D267" i="3"/>
  <c r="P162" i="12"/>
  <c r="M162" i="12"/>
  <c r="H141" i="10"/>
  <c r="G225" i="10"/>
  <c r="U197" i="7"/>
  <c r="N197" i="7"/>
  <c r="F176" i="14"/>
  <c r="J176" i="14"/>
  <c r="B169" i="12"/>
  <c r="E165" i="12"/>
  <c r="J169" i="12"/>
  <c r="H134" i="6"/>
  <c r="G134" i="6"/>
  <c r="G148" i="3"/>
  <c r="E148" i="3"/>
  <c r="U148" i="3"/>
  <c r="Q78" i="5"/>
  <c r="M78" i="5"/>
  <c r="J78" i="5"/>
  <c r="D50" i="11"/>
  <c r="O134" i="7"/>
  <c r="L99" i="7"/>
  <c r="F99" i="7"/>
  <c r="Q99" i="7"/>
  <c r="B85" i="13"/>
  <c r="K267" i="9"/>
  <c r="B267" i="9"/>
  <c r="E139" i="12"/>
  <c r="N106" i="2"/>
  <c r="P106" i="2"/>
  <c r="H92" i="7"/>
  <c r="K92" i="7"/>
  <c r="B92" i="7"/>
  <c r="M120" i="7"/>
  <c r="L120" i="7"/>
  <c r="C50" i="2"/>
  <c r="D50" i="2"/>
  <c r="P64" i="3"/>
  <c r="M64" i="3"/>
  <c r="P155" i="4"/>
  <c r="D155" i="4"/>
  <c r="U155" i="4"/>
  <c r="I162" i="14"/>
  <c r="N120" i="12"/>
  <c r="D120" i="12"/>
  <c r="O246" i="3"/>
  <c r="U246" i="3"/>
  <c r="S246" i="3"/>
  <c r="U50" i="4"/>
  <c r="B50" i="4"/>
  <c r="M36" i="9"/>
  <c r="J36" i="9"/>
  <c r="L29" i="3"/>
  <c r="D25" i="14"/>
  <c r="S25" i="5"/>
  <c r="L29" i="8"/>
  <c r="M29" i="8"/>
  <c r="N71" i="8"/>
  <c r="J71" i="8"/>
  <c r="L71" i="8"/>
  <c r="S43" i="3"/>
  <c r="L43" i="3"/>
  <c r="O71" i="12"/>
  <c r="M71" i="12"/>
  <c r="M218" i="4"/>
  <c r="J218" i="4"/>
  <c r="B218" i="4"/>
  <c r="E85" i="9"/>
  <c r="J106" i="11"/>
  <c r="K106" i="11"/>
  <c r="G155" i="14"/>
  <c r="S64" i="5"/>
  <c r="D113" i="10"/>
  <c r="G148" i="4"/>
  <c r="M148" i="4"/>
  <c r="D50" i="8"/>
  <c r="E50" i="8"/>
  <c r="T50" i="8"/>
  <c r="O92" i="12"/>
  <c r="P92" i="12"/>
  <c r="B190" i="6"/>
  <c r="I190" i="6"/>
  <c r="Q190" i="6"/>
  <c r="H218" i="7"/>
  <c r="J218" i="7"/>
  <c r="F218" i="7"/>
  <c r="D239" i="9"/>
  <c r="E200" i="12"/>
  <c r="B204" i="12"/>
  <c r="H204" i="12"/>
  <c r="K288" i="8"/>
  <c r="T288" i="8"/>
  <c r="P288" i="8"/>
  <c r="R281" i="8"/>
  <c r="S281" i="8"/>
  <c r="J260" i="6"/>
  <c r="K260" i="6"/>
  <c r="N260" i="6"/>
  <c r="Q218" i="3"/>
  <c r="K218" i="3"/>
  <c r="N218" i="3"/>
  <c r="O225" i="2"/>
  <c r="B225" i="2"/>
  <c r="T211" i="4"/>
  <c r="G211" i="4"/>
  <c r="K211" i="4"/>
  <c r="N281" i="2"/>
  <c r="E281" i="2"/>
  <c r="G274" i="2"/>
  <c r="H274" i="2"/>
  <c r="H288" i="14"/>
  <c r="G267" i="6"/>
  <c r="K267" i="6"/>
  <c r="E267" i="6"/>
  <c r="N204" i="5"/>
  <c r="D204" i="5"/>
  <c r="B204" i="5"/>
  <c r="Q211" i="12"/>
  <c r="O211" i="12"/>
  <c r="B239" i="5"/>
  <c r="N239" i="5"/>
  <c r="C239" i="5"/>
  <c r="H197" i="3"/>
  <c r="G197" i="3"/>
  <c r="T197" i="3"/>
  <c r="E267" i="10"/>
  <c r="C183" i="6"/>
  <c r="R183" i="6"/>
  <c r="M183" i="6"/>
  <c r="C274" i="14"/>
  <c r="H274" i="14"/>
  <c r="L183" i="5"/>
  <c r="K183" i="5"/>
  <c r="B169" i="4"/>
  <c r="J169" i="4"/>
  <c r="K246" i="8"/>
  <c r="S246" i="8"/>
  <c r="L183" i="11"/>
  <c r="I239" i="3"/>
  <c r="J239" i="3"/>
  <c r="G169" i="8"/>
  <c r="R169" i="8"/>
  <c r="E244" i="12"/>
  <c r="L253" i="3"/>
  <c r="Q253" i="3"/>
  <c r="M253" i="3"/>
  <c r="H239" i="4"/>
  <c r="M211" i="8"/>
  <c r="O211" i="8"/>
  <c r="E155" i="7"/>
  <c r="B155" i="7"/>
  <c r="I155" i="7"/>
  <c r="C169" i="3"/>
  <c r="B169" i="3"/>
  <c r="I232" i="9"/>
  <c r="L232" i="9"/>
  <c r="O134" i="3"/>
  <c r="I134" i="3"/>
  <c r="E106" i="9"/>
  <c r="F106" i="9"/>
  <c r="D78" i="9"/>
  <c r="Q113" i="5"/>
  <c r="L127" i="14"/>
  <c r="E81" i="12"/>
  <c r="B85" i="12"/>
  <c r="H85" i="12"/>
  <c r="M134" i="12"/>
  <c r="V113" i="8"/>
  <c r="O113" i="8"/>
  <c r="I113" i="8"/>
  <c r="M239" i="12"/>
  <c r="R239" i="12"/>
  <c r="E148" i="11"/>
  <c r="F134" i="10"/>
  <c r="F120" i="4"/>
  <c r="U120" i="4"/>
  <c r="Q120" i="4"/>
  <c r="E134" i="8"/>
  <c r="H134" i="8"/>
  <c r="G134" i="8"/>
  <c r="J120" i="10"/>
  <c r="M92" i="4"/>
  <c r="J92" i="4"/>
  <c r="B99" i="10"/>
  <c r="J176" i="9"/>
  <c r="B176" i="9"/>
  <c r="E104" i="12"/>
  <c r="I120" i="11"/>
  <c r="G120" i="11"/>
  <c r="B50" i="14"/>
  <c r="F43" i="5"/>
  <c r="O43" i="5"/>
  <c r="F141" i="8"/>
  <c r="G141" i="8"/>
  <c r="N141" i="8"/>
  <c r="B29" i="11"/>
  <c r="I25" i="9"/>
  <c r="K25" i="9"/>
  <c r="L43" i="9"/>
  <c r="I43" i="9"/>
  <c r="B50" i="5"/>
  <c r="R50" i="5"/>
  <c r="M36" i="6"/>
  <c r="O36" i="6"/>
  <c r="F267" i="4"/>
  <c r="G267" i="4"/>
  <c r="Q267" i="4"/>
  <c r="C197" i="13"/>
  <c r="J211" i="7"/>
  <c r="B211" i="7"/>
  <c r="R211" i="7"/>
  <c r="Q78" i="4"/>
  <c r="T78" i="4"/>
  <c r="F25" i="11"/>
  <c r="E25" i="11"/>
  <c r="D106" i="7"/>
  <c r="N106" i="7"/>
  <c r="K127" i="8"/>
  <c r="D127" i="8"/>
  <c r="K274" i="10"/>
  <c r="D190" i="10"/>
  <c r="L267" i="8"/>
  <c r="H267" i="8"/>
  <c r="I197" i="12"/>
  <c r="G197" i="12"/>
  <c r="J288" i="11"/>
  <c r="L288" i="11"/>
  <c r="J260" i="10"/>
  <c r="C218" i="10"/>
  <c r="G274" i="5"/>
  <c r="S274" i="5"/>
  <c r="L274" i="5"/>
  <c r="J204" i="9"/>
  <c r="O260" i="3"/>
  <c r="R260" i="3"/>
  <c r="C260" i="3"/>
  <c r="F218" i="6"/>
  <c r="B218" i="6"/>
  <c r="E218" i="6"/>
  <c r="S246" i="4"/>
  <c r="O246" i="4"/>
  <c r="E211" i="10"/>
  <c r="T204" i="3"/>
  <c r="E167" i="12"/>
  <c r="C274" i="4"/>
  <c r="Q274" i="4"/>
  <c r="F239" i="2"/>
  <c r="J197" i="5"/>
  <c r="U197" i="5"/>
  <c r="I197" i="5"/>
  <c r="B176" i="10"/>
  <c r="L148" i="2"/>
  <c r="P148" i="2"/>
  <c r="L232" i="5"/>
  <c r="N232" i="5"/>
  <c r="F232" i="5"/>
  <c r="J162" i="4"/>
  <c r="U162" i="4"/>
  <c r="T162" i="4"/>
  <c r="E183" i="13"/>
  <c r="J246" i="11"/>
  <c r="K246" i="12"/>
  <c r="H246" i="12"/>
  <c r="P267" i="2"/>
  <c r="L267" i="2"/>
  <c r="B197" i="10"/>
  <c r="L169" i="11"/>
  <c r="K127" i="11"/>
  <c r="L204" i="11"/>
  <c r="E113" i="11"/>
  <c r="C113" i="11"/>
  <c r="C92" i="2"/>
  <c r="K50" i="10"/>
  <c r="B169" i="5"/>
  <c r="G169" i="5"/>
  <c r="S169" i="5"/>
  <c r="M120" i="9"/>
  <c r="C120" i="9"/>
  <c r="T92" i="8"/>
  <c r="E92" i="8"/>
  <c r="D92" i="8"/>
  <c r="P71" i="4"/>
  <c r="H71" i="4"/>
  <c r="J71" i="4"/>
  <c r="H64" i="8"/>
  <c r="L64" i="8"/>
  <c r="N64" i="7"/>
  <c r="H64" i="7"/>
  <c r="O36" i="2"/>
  <c r="C36" i="2"/>
  <c r="D36" i="4"/>
  <c r="Q36" i="4"/>
  <c r="F36" i="4"/>
  <c r="U50" i="7"/>
  <c r="C50" i="7"/>
  <c r="J36" i="10"/>
  <c r="B36" i="10"/>
  <c r="J43" i="11"/>
  <c r="B57" i="2"/>
  <c r="N57" i="2"/>
  <c r="C36" i="7"/>
  <c r="O36" i="7"/>
  <c r="U36" i="7"/>
  <c r="Q29" i="12"/>
  <c r="B29" i="12"/>
  <c r="E28" i="12"/>
  <c r="K43" i="6"/>
  <c r="M43" i="6"/>
  <c r="I43" i="6"/>
  <c r="D29" i="13"/>
  <c r="B25" i="3"/>
  <c r="L25" i="3"/>
  <c r="F134" i="9"/>
  <c r="G134" i="9"/>
  <c r="E132" i="12"/>
  <c r="E63" i="12"/>
  <c r="J148" i="6"/>
  <c r="M148" i="6"/>
  <c r="F148" i="6"/>
  <c r="N57" i="6"/>
  <c r="G57" i="6"/>
  <c r="D57" i="9"/>
  <c r="G57" i="9"/>
  <c r="F43" i="4"/>
  <c r="R43" i="4"/>
  <c r="M43" i="7"/>
  <c r="N43" i="7"/>
  <c r="U43" i="7"/>
  <c r="C25" i="13"/>
  <c r="B274" i="13"/>
  <c r="L253" i="12"/>
  <c r="C253" i="12"/>
  <c r="D190" i="14"/>
  <c r="H274" i="8"/>
  <c r="M274" i="8"/>
  <c r="R267" i="5"/>
  <c r="E267" i="5"/>
  <c r="Q232" i="3"/>
  <c r="B232" i="3"/>
  <c r="P232" i="3"/>
  <c r="J239" i="6"/>
  <c r="T239" i="6"/>
  <c r="S239" i="6"/>
  <c r="D260" i="14"/>
  <c r="F218" i="11"/>
  <c r="K218" i="11"/>
  <c r="N211" i="9"/>
  <c r="D211" i="9"/>
  <c r="H260" i="7"/>
  <c r="T260" i="7"/>
  <c r="I253" i="6"/>
  <c r="T253" i="6"/>
  <c r="M253" i="6"/>
  <c r="L232" i="12"/>
  <c r="K232" i="12"/>
  <c r="N246" i="2"/>
  <c r="F246" i="2"/>
  <c r="C218" i="13"/>
  <c r="L225" i="11"/>
  <c r="F197" i="2"/>
  <c r="L197" i="2"/>
  <c r="H162" i="3"/>
  <c r="M162" i="3"/>
  <c r="K162" i="3"/>
  <c r="O141" i="3"/>
  <c r="B141" i="3"/>
  <c r="C141" i="3"/>
  <c r="E287" i="12"/>
  <c r="J204" i="14"/>
  <c r="K197" i="9"/>
  <c r="L197" i="9"/>
  <c r="L183" i="8"/>
  <c r="G183" i="8"/>
  <c r="S183" i="8"/>
  <c r="O134" i="4"/>
  <c r="S134" i="4"/>
  <c r="R183" i="7"/>
  <c r="L183" i="7"/>
  <c r="P183" i="7"/>
  <c r="K162" i="9"/>
  <c r="G162" i="9"/>
  <c r="D232" i="10"/>
  <c r="C232" i="10"/>
  <c r="T176" i="7"/>
  <c r="J176" i="7"/>
  <c r="I141" i="14"/>
  <c r="H141" i="14"/>
  <c r="N183" i="4"/>
  <c r="S183" i="4"/>
  <c r="G85" i="10"/>
  <c r="S78" i="6"/>
  <c r="F78" i="6"/>
  <c r="L78" i="6"/>
  <c r="O155" i="2"/>
  <c r="M155" i="2"/>
  <c r="L64" i="6"/>
  <c r="H64" i="6"/>
  <c r="F274" i="3"/>
  <c r="K274" i="3"/>
  <c r="H274" i="3"/>
  <c r="E281" i="11"/>
  <c r="J274" i="11"/>
  <c r="I274" i="11"/>
  <c r="I246" i="5"/>
  <c r="M246" i="5"/>
  <c r="K267" i="12"/>
  <c r="L267" i="12"/>
  <c r="E211" i="13"/>
  <c r="D253" i="10"/>
  <c r="O190" i="4"/>
  <c r="H190" i="4"/>
  <c r="I190" i="4"/>
  <c r="T225" i="7"/>
  <c r="P225" i="7"/>
  <c r="H225" i="7"/>
  <c r="K274" i="6"/>
  <c r="O274" i="6"/>
  <c r="R274" i="6"/>
  <c r="K260" i="11"/>
  <c r="D253" i="5"/>
  <c r="R253" i="5"/>
  <c r="M253" i="5"/>
  <c r="U225" i="8"/>
  <c r="O225" i="8"/>
  <c r="D225" i="8"/>
  <c r="R169" i="7"/>
  <c r="K169" i="7"/>
  <c r="D169" i="7"/>
  <c r="H267" i="14"/>
  <c r="B267" i="14"/>
  <c r="J246" i="7"/>
  <c r="C246" i="7"/>
  <c r="E246" i="7"/>
  <c r="E169" i="13"/>
  <c r="M288" i="9"/>
  <c r="O204" i="6"/>
  <c r="D204" i="6"/>
  <c r="G204" i="6"/>
  <c r="J183" i="14"/>
  <c r="C134" i="5"/>
  <c r="Q134" i="5"/>
  <c r="L134" i="5"/>
  <c r="R176" i="3"/>
  <c r="T176" i="3"/>
  <c r="U176" i="3"/>
  <c r="F141" i="12"/>
  <c r="G141" i="12"/>
  <c r="K148" i="10"/>
  <c r="E183" i="2"/>
  <c r="E197" i="8"/>
  <c r="C197" i="8"/>
  <c r="H176" i="2"/>
  <c r="G176" i="2"/>
  <c r="E141" i="6"/>
  <c r="O141" i="6"/>
  <c r="K148" i="8"/>
  <c r="G148" i="8"/>
  <c r="B148" i="8"/>
  <c r="D106" i="8"/>
  <c r="H106" i="8"/>
  <c r="G113" i="4"/>
  <c r="H113" i="4"/>
  <c r="D99" i="6"/>
  <c r="Q99" i="6"/>
  <c r="S57" i="5"/>
  <c r="U57" i="5"/>
  <c r="I57" i="5"/>
  <c r="Q148" i="7"/>
  <c r="P148" i="7"/>
  <c r="P113" i="7"/>
  <c r="T113" i="7"/>
  <c r="K113" i="7"/>
  <c r="I120" i="3"/>
  <c r="F120" i="3"/>
  <c r="O120" i="3"/>
  <c r="K78" i="10"/>
  <c r="H211" i="2"/>
  <c r="M211" i="2"/>
  <c r="C155" i="6"/>
  <c r="J155" i="6"/>
  <c r="N155" i="6"/>
  <c r="F148" i="5"/>
  <c r="M148" i="5"/>
  <c r="U148" i="5"/>
  <c r="B113" i="13"/>
  <c r="U78" i="3"/>
  <c r="F78" i="3"/>
  <c r="F155" i="10"/>
  <c r="P127" i="5"/>
  <c r="F127" i="5"/>
  <c r="Q127" i="5"/>
  <c r="G127" i="6"/>
  <c r="J127" i="6"/>
  <c r="K127" i="6"/>
  <c r="G78" i="8"/>
  <c r="C78" i="8"/>
  <c r="E78" i="8"/>
  <c r="U85" i="5"/>
  <c r="L85" i="5"/>
  <c r="C85" i="5"/>
  <c r="B64" i="13"/>
  <c r="R43" i="12"/>
  <c r="I43" i="12"/>
  <c r="Q25" i="8"/>
  <c r="G25" i="8"/>
  <c r="D85" i="4"/>
  <c r="G85" i="4"/>
  <c r="C85" i="4"/>
  <c r="J120" i="14"/>
  <c r="P50" i="6"/>
  <c r="T50" i="6"/>
  <c r="D50" i="6"/>
  <c r="P43" i="8"/>
  <c r="M43" i="8"/>
  <c r="H29" i="9"/>
  <c r="O25" i="2"/>
  <c r="I25" i="2"/>
  <c r="E29" i="5"/>
  <c r="N29" i="5"/>
  <c r="K29" i="5"/>
  <c r="D71" i="3"/>
  <c r="S71" i="3"/>
  <c r="C25" i="6"/>
  <c r="G25" i="6"/>
  <c r="L25" i="6"/>
  <c r="N113" i="9"/>
  <c r="B99" i="2"/>
  <c r="F99" i="2"/>
  <c r="T127" i="7"/>
  <c r="F127" i="7"/>
  <c r="M127" i="7"/>
  <c r="M64" i="14"/>
  <c r="G99" i="3"/>
  <c r="D99" i="3"/>
  <c r="H99" i="3"/>
  <c r="U127" i="3"/>
  <c r="R127" i="3"/>
  <c r="Q127" i="3"/>
  <c r="E43" i="14"/>
  <c r="Q36" i="12"/>
  <c r="M36" i="12"/>
  <c r="H260" i="4"/>
  <c r="M260" i="4"/>
  <c r="B260" i="4"/>
  <c r="G232" i="11"/>
  <c r="G281" i="14"/>
  <c r="F281" i="14"/>
  <c r="C246" i="9"/>
  <c r="O218" i="8"/>
  <c r="V218" i="8"/>
  <c r="R218" i="8"/>
  <c r="F190" i="8"/>
  <c r="J190" i="8"/>
  <c r="M190" i="8"/>
  <c r="I267" i="11"/>
  <c r="G267" i="11"/>
  <c r="H232" i="4"/>
  <c r="I232" i="4"/>
  <c r="P232" i="4"/>
  <c r="K281" i="9"/>
  <c r="H281" i="9"/>
  <c r="C274" i="9"/>
  <c r="I260" i="2"/>
  <c r="K260" i="2"/>
  <c r="F253" i="14"/>
  <c r="I288" i="6"/>
  <c r="P288" i="6"/>
  <c r="G218" i="5"/>
  <c r="R218" i="5"/>
  <c r="C211" i="3"/>
  <c r="S211" i="3"/>
  <c r="D162" i="8"/>
  <c r="C162" i="8"/>
  <c r="P162" i="8"/>
  <c r="L134" i="14"/>
  <c r="D134" i="14"/>
  <c r="E288" i="10"/>
  <c r="F218" i="14"/>
  <c r="L218" i="14"/>
  <c r="G183" i="10"/>
  <c r="L155" i="12"/>
  <c r="G155" i="12"/>
  <c r="C288" i="7"/>
  <c r="M288" i="7"/>
  <c r="G225" i="5"/>
  <c r="E225" i="5"/>
  <c r="C190" i="2"/>
  <c r="O190" i="2"/>
  <c r="G162" i="11"/>
  <c r="C162" i="11"/>
  <c r="E155" i="9"/>
  <c r="I155" i="9"/>
  <c r="G260" i="9"/>
  <c r="M260" i="9"/>
  <c r="M225" i="6"/>
  <c r="E225" i="6"/>
  <c r="U225" i="6"/>
  <c r="O190" i="7"/>
  <c r="F190" i="7"/>
  <c r="J197" i="11"/>
  <c r="I197" i="11"/>
  <c r="C211" i="6"/>
  <c r="N211" i="6"/>
  <c r="H253" i="11"/>
  <c r="I253" i="11"/>
  <c r="B204" i="10"/>
  <c r="H99" i="12"/>
  <c r="D99" i="12"/>
  <c r="I92" i="6"/>
  <c r="T92" i="6"/>
  <c r="F92" i="6"/>
  <c r="L85" i="11"/>
  <c r="H57" i="8"/>
  <c r="E57" i="8"/>
  <c r="I57" i="8"/>
  <c r="L106" i="14"/>
  <c r="L78" i="14"/>
  <c r="E78" i="14"/>
  <c r="E169" i="14"/>
  <c r="K99" i="11"/>
  <c r="G99" i="11"/>
  <c r="O113" i="12"/>
  <c r="B113" i="12"/>
  <c r="E109" i="12"/>
  <c r="Q78" i="7"/>
  <c r="M78" i="7"/>
  <c r="R78" i="7"/>
  <c r="E71" i="11"/>
  <c r="N127" i="4"/>
  <c r="R127" i="4"/>
  <c r="D85" i="3"/>
  <c r="L85" i="3"/>
  <c r="J85" i="3"/>
  <c r="N57" i="12"/>
  <c r="G57" i="12"/>
  <c r="T106" i="4"/>
  <c r="S106" i="4"/>
  <c r="H78" i="12"/>
  <c r="C78" i="12"/>
  <c r="G57" i="11"/>
  <c r="H57" i="11"/>
  <c r="R29" i="7"/>
  <c r="I29" i="7"/>
  <c r="C29" i="7"/>
  <c r="K57" i="14"/>
  <c r="H29" i="10"/>
  <c r="K29" i="10"/>
  <c r="E71" i="2"/>
  <c r="G71" i="2"/>
  <c r="O71" i="7"/>
  <c r="M71" i="7"/>
  <c r="B25" i="7"/>
  <c r="I25" i="7"/>
  <c r="F64" i="11"/>
  <c r="B64" i="11"/>
  <c r="G64" i="12"/>
  <c r="J64" i="12"/>
  <c r="D127" i="9"/>
  <c r="O43" i="2"/>
  <c r="P43" i="2"/>
  <c r="N197" i="4"/>
  <c r="R197" i="4"/>
  <c r="G127" i="10"/>
  <c r="E105" i="12"/>
  <c r="J155" i="5"/>
  <c r="U155" i="5"/>
  <c r="F155" i="5"/>
  <c r="D57" i="13"/>
  <c r="J25" i="12"/>
  <c r="H25" i="12"/>
  <c r="H29" i="2"/>
  <c r="M29" i="2"/>
  <c r="C43" i="10"/>
  <c r="F267" i="3"/>
  <c r="R162" i="12"/>
  <c r="O162" i="12"/>
  <c r="B225" i="10"/>
  <c r="D197" i="7"/>
  <c r="G176" i="14"/>
  <c r="H176" i="14"/>
  <c r="P169" i="12"/>
  <c r="C169" i="12"/>
  <c r="T134" i="6"/>
  <c r="S134" i="6"/>
  <c r="C148" i="3"/>
  <c r="R148" i="3"/>
  <c r="B148" i="3"/>
  <c r="I78" i="5"/>
  <c r="U78" i="5"/>
  <c r="O78" i="5"/>
  <c r="L50" i="11"/>
  <c r="H99" i="7"/>
  <c r="R99" i="7"/>
  <c r="I99" i="7"/>
  <c r="C85" i="13"/>
  <c r="M267" i="9"/>
  <c r="C267" i="9"/>
  <c r="G106" i="2"/>
  <c r="L106" i="2"/>
  <c r="N92" i="7"/>
  <c r="F92" i="7"/>
  <c r="T92" i="7"/>
  <c r="P120" i="7"/>
  <c r="E120" i="7"/>
  <c r="F50" i="2"/>
  <c r="C64" i="3"/>
  <c r="E64" i="3"/>
  <c r="N64" i="3"/>
  <c r="E155" i="4"/>
  <c r="T155" i="4"/>
  <c r="H155" i="4"/>
  <c r="M162" i="14"/>
  <c r="L120" i="12"/>
  <c r="G120" i="12"/>
  <c r="F99" i="14"/>
  <c r="T246" i="3"/>
  <c r="J246" i="3"/>
  <c r="B246" i="3"/>
  <c r="T50" i="4"/>
  <c r="K50" i="4"/>
  <c r="E36" i="5"/>
  <c r="M36" i="5"/>
  <c r="J64" i="10"/>
  <c r="I36" i="9"/>
  <c r="L36" i="9"/>
  <c r="O25" i="5"/>
  <c r="V29" i="8"/>
  <c r="R29" i="8"/>
  <c r="T29" i="8"/>
  <c r="E71" i="8"/>
  <c r="H71" i="8"/>
  <c r="M71" i="8"/>
  <c r="I43" i="3"/>
  <c r="N43" i="3"/>
  <c r="K71" i="12"/>
  <c r="R71" i="12"/>
  <c r="R218" i="4"/>
  <c r="D85" i="9"/>
  <c r="N85" i="9"/>
  <c r="I106" i="11"/>
  <c r="H155" i="14"/>
  <c r="C155" i="14"/>
  <c r="K64" i="5"/>
  <c r="B113" i="10"/>
  <c r="G113" i="10"/>
  <c r="T148" i="4"/>
  <c r="L148" i="4"/>
  <c r="J50" i="8"/>
  <c r="L50" i="8"/>
  <c r="C50" i="8"/>
  <c r="Q92" i="12"/>
  <c r="R92" i="12"/>
  <c r="E190" i="6"/>
  <c r="M190" i="6"/>
  <c r="M218" i="7"/>
  <c r="P218" i="7"/>
  <c r="C218" i="7"/>
  <c r="J239" i="9"/>
  <c r="C204" i="12"/>
  <c r="L204" i="12"/>
  <c r="B288" i="8"/>
  <c r="U288" i="8"/>
  <c r="C288" i="8"/>
  <c r="V281" i="8"/>
  <c r="G281" i="8"/>
  <c r="H260" i="6"/>
  <c r="U260" i="6"/>
  <c r="M260" i="6"/>
  <c r="U218" i="3"/>
  <c r="M218" i="3"/>
  <c r="K225" i="2"/>
  <c r="M225" i="2"/>
  <c r="C211" i="4"/>
  <c r="I211" i="4"/>
  <c r="R211" i="4"/>
  <c r="L281" i="2"/>
  <c r="G281" i="2"/>
  <c r="P274" i="2"/>
  <c r="J274" i="2"/>
  <c r="L288" i="14"/>
  <c r="U267" i="6"/>
  <c r="R267" i="6"/>
  <c r="L267" i="6"/>
  <c r="Q204" i="5"/>
  <c r="M204" i="5"/>
  <c r="I204" i="5"/>
  <c r="D211" i="12"/>
  <c r="M211" i="12"/>
  <c r="G239" i="5"/>
  <c r="I239" i="5"/>
  <c r="P239" i="5"/>
  <c r="K197" i="3"/>
  <c r="O197" i="3"/>
  <c r="D267" i="10"/>
  <c r="E183" i="6"/>
  <c r="F183" i="6"/>
  <c r="G183" i="6"/>
  <c r="K274" i="14"/>
  <c r="G274" i="14"/>
  <c r="G183" i="5"/>
  <c r="P183" i="5"/>
  <c r="K169" i="4"/>
  <c r="U169" i="4"/>
  <c r="O246" i="8"/>
  <c r="I246" i="8"/>
  <c r="E183" i="11"/>
  <c r="B239" i="3"/>
  <c r="K239" i="3"/>
  <c r="K169" i="8"/>
  <c r="O169" i="8"/>
  <c r="S253" i="3"/>
  <c r="J253" i="3"/>
  <c r="K253" i="3"/>
  <c r="V211" i="8"/>
  <c r="U211" i="8"/>
  <c r="D211" i="8"/>
  <c r="F155" i="7"/>
  <c r="H155" i="7"/>
  <c r="F169" i="3"/>
  <c r="G169" i="3"/>
  <c r="C232" i="9"/>
  <c r="M232" i="9"/>
  <c r="E134" i="3"/>
  <c r="U134" i="3"/>
  <c r="B106" i="9"/>
  <c r="K106" i="9"/>
  <c r="H78" i="9"/>
  <c r="N113" i="5"/>
  <c r="C113" i="5"/>
  <c r="M127" i="14"/>
  <c r="M85" i="12"/>
  <c r="F85" i="12"/>
  <c r="E130" i="12"/>
  <c r="B134" i="12"/>
  <c r="J113" i="8"/>
  <c r="Q113" i="8"/>
  <c r="G113" i="8"/>
  <c r="I239" i="12"/>
  <c r="L239" i="12"/>
  <c r="C148" i="11"/>
  <c r="D134" i="10"/>
  <c r="H120" i="4"/>
  <c r="R120" i="4"/>
  <c r="G120" i="4"/>
  <c r="E92" i="11"/>
  <c r="E133" i="12"/>
  <c r="O134" i="8"/>
  <c r="Q134" i="8"/>
  <c r="I134" i="8"/>
  <c r="E120" i="10"/>
  <c r="G92" i="4"/>
  <c r="N92" i="4"/>
  <c r="E99" i="10"/>
  <c r="C176" i="9"/>
  <c r="F176" i="9"/>
  <c r="B120" i="11"/>
  <c r="C120" i="11"/>
  <c r="C106" i="12"/>
  <c r="F50" i="14"/>
  <c r="E50" i="14"/>
  <c r="S43" i="5"/>
  <c r="E43" i="5"/>
  <c r="R43" i="5"/>
  <c r="L141" i="8"/>
  <c r="T141" i="8"/>
  <c r="H141" i="8"/>
  <c r="F106" i="6"/>
  <c r="G106" i="6"/>
  <c r="H29" i="11"/>
  <c r="J25" i="9"/>
  <c r="B25" i="9"/>
  <c r="J50" i="5"/>
  <c r="S50" i="5"/>
  <c r="Q36" i="6"/>
  <c r="B36" i="6"/>
  <c r="K36" i="6"/>
  <c r="U267" i="4"/>
  <c r="O267" i="4"/>
  <c r="M267" i="4"/>
  <c r="D197" i="13"/>
  <c r="N211" i="7"/>
  <c r="K211" i="7"/>
  <c r="H211" i="7"/>
  <c r="L78" i="4"/>
  <c r="E78" i="4"/>
  <c r="K25" i="11"/>
  <c r="E106" i="7"/>
  <c r="G106" i="7"/>
  <c r="T127" i="8"/>
  <c r="N127" i="8"/>
  <c r="H274" i="10"/>
  <c r="G190" i="10"/>
  <c r="V267" i="8"/>
  <c r="I267" i="8"/>
  <c r="R197" i="12"/>
  <c r="O197" i="12"/>
  <c r="I288" i="11"/>
  <c r="F260" i="10"/>
  <c r="E218" i="10"/>
  <c r="O274" i="5"/>
  <c r="R274" i="5"/>
  <c r="I204" i="9"/>
  <c r="T260" i="3"/>
  <c r="K260" i="3"/>
  <c r="L260" i="3"/>
  <c r="U218" i="6"/>
  <c r="G218" i="6"/>
  <c r="S218" i="6"/>
  <c r="M246" i="4"/>
  <c r="Q246" i="4"/>
  <c r="H211" i="10"/>
  <c r="S204" i="3"/>
  <c r="L274" i="4"/>
  <c r="T274" i="4"/>
  <c r="F274" i="4"/>
  <c r="C239" i="2"/>
  <c r="J239" i="2"/>
  <c r="Q197" i="5"/>
  <c r="D197" i="5"/>
  <c r="D176" i="10"/>
  <c r="J176" i="10"/>
  <c r="C148" i="2"/>
  <c r="D148" i="2"/>
  <c r="K232" i="5"/>
  <c r="I232" i="5"/>
  <c r="U232" i="5"/>
  <c r="Q162" i="4"/>
  <c r="N162" i="4"/>
  <c r="S162" i="4"/>
  <c r="B183" i="13"/>
  <c r="D246" i="11"/>
  <c r="R246" i="12"/>
  <c r="L246" i="12"/>
  <c r="K267" i="2"/>
  <c r="I197" i="10"/>
  <c r="H169" i="11"/>
  <c r="D127" i="11"/>
  <c r="E146" i="12"/>
  <c r="K204" i="11"/>
  <c r="G113" i="11"/>
  <c r="H92" i="2"/>
  <c r="N92" i="2"/>
  <c r="D50" i="10"/>
  <c r="M169" i="5"/>
  <c r="H169" i="5"/>
  <c r="P169" i="5"/>
  <c r="N120" i="9"/>
  <c r="M92" i="8"/>
  <c r="O92" i="8"/>
  <c r="M71" i="4"/>
  <c r="N71" i="4"/>
  <c r="S71" i="4"/>
  <c r="S64" i="7"/>
  <c r="Q64" i="7"/>
  <c r="U64" i="7"/>
  <c r="F36" i="2"/>
  <c r="E36" i="2"/>
  <c r="O36" i="4"/>
  <c r="K36" i="4"/>
  <c r="R50" i="7"/>
  <c r="H36" i="10"/>
  <c r="I36" i="10"/>
  <c r="H43" i="11"/>
  <c r="I57" i="2"/>
  <c r="M36" i="7"/>
  <c r="G36" i="7"/>
  <c r="R36" i="7"/>
  <c r="K29" i="12"/>
  <c r="L29" i="12"/>
  <c r="E43" i="6"/>
  <c r="B43" i="6"/>
  <c r="C43" i="6"/>
  <c r="E55" i="12"/>
  <c r="E34" i="12"/>
  <c r="E29" i="13"/>
  <c r="U25" i="3"/>
  <c r="R25" i="3"/>
  <c r="I134" i="9"/>
  <c r="H134" i="9"/>
  <c r="E119" i="12"/>
  <c r="E148" i="6"/>
  <c r="K148" i="6"/>
  <c r="G148" i="6"/>
  <c r="I57" i="6"/>
  <c r="M57" i="6"/>
  <c r="E57" i="9"/>
  <c r="P43" i="4"/>
  <c r="U43" i="4"/>
  <c r="S43" i="4"/>
  <c r="G43" i="7"/>
  <c r="H43" i="7"/>
  <c r="B281" i="13"/>
  <c r="P253" i="12"/>
  <c r="N253" i="12"/>
  <c r="F190" i="14"/>
  <c r="R274" i="8"/>
  <c r="L274" i="8"/>
  <c r="N267" i="5"/>
  <c r="G267" i="5"/>
  <c r="D232" i="3"/>
  <c r="H232" i="3"/>
  <c r="S232" i="3"/>
  <c r="D239" i="6"/>
  <c r="N239" i="6"/>
  <c r="M239" i="6"/>
  <c r="G260" i="14"/>
  <c r="E224" i="12"/>
  <c r="B218" i="11"/>
  <c r="H218" i="11"/>
  <c r="M211" i="9"/>
  <c r="L211" i="9"/>
  <c r="C260" i="7"/>
  <c r="N260" i="7"/>
  <c r="L253" i="6"/>
  <c r="R253" i="6"/>
  <c r="D253" i="6"/>
  <c r="Q232" i="12"/>
  <c r="H232" i="12"/>
  <c r="G246" i="2"/>
  <c r="C246" i="2"/>
  <c r="E225" i="11"/>
  <c r="H225" i="11"/>
  <c r="K197" i="2"/>
  <c r="J197" i="2"/>
  <c r="S162" i="3"/>
  <c r="P162" i="3"/>
  <c r="T162" i="3"/>
  <c r="G141" i="3"/>
  <c r="D141" i="3"/>
  <c r="L204" i="14"/>
  <c r="C204" i="14"/>
  <c r="M197" i="9"/>
  <c r="G197" i="9"/>
  <c r="N183" i="8"/>
  <c r="R183" i="8"/>
  <c r="I183" i="8"/>
  <c r="D134" i="4"/>
  <c r="R134" i="4"/>
  <c r="U183" i="7"/>
  <c r="H183" i="7"/>
  <c r="L162" i="9"/>
  <c r="C162" i="9"/>
  <c r="G232" i="10"/>
  <c r="R176" i="7"/>
  <c r="F176" i="7"/>
  <c r="O176" i="7"/>
  <c r="J141" i="14"/>
  <c r="R183" i="4"/>
  <c r="J183" i="4"/>
  <c r="P183" i="4"/>
  <c r="I85" i="10"/>
  <c r="B78" i="6"/>
  <c r="O78" i="6"/>
  <c r="K78" i="6"/>
  <c r="N155" i="2"/>
  <c r="H155" i="2"/>
  <c r="S64" i="6"/>
  <c r="T64" i="6"/>
  <c r="I274" i="3"/>
  <c r="C274" i="3"/>
  <c r="J274" i="3"/>
  <c r="C281" i="11"/>
  <c r="K274" i="11"/>
  <c r="F274" i="11"/>
  <c r="E246" i="5"/>
  <c r="S246" i="5"/>
  <c r="R267" i="12"/>
  <c r="D267" i="12"/>
  <c r="B211" i="13"/>
  <c r="K253" i="10"/>
  <c r="E253" i="10"/>
  <c r="N190" i="4"/>
  <c r="F190" i="4"/>
  <c r="Q190" i="4"/>
  <c r="F225" i="7"/>
  <c r="L225" i="7"/>
  <c r="K225" i="7"/>
  <c r="L274" i="6"/>
  <c r="E274" i="6"/>
  <c r="H260" i="11"/>
  <c r="C260" i="11"/>
  <c r="N253" i="5"/>
  <c r="I253" i="5"/>
  <c r="O253" i="5"/>
  <c r="E225" i="8"/>
  <c r="T225" i="8"/>
  <c r="C225" i="8"/>
  <c r="J169" i="7"/>
  <c r="N169" i="7"/>
  <c r="B169" i="7"/>
  <c r="G267" i="14"/>
  <c r="D267" i="14"/>
  <c r="L246" i="7"/>
  <c r="K246" i="7"/>
  <c r="U246" i="7"/>
  <c r="B288" i="9"/>
  <c r="T204" i="6"/>
  <c r="L204" i="6"/>
  <c r="H204" i="6"/>
  <c r="L183" i="14"/>
  <c r="P134" i="5"/>
  <c r="M134" i="5"/>
  <c r="G134" i="5"/>
  <c r="H176" i="3"/>
  <c r="N176" i="3"/>
  <c r="F176" i="3"/>
  <c r="L141" i="12"/>
  <c r="C141" i="12"/>
  <c r="D148" i="10"/>
  <c r="E229" i="12"/>
  <c r="J183" i="2"/>
  <c r="N183" i="2"/>
  <c r="P197" i="8"/>
  <c r="J197" i="8"/>
  <c r="M176" i="2"/>
  <c r="I176" i="2"/>
  <c r="L141" i="6"/>
  <c r="F141" i="6"/>
  <c r="O148" i="8"/>
  <c r="H148" i="8"/>
  <c r="N148" i="8"/>
  <c r="P106" i="8"/>
  <c r="B106" i="8"/>
  <c r="E106" i="8"/>
  <c r="P113" i="4"/>
  <c r="K113" i="4"/>
  <c r="E99" i="6"/>
  <c r="F99" i="6"/>
  <c r="E77" i="12"/>
  <c r="M57" i="5"/>
  <c r="J57" i="5"/>
  <c r="L57" i="5"/>
  <c r="B127" i="13"/>
  <c r="I148" i="7"/>
  <c r="L148" i="7"/>
  <c r="D113" i="7"/>
  <c r="B113" i="7"/>
  <c r="E113" i="7"/>
  <c r="R120" i="3"/>
  <c r="Q120" i="3"/>
  <c r="B120" i="3"/>
  <c r="G78" i="10"/>
  <c r="F211" i="2"/>
  <c r="K211" i="2"/>
  <c r="L155" i="6"/>
  <c r="E155" i="6"/>
  <c r="H155" i="6"/>
  <c r="P148" i="5"/>
  <c r="J148" i="5"/>
  <c r="L148" i="5"/>
  <c r="Q78" i="3"/>
  <c r="D78" i="3"/>
  <c r="J78" i="3"/>
  <c r="E155" i="10"/>
  <c r="L127" i="5"/>
  <c r="T127" i="5"/>
  <c r="M127" i="6"/>
  <c r="N127" i="6"/>
  <c r="D127" i="6"/>
  <c r="M78" i="8"/>
  <c r="P78" i="8"/>
  <c r="K78" i="8"/>
  <c r="K85" i="5"/>
  <c r="R85" i="5"/>
  <c r="T85" i="5"/>
  <c r="C64" i="13"/>
  <c r="P43" i="12"/>
  <c r="K43" i="12"/>
  <c r="C25" i="8"/>
  <c r="O25" i="8"/>
  <c r="E85" i="4"/>
  <c r="N85" i="4"/>
  <c r="U85" i="4"/>
  <c r="B120" i="14"/>
  <c r="R50" i="6"/>
  <c r="I50" i="6"/>
  <c r="E50" i="6"/>
  <c r="I43" i="8"/>
  <c r="E43" i="8"/>
  <c r="B29" i="9"/>
  <c r="K29" i="9"/>
  <c r="H25" i="2"/>
  <c r="P25" i="2"/>
  <c r="S29" i="5"/>
  <c r="M29" i="5"/>
  <c r="E71" i="3"/>
  <c r="G71" i="3"/>
  <c r="U71" i="3"/>
  <c r="D25" i="6"/>
  <c r="E25" i="6"/>
  <c r="J25" i="6"/>
  <c r="E54" i="12"/>
  <c r="J113" i="9"/>
  <c r="M99" i="2"/>
  <c r="O99" i="2"/>
  <c r="B127" i="7"/>
  <c r="I127" i="7"/>
  <c r="K127" i="7"/>
  <c r="B64" i="14"/>
  <c r="Q99" i="3"/>
  <c r="P99" i="3"/>
  <c r="N99" i="3"/>
  <c r="J127" i="3"/>
  <c r="O127" i="3"/>
  <c r="F127" i="3"/>
  <c r="J43" i="14"/>
  <c r="B36" i="12"/>
  <c r="E32" i="12"/>
  <c r="C36" i="12"/>
  <c r="C260" i="4"/>
  <c r="S260" i="4"/>
  <c r="K260" i="4"/>
  <c r="F232" i="11"/>
  <c r="L281" i="14"/>
  <c r="B281" i="14"/>
  <c r="E246" i="9"/>
  <c r="N218" i="8"/>
  <c r="I218" i="8"/>
  <c r="L218" i="8"/>
  <c r="H190" i="8"/>
  <c r="D190" i="8"/>
  <c r="O190" i="8"/>
  <c r="E267" i="11"/>
  <c r="F232" i="4"/>
  <c r="N232" i="4"/>
  <c r="B281" i="9"/>
  <c r="L281" i="9"/>
  <c r="F274" i="9"/>
  <c r="L260" i="2"/>
  <c r="F260" i="2"/>
  <c r="E253" i="14"/>
  <c r="Q288" i="6"/>
  <c r="J288" i="6"/>
  <c r="B218" i="5"/>
  <c r="Q218" i="5"/>
  <c r="E131" i="12"/>
  <c r="H211" i="3"/>
  <c r="I211" i="3"/>
  <c r="E162" i="8"/>
  <c r="L162" i="8"/>
  <c r="N162" i="8"/>
  <c r="J134" i="14"/>
  <c r="G288" i="10"/>
  <c r="G218" i="14"/>
  <c r="C218" i="14"/>
  <c r="J183" i="10"/>
  <c r="I183" i="10"/>
  <c r="I155" i="12"/>
  <c r="H155" i="12"/>
  <c r="N288" i="7"/>
  <c r="G288" i="7"/>
  <c r="F288" i="7"/>
  <c r="O225" i="5"/>
  <c r="S225" i="5"/>
  <c r="G190" i="2"/>
  <c r="J190" i="2"/>
  <c r="I162" i="11"/>
  <c r="J155" i="9"/>
  <c r="K155" i="9"/>
  <c r="I260" i="9"/>
  <c r="E260" i="9"/>
  <c r="K225" i="6"/>
  <c r="C225" i="6"/>
  <c r="R225" i="6"/>
  <c r="N190" i="7"/>
  <c r="H190" i="7"/>
  <c r="B197" i="11"/>
  <c r="F197" i="11"/>
  <c r="G211" i="6"/>
  <c r="S211" i="6"/>
  <c r="L253" i="11"/>
  <c r="K253" i="11"/>
  <c r="J204" i="10"/>
  <c r="O99" i="12"/>
  <c r="M99" i="12"/>
  <c r="Q92" i="6"/>
  <c r="P92" i="6"/>
  <c r="O92" i="6"/>
  <c r="I85" i="11"/>
  <c r="V57" i="8"/>
  <c r="O57" i="8"/>
  <c r="F57" i="8"/>
  <c r="E106" i="14"/>
  <c r="J78" i="14"/>
  <c r="C78" i="14"/>
  <c r="D169" i="14"/>
  <c r="E126" i="12"/>
  <c r="C99" i="11"/>
  <c r="J99" i="11"/>
  <c r="M113" i="12"/>
  <c r="L113" i="12"/>
  <c r="O78" i="7"/>
  <c r="S78" i="7"/>
  <c r="D78" i="7"/>
  <c r="I71" i="11"/>
  <c r="F71" i="11"/>
  <c r="D127" i="4"/>
  <c r="E127" i="4"/>
  <c r="T85" i="3"/>
  <c r="I85" i="3"/>
  <c r="H85" i="3"/>
  <c r="L57" i="12"/>
  <c r="M57" i="12"/>
  <c r="O106" i="4"/>
  <c r="G106" i="4"/>
  <c r="P78" i="12"/>
  <c r="Q78" i="12"/>
  <c r="B57" i="11"/>
  <c r="T29" i="7"/>
  <c r="S29" i="7"/>
  <c r="M29" i="7"/>
  <c r="D57" i="14"/>
  <c r="C29" i="10"/>
  <c r="G29" i="10"/>
  <c r="J71" i="2"/>
  <c r="H71" i="2"/>
  <c r="T71" i="7"/>
  <c r="I71" i="7"/>
  <c r="K25" i="7"/>
  <c r="F25" i="7"/>
  <c r="G64" i="11"/>
  <c r="I64" i="12"/>
  <c r="H64" i="12"/>
  <c r="C127" i="9"/>
  <c r="M43" i="2"/>
  <c r="B197" i="4"/>
  <c r="C197" i="4"/>
  <c r="E197" i="4"/>
  <c r="E127" i="10"/>
  <c r="N155" i="5"/>
  <c r="O155" i="5"/>
  <c r="C155" i="5"/>
  <c r="B57" i="13"/>
  <c r="G25" i="12"/>
  <c r="B25" i="12"/>
  <c r="E21" i="12"/>
  <c r="D29" i="2"/>
  <c r="K29" i="2"/>
  <c r="D43" i="10"/>
  <c r="K155" i="11"/>
  <c r="G155" i="11"/>
  <c r="B281" i="10"/>
  <c r="C148" i="12"/>
  <c r="G148" i="12"/>
  <c r="E169" i="6"/>
  <c r="M141" i="2"/>
  <c r="L141" i="2"/>
  <c r="L211" i="5"/>
  <c r="E211" i="5"/>
  <c r="D211" i="5"/>
  <c r="N267" i="3"/>
  <c r="E267" i="3"/>
  <c r="H267" i="3"/>
  <c r="C162" i="12"/>
  <c r="Q162" i="12"/>
  <c r="M162" i="2"/>
  <c r="I141" i="10"/>
  <c r="H225" i="10"/>
  <c r="S197" i="7"/>
  <c r="C197" i="7"/>
  <c r="B176" i="14"/>
  <c r="E176" i="14"/>
  <c r="G169" i="12"/>
  <c r="F169" i="12"/>
  <c r="K134" i="6"/>
  <c r="Q134" i="6"/>
  <c r="J148" i="3"/>
  <c r="P148" i="3"/>
  <c r="D148" i="3"/>
  <c r="N78" i="5"/>
  <c r="B78" i="5"/>
  <c r="S78" i="5"/>
  <c r="E50" i="11"/>
  <c r="G99" i="7"/>
  <c r="S99" i="7"/>
  <c r="T99" i="7"/>
  <c r="P120" i="2"/>
  <c r="D85" i="13"/>
  <c r="H267" i="9"/>
  <c r="L267" i="9"/>
  <c r="H106" i="2"/>
  <c r="C92" i="7"/>
  <c r="G92" i="7"/>
  <c r="S92" i="7"/>
  <c r="K120" i="7"/>
  <c r="O120" i="7"/>
  <c r="J50" i="2"/>
  <c r="E50" i="2"/>
  <c r="O64" i="3"/>
  <c r="D64" i="3"/>
  <c r="B64" i="3"/>
  <c r="J155" i="4"/>
  <c r="M155" i="4"/>
  <c r="I155" i="4"/>
  <c r="D162" i="14"/>
  <c r="H120" i="12"/>
  <c r="J120" i="12"/>
  <c r="M246" i="3"/>
  <c r="H246" i="3"/>
  <c r="R246" i="3"/>
  <c r="O50" i="4"/>
  <c r="H50" i="4"/>
  <c r="K36" i="9"/>
  <c r="N36" i="9"/>
  <c r="I25" i="14"/>
  <c r="N29" i="8"/>
  <c r="O29" i="8"/>
  <c r="F29" i="8"/>
  <c r="O71" i="8"/>
  <c r="F71" i="8"/>
  <c r="P71" i="8"/>
  <c r="T43" i="3"/>
  <c r="D43" i="3"/>
  <c r="F71" i="12"/>
  <c r="P71" i="12"/>
  <c r="B85" i="9"/>
  <c r="L85" i="9"/>
  <c r="D106" i="11"/>
  <c r="M155" i="14"/>
  <c r="K155" i="14"/>
  <c r="H64" i="5"/>
  <c r="C113" i="10"/>
  <c r="I113" i="10"/>
  <c r="E148" i="4"/>
  <c r="C148" i="4"/>
  <c r="H50" i="8"/>
  <c r="P50" i="8"/>
  <c r="I50" i="8"/>
  <c r="H92" i="12"/>
  <c r="L92" i="12"/>
  <c r="F190" i="6"/>
  <c r="S190" i="6"/>
  <c r="S218" i="7"/>
  <c r="N218" i="7"/>
  <c r="I239" i="9"/>
  <c r="K239" i="9"/>
  <c r="G204" i="12"/>
  <c r="P204" i="12"/>
  <c r="L288" i="8"/>
  <c r="H288" i="8"/>
  <c r="O288" i="8"/>
  <c r="O281" i="8"/>
  <c r="J281" i="8"/>
  <c r="I260" i="6"/>
  <c r="D260" i="6"/>
  <c r="F260" i="6"/>
  <c r="C218" i="3"/>
  <c r="F218" i="3"/>
  <c r="C225" i="2"/>
  <c r="F225" i="2"/>
  <c r="M211" i="4"/>
  <c r="F211" i="4"/>
  <c r="Q211" i="4"/>
  <c r="C281" i="2"/>
  <c r="B281" i="2"/>
  <c r="K274" i="2"/>
  <c r="C288" i="14"/>
  <c r="I288" i="14"/>
  <c r="O267" i="6"/>
  <c r="F267" i="6"/>
  <c r="O225" i="3"/>
  <c r="K225" i="3"/>
  <c r="H204" i="5"/>
  <c r="J204" i="5"/>
  <c r="C204" i="5"/>
  <c r="F211" i="12"/>
  <c r="H211" i="12"/>
  <c r="E239" i="5"/>
  <c r="J239" i="5"/>
  <c r="D239" i="5"/>
  <c r="I197" i="3"/>
  <c r="D197" i="3"/>
  <c r="F267" i="10"/>
  <c r="B183" i="6"/>
  <c r="S183" i="6"/>
  <c r="D274" i="14"/>
  <c r="O183" i="5"/>
  <c r="F183" i="5"/>
  <c r="R169" i="4"/>
  <c r="C169" i="4"/>
  <c r="E250" i="12"/>
  <c r="J246" i="8"/>
  <c r="L246" i="8"/>
  <c r="N246" i="8"/>
  <c r="I183" i="11"/>
  <c r="U239" i="3"/>
  <c r="D239" i="3"/>
  <c r="B169" i="8"/>
  <c r="J169" i="8"/>
  <c r="T169" i="8"/>
  <c r="N253" i="3"/>
  <c r="E253" i="3"/>
  <c r="I253" i="3"/>
  <c r="H211" i="8"/>
  <c r="C211" i="8"/>
  <c r="J211" i="8"/>
  <c r="O155" i="7"/>
  <c r="D155" i="7"/>
  <c r="T169" i="3"/>
  <c r="Q169" i="3"/>
  <c r="K232" i="9"/>
  <c r="B232" i="9"/>
  <c r="B134" i="3"/>
  <c r="L134" i="3"/>
  <c r="I106" i="9"/>
  <c r="B78" i="9"/>
  <c r="C78" i="9"/>
  <c r="J127" i="14"/>
  <c r="F127" i="14"/>
  <c r="S113" i="8"/>
  <c r="C113" i="8"/>
  <c r="P113" i="8"/>
  <c r="B239" i="12"/>
  <c r="E235" i="12"/>
  <c r="N239" i="12"/>
  <c r="K148" i="11"/>
  <c r="J134" i="10"/>
  <c r="M120" i="4"/>
  <c r="P120" i="4"/>
  <c r="D120" i="4"/>
  <c r="T134" i="8"/>
  <c r="U134" i="8"/>
  <c r="L134" i="8"/>
  <c r="C120" i="10"/>
  <c r="B120" i="10"/>
  <c r="O92" i="4"/>
  <c r="F92" i="4"/>
  <c r="K99" i="10"/>
  <c r="G176" i="9"/>
  <c r="K176" i="9"/>
  <c r="K120" i="11"/>
  <c r="H120" i="11"/>
  <c r="D106" i="12"/>
  <c r="L106" i="12"/>
  <c r="C50" i="14"/>
  <c r="M50" i="14"/>
  <c r="M43" i="5"/>
  <c r="G43" i="5"/>
  <c r="N43" i="5"/>
  <c r="P141" i="8"/>
  <c r="I141" i="8"/>
  <c r="D106" i="6"/>
  <c r="C29" i="11"/>
  <c r="C25" i="9"/>
  <c r="N25" i="9"/>
  <c r="M43" i="9"/>
  <c r="H50" i="5"/>
  <c r="M50" i="5"/>
  <c r="R36" i="6"/>
  <c r="S36" i="6"/>
  <c r="J36" i="6"/>
  <c r="B267" i="4"/>
  <c r="P267" i="4"/>
  <c r="L267" i="4"/>
  <c r="B197" i="13"/>
  <c r="L211" i="7"/>
  <c r="P211" i="7"/>
  <c r="M211" i="7"/>
  <c r="S78" i="4"/>
  <c r="F78" i="4"/>
  <c r="I78" i="4"/>
  <c r="J25" i="11"/>
  <c r="T106" i="7"/>
  <c r="H106" i="7"/>
  <c r="S106" i="7"/>
  <c r="P127" i="8"/>
  <c r="U127" i="8"/>
  <c r="G127" i="8"/>
  <c r="D274" i="10"/>
  <c r="B267" i="13"/>
  <c r="H190" i="10"/>
  <c r="C197" i="12"/>
  <c r="J197" i="12"/>
  <c r="C288" i="11"/>
  <c r="I260" i="10"/>
  <c r="F218" i="10"/>
  <c r="E274" i="5"/>
  <c r="I274" i="5"/>
  <c r="D204" i="9"/>
  <c r="C204" i="9"/>
  <c r="U260" i="3"/>
  <c r="S260" i="3"/>
  <c r="M260" i="3"/>
  <c r="I218" i="6"/>
  <c r="H218" i="6"/>
  <c r="P218" i="6"/>
  <c r="I246" i="4"/>
  <c r="G246" i="4"/>
  <c r="F211" i="10"/>
  <c r="M204" i="3"/>
  <c r="S274" i="4"/>
  <c r="B274" i="4"/>
  <c r="E274" i="4"/>
  <c r="D239" i="2"/>
  <c r="N239" i="2"/>
  <c r="G197" i="5"/>
  <c r="E197" i="5"/>
  <c r="F176" i="10"/>
  <c r="E176" i="10"/>
  <c r="H148" i="2"/>
  <c r="G232" i="5"/>
  <c r="O232" i="5"/>
  <c r="H162" i="4"/>
  <c r="G162" i="4"/>
  <c r="K162" i="4"/>
  <c r="C183" i="13"/>
  <c r="L246" i="11"/>
  <c r="M246" i="12"/>
  <c r="P246" i="12"/>
  <c r="N267" i="2"/>
  <c r="M267" i="2"/>
  <c r="J197" i="10"/>
  <c r="B169" i="11"/>
  <c r="I169" i="11"/>
  <c r="I127" i="11"/>
  <c r="C78" i="13"/>
  <c r="E204" i="11"/>
  <c r="H113" i="11"/>
  <c r="G92" i="2"/>
  <c r="K92" i="2"/>
  <c r="B50" i="10"/>
  <c r="N169" i="5"/>
  <c r="U169" i="5"/>
  <c r="F169" i="5"/>
  <c r="B120" i="9"/>
  <c r="U92" i="8"/>
  <c r="N92" i="8"/>
  <c r="K71" i="4"/>
  <c r="U71" i="4"/>
  <c r="G71" i="4"/>
  <c r="I64" i="7"/>
  <c r="O64" i="7"/>
  <c r="K64" i="7"/>
  <c r="I36" i="2"/>
  <c r="L36" i="2"/>
  <c r="H36" i="4"/>
  <c r="S36" i="4"/>
  <c r="Q50" i="7"/>
  <c r="C36" i="10"/>
  <c r="B43" i="13"/>
  <c r="F43" i="11"/>
  <c r="F57" i="2"/>
  <c r="E57" i="2"/>
  <c r="K36" i="7"/>
  <c r="B36" i="7"/>
  <c r="D36" i="7"/>
  <c r="F29" i="12"/>
  <c r="N29" i="12"/>
  <c r="G43" i="6"/>
  <c r="S43" i="6"/>
  <c r="J43" i="6"/>
  <c r="B29" i="13"/>
  <c r="F25" i="3"/>
  <c r="D25" i="3"/>
  <c r="N134" i="9"/>
  <c r="E134" i="9"/>
  <c r="T148" i="6"/>
  <c r="Q148" i="6"/>
  <c r="S148" i="6"/>
  <c r="J57" i="6"/>
  <c r="T57" i="6"/>
  <c r="L57" i="9"/>
  <c r="K43" i="4"/>
  <c r="C43" i="4"/>
  <c r="G43" i="4"/>
  <c r="C43" i="7"/>
  <c r="D43" i="7"/>
  <c r="C281" i="13"/>
  <c r="J253" i="12"/>
  <c r="O253" i="12"/>
  <c r="C190" i="14"/>
  <c r="T274" i="8"/>
  <c r="C274" i="8"/>
  <c r="U267" i="5"/>
  <c r="H267" i="5"/>
  <c r="I232" i="3"/>
  <c r="N232" i="3"/>
  <c r="M232" i="3"/>
  <c r="F239" i="6"/>
  <c r="I239" i="6"/>
  <c r="O239" i="6"/>
  <c r="L260" i="14"/>
  <c r="E218" i="11"/>
  <c r="D204" i="13"/>
  <c r="H211" i="9"/>
  <c r="E211" i="9"/>
  <c r="K260" i="7"/>
  <c r="M260" i="7"/>
  <c r="P253" i="6"/>
  <c r="S253" i="6"/>
  <c r="E253" i="6"/>
  <c r="M232" i="12"/>
  <c r="F232" i="12"/>
  <c r="P246" i="2"/>
  <c r="K246" i="2"/>
  <c r="I225" i="11"/>
  <c r="K225" i="11"/>
  <c r="D197" i="2"/>
  <c r="P197" i="2"/>
  <c r="U162" i="3"/>
  <c r="F162" i="3"/>
  <c r="Q141" i="3"/>
  <c r="E141" i="3"/>
  <c r="M204" i="14"/>
  <c r="D204" i="14"/>
  <c r="H197" i="9"/>
  <c r="J183" i="8"/>
  <c r="Q183" i="8"/>
  <c r="F183" i="8"/>
  <c r="U134" i="4"/>
  <c r="L134" i="4"/>
  <c r="K183" i="7"/>
  <c r="G183" i="7"/>
  <c r="E162" i="9"/>
  <c r="H232" i="10"/>
  <c r="N176" i="7"/>
  <c r="E176" i="7"/>
  <c r="M176" i="7"/>
  <c r="M141" i="14"/>
  <c r="L183" i="4"/>
  <c r="Q183" i="4"/>
  <c r="G183" i="4"/>
  <c r="J85" i="10"/>
  <c r="M78" i="6"/>
  <c r="U78" i="6"/>
  <c r="P78" i="6"/>
  <c r="I155" i="2"/>
  <c r="B155" i="2"/>
  <c r="F64" i="6"/>
  <c r="P64" i="6"/>
  <c r="Q274" i="3"/>
  <c r="N274" i="3"/>
  <c r="L274" i="3"/>
  <c r="F281" i="11"/>
  <c r="H274" i="11"/>
  <c r="B274" i="11"/>
  <c r="Q246" i="5"/>
  <c r="B246" i="5"/>
  <c r="B267" i="12"/>
  <c r="E263" i="12"/>
  <c r="J267" i="12"/>
  <c r="B253" i="10"/>
  <c r="I253" i="10"/>
  <c r="U190" i="4"/>
  <c r="J190" i="4"/>
  <c r="B190" i="4"/>
  <c r="R225" i="7"/>
  <c r="B225" i="7"/>
  <c r="N274" i="6"/>
  <c r="I274" i="6"/>
  <c r="L260" i="11"/>
  <c r="D260" i="11"/>
  <c r="U253" i="5"/>
  <c r="J253" i="5"/>
  <c r="B253" i="5"/>
  <c r="K225" i="8"/>
  <c r="B225" i="8"/>
  <c r="F225" i="8"/>
  <c r="C169" i="7"/>
  <c r="Q169" i="7"/>
  <c r="G169" i="7"/>
  <c r="C267" i="14"/>
  <c r="F246" i="7"/>
  <c r="H246" i="7"/>
  <c r="Q246" i="7"/>
  <c r="E181" i="12"/>
  <c r="E288" i="9"/>
  <c r="F288" i="9"/>
  <c r="U204" i="6"/>
  <c r="I204" i="6"/>
  <c r="J204" i="6"/>
  <c r="G183" i="14"/>
  <c r="N134" i="5"/>
  <c r="B134" i="5"/>
  <c r="H134" i="5"/>
  <c r="M176" i="3"/>
  <c r="S176" i="3"/>
  <c r="I176" i="3"/>
  <c r="J141" i="12"/>
  <c r="P141" i="12"/>
  <c r="B148" i="10"/>
  <c r="K183" i="2"/>
  <c r="P183" i="2"/>
  <c r="I197" i="8"/>
  <c r="O197" i="8"/>
  <c r="F176" i="2"/>
  <c r="B176" i="2"/>
  <c r="G141" i="6"/>
  <c r="B141" i="6"/>
  <c r="L148" i="8"/>
  <c r="P148" i="8"/>
  <c r="J148" i="8"/>
  <c r="G106" i="8"/>
  <c r="C106" i="8"/>
  <c r="F106" i="8"/>
  <c r="O113" i="4"/>
  <c r="M113" i="4"/>
  <c r="C99" i="6"/>
  <c r="P99" i="6"/>
  <c r="D57" i="5"/>
  <c r="R57" i="5"/>
  <c r="Q57" i="5"/>
  <c r="C127" i="13"/>
  <c r="T148" i="7"/>
  <c r="K148" i="7"/>
  <c r="G148" i="7"/>
  <c r="S113" i="7"/>
  <c r="R113" i="7"/>
  <c r="C120" i="3"/>
  <c r="L120" i="3"/>
  <c r="C78" i="10"/>
  <c r="H78" i="10"/>
  <c r="J211" i="2"/>
  <c r="B211" i="2"/>
  <c r="U155" i="6"/>
  <c r="F155" i="6"/>
  <c r="B155" i="6"/>
  <c r="T148" i="5"/>
  <c r="G148" i="5"/>
  <c r="H148" i="5"/>
  <c r="M78" i="3"/>
  <c r="O78" i="3"/>
  <c r="I78" i="3"/>
  <c r="D155" i="10"/>
  <c r="K127" i="5"/>
  <c r="R127" i="5"/>
  <c r="E138" i="12"/>
  <c r="L127" i="6"/>
  <c r="I127" i="6"/>
  <c r="R78" i="8"/>
  <c r="Q78" i="8"/>
  <c r="S78" i="8"/>
  <c r="F85" i="5"/>
  <c r="Q85" i="5"/>
  <c r="D85" i="5"/>
  <c r="E64" i="13"/>
  <c r="C43" i="12"/>
  <c r="M43" i="12"/>
  <c r="L25" i="8"/>
  <c r="B25" i="8"/>
  <c r="B85" i="4"/>
  <c r="P85" i="4"/>
  <c r="K85" i="4"/>
  <c r="E120" i="14"/>
  <c r="L120" i="14"/>
  <c r="F50" i="6"/>
  <c r="H50" i="6"/>
  <c r="V43" i="8"/>
  <c r="D43" i="8"/>
  <c r="H43" i="8"/>
  <c r="J29" i="9"/>
  <c r="C29" i="9"/>
  <c r="D25" i="2"/>
  <c r="L25" i="2"/>
  <c r="G29" i="5"/>
  <c r="R29" i="5"/>
  <c r="F71" i="3"/>
  <c r="L71" i="3"/>
  <c r="M71" i="3"/>
  <c r="U25" i="6"/>
  <c r="Q25" i="6"/>
  <c r="M25" i="6"/>
  <c r="I113" i="9"/>
  <c r="G99" i="2"/>
  <c r="E99" i="2"/>
  <c r="H127" i="7"/>
  <c r="P127" i="7"/>
  <c r="J127" i="7"/>
  <c r="F64" i="14"/>
  <c r="U99" i="3"/>
  <c r="C99" i="3"/>
  <c r="T99" i="3"/>
  <c r="P127" i="3"/>
  <c r="I127" i="3"/>
  <c r="D43" i="14"/>
  <c r="I43" i="14"/>
  <c r="J36" i="12"/>
  <c r="F36" i="12"/>
  <c r="P260" i="4"/>
  <c r="G260" i="4"/>
  <c r="L232" i="11"/>
  <c r="E236" i="12"/>
  <c r="E281" i="14"/>
  <c r="C281" i="14"/>
  <c r="G246" i="9"/>
  <c r="N246" i="9"/>
  <c r="D218" i="8"/>
  <c r="P218" i="8"/>
  <c r="S190" i="8"/>
  <c r="U190" i="8"/>
  <c r="F267" i="11"/>
  <c r="S232" i="4"/>
  <c r="G232" i="4"/>
  <c r="D281" i="9"/>
  <c r="J281" i="9"/>
  <c r="K274" i="9"/>
  <c r="J260" i="2"/>
  <c r="O260" i="2"/>
  <c r="G253" i="14"/>
  <c r="B288" i="6"/>
  <c r="R288" i="6"/>
  <c r="P218" i="5"/>
  <c r="T218" i="5"/>
  <c r="K211" i="3"/>
  <c r="E211" i="3"/>
  <c r="T162" i="8"/>
  <c r="F162" i="8"/>
  <c r="K162" i="8"/>
  <c r="E134" i="14"/>
  <c r="K288" i="10"/>
  <c r="E218" i="14"/>
  <c r="C183" i="10"/>
  <c r="H183" i="10"/>
  <c r="K155" i="12"/>
  <c r="R155" i="12"/>
  <c r="D288" i="7"/>
  <c r="L288" i="7"/>
  <c r="H288" i="7"/>
  <c r="B225" i="5"/>
  <c r="J225" i="5"/>
  <c r="K225" i="5"/>
  <c r="M190" i="2"/>
  <c r="D190" i="2"/>
  <c r="B162" i="11"/>
  <c r="M155" i="9"/>
  <c r="B260" i="9"/>
  <c r="F260" i="9"/>
  <c r="G225" i="6"/>
  <c r="O225" i="6"/>
  <c r="J225" i="6"/>
  <c r="C190" i="7"/>
  <c r="M190" i="7"/>
  <c r="C197" i="11"/>
  <c r="Q211" i="6"/>
  <c r="E211" i="6"/>
  <c r="R211" i="6"/>
  <c r="E253" i="11"/>
  <c r="C204" i="10"/>
  <c r="I99" i="12"/>
  <c r="L99" i="12"/>
  <c r="K92" i="6"/>
  <c r="D92" i="6"/>
  <c r="N92" i="6"/>
  <c r="J85" i="11"/>
  <c r="K57" i="8"/>
  <c r="S57" i="8"/>
  <c r="M57" i="8"/>
  <c r="C106" i="14"/>
  <c r="F78" i="14"/>
  <c r="M78" i="14"/>
  <c r="M169" i="14"/>
  <c r="E99" i="11"/>
  <c r="K113" i="12"/>
  <c r="R113" i="12"/>
  <c r="K78" i="7"/>
  <c r="E78" i="7"/>
  <c r="J71" i="11"/>
  <c r="G71" i="11"/>
  <c r="J127" i="4"/>
  <c r="M127" i="4"/>
  <c r="R85" i="3"/>
  <c r="C85" i="3"/>
  <c r="B85" i="3"/>
  <c r="Q57" i="12"/>
  <c r="K57" i="12"/>
  <c r="L106" i="4"/>
  <c r="Q106" i="4"/>
  <c r="D106" i="4"/>
  <c r="N78" i="12"/>
  <c r="R78" i="12"/>
  <c r="K57" i="11"/>
  <c r="N29" i="7"/>
  <c r="B29" i="7"/>
  <c r="K29" i="7"/>
  <c r="G57" i="14"/>
  <c r="I29" i="10"/>
  <c r="M71" i="2"/>
  <c r="K71" i="7"/>
  <c r="J71" i="7"/>
  <c r="E71" i="7"/>
  <c r="L25" i="7"/>
  <c r="M25" i="7"/>
  <c r="I64" i="11"/>
  <c r="B64" i="12"/>
  <c r="E60" i="12"/>
  <c r="F64" i="12"/>
  <c r="L127" i="9"/>
  <c r="E43" i="2"/>
  <c r="B43" i="2"/>
  <c r="F197" i="4"/>
  <c r="J197" i="4"/>
  <c r="L197" i="4"/>
  <c r="H127" i="10"/>
  <c r="P155" i="5"/>
  <c r="B155" i="5"/>
  <c r="C57" i="13"/>
  <c r="F25" i="12"/>
  <c r="L25" i="12"/>
  <c r="C29" i="2"/>
  <c r="F29" i="2"/>
  <c r="H43" i="10"/>
  <c r="H218" i="2"/>
  <c r="H155" i="11"/>
  <c r="D155" i="11"/>
  <c r="G281" i="10"/>
  <c r="O204" i="2"/>
  <c r="D204" i="2"/>
  <c r="O148" i="12"/>
  <c r="I148" i="12"/>
  <c r="C169" i="6"/>
  <c r="G141" i="2"/>
  <c r="J141" i="2"/>
  <c r="K211" i="5"/>
  <c r="T211" i="5"/>
  <c r="M211" i="5"/>
  <c r="L267" i="3"/>
  <c r="M267" i="3"/>
  <c r="K267" i="3"/>
  <c r="L162" i="12"/>
  <c r="K162" i="12"/>
  <c r="K225" i="10"/>
  <c r="E197" i="7"/>
  <c r="G197" i="7"/>
  <c r="O197" i="7"/>
  <c r="I176" i="14"/>
  <c r="D169" i="12"/>
  <c r="L169" i="12"/>
  <c r="B260" i="13"/>
  <c r="N134" i="6"/>
  <c r="R134" i="6"/>
  <c r="H148" i="3"/>
  <c r="I148" i="3"/>
  <c r="Q148" i="3"/>
  <c r="C78" i="5"/>
  <c r="H78" i="5"/>
  <c r="E78" i="5"/>
  <c r="B50" i="11"/>
  <c r="J134" i="7"/>
  <c r="T134" i="7"/>
  <c r="E99" i="7"/>
  <c r="J99" i="7"/>
  <c r="D99" i="7"/>
  <c r="I267" i="9"/>
  <c r="G267" i="9"/>
  <c r="J106" i="2"/>
  <c r="O106" i="2"/>
  <c r="Q92" i="7"/>
  <c r="J92" i="7"/>
  <c r="P155" i="3"/>
  <c r="T155" i="3"/>
  <c r="I120" i="7"/>
  <c r="B120" i="7"/>
  <c r="D120" i="7"/>
  <c r="I50" i="2"/>
  <c r="P50" i="2"/>
  <c r="U64" i="3"/>
  <c r="R64" i="3"/>
  <c r="H64" i="3"/>
  <c r="R155" i="4"/>
  <c r="C155" i="4"/>
  <c r="N155" i="4"/>
  <c r="B162" i="14"/>
  <c r="L162" i="14"/>
  <c r="B155" i="13"/>
  <c r="B120" i="12"/>
  <c r="E116" i="12"/>
  <c r="M120" i="12"/>
  <c r="E246" i="3"/>
  <c r="Q246" i="3"/>
  <c r="P246" i="3"/>
  <c r="I50" i="4"/>
  <c r="S50" i="4"/>
  <c r="D50" i="4"/>
  <c r="C36" i="5"/>
  <c r="D64" i="10"/>
  <c r="D36" i="9"/>
  <c r="C36" i="9"/>
  <c r="C29" i="3"/>
  <c r="B25" i="14"/>
  <c r="M25" i="5"/>
  <c r="H29" i="8"/>
  <c r="U29" i="8"/>
  <c r="I29" i="8"/>
  <c r="J64" i="2"/>
  <c r="M64" i="2"/>
  <c r="G71" i="8"/>
  <c r="R71" i="8"/>
  <c r="E43" i="3"/>
  <c r="U43" i="3"/>
  <c r="H43" i="3"/>
  <c r="C71" i="12"/>
  <c r="B71" i="12"/>
  <c r="E67" i="12"/>
  <c r="S218" i="4"/>
  <c r="E153" i="12"/>
  <c r="C85" i="9"/>
  <c r="G85" i="9"/>
  <c r="C106" i="11"/>
  <c r="F155" i="14"/>
  <c r="B155" i="14"/>
  <c r="J113" i="10"/>
  <c r="J148" i="4"/>
  <c r="R148" i="4"/>
  <c r="P148" i="4"/>
  <c r="M50" i="8"/>
  <c r="N50" i="8"/>
  <c r="U50" i="8"/>
  <c r="M92" i="12"/>
  <c r="N92" i="12"/>
  <c r="P190" i="6"/>
  <c r="N190" i="6"/>
  <c r="Q218" i="7"/>
  <c r="G218" i="7"/>
  <c r="N239" i="9"/>
  <c r="F239" i="9"/>
  <c r="Q204" i="12"/>
  <c r="I204" i="12"/>
  <c r="D288" i="8"/>
  <c r="R288" i="8"/>
  <c r="I281" i="8"/>
  <c r="C281" i="8"/>
  <c r="T281" i="8"/>
  <c r="G260" i="6"/>
  <c r="P260" i="6"/>
  <c r="B260" i="6"/>
  <c r="H218" i="3"/>
  <c r="R218" i="3"/>
  <c r="N225" i="2"/>
  <c r="J225" i="2"/>
  <c r="N211" i="4"/>
  <c r="H211" i="4"/>
  <c r="D211" i="4"/>
  <c r="K281" i="2"/>
  <c r="L274" i="2"/>
  <c r="M274" i="2"/>
  <c r="K288" i="14"/>
  <c r="B288" i="14"/>
  <c r="B267" i="6"/>
  <c r="I267" i="6"/>
  <c r="R204" i="5"/>
  <c r="P204" i="5"/>
  <c r="P211" i="12"/>
  <c r="N211" i="12"/>
  <c r="R239" i="5"/>
  <c r="S239" i="5"/>
  <c r="E197" i="3"/>
  <c r="F197" i="3"/>
  <c r="J267" i="10"/>
  <c r="U183" i="6"/>
  <c r="I183" i="6"/>
  <c r="I274" i="14"/>
  <c r="E183" i="5"/>
  <c r="D183" i="5"/>
  <c r="O169" i="4"/>
  <c r="S169" i="4"/>
  <c r="Q246" i="8"/>
  <c r="E246" i="8"/>
  <c r="D246" i="8"/>
  <c r="B183" i="11"/>
  <c r="S239" i="3"/>
  <c r="P239" i="3"/>
  <c r="I169" i="8"/>
  <c r="M169" i="8"/>
  <c r="E169" i="8"/>
  <c r="O253" i="3"/>
  <c r="D253" i="3"/>
  <c r="S239" i="4"/>
  <c r="G211" i="8"/>
  <c r="T211" i="8"/>
  <c r="I211" i="8"/>
  <c r="M155" i="7"/>
  <c r="T155" i="7"/>
  <c r="E169" i="3"/>
  <c r="P169" i="3"/>
  <c r="N232" i="9"/>
  <c r="H232" i="9"/>
  <c r="C134" i="3"/>
  <c r="J134" i="3"/>
  <c r="N106" i="9"/>
  <c r="G78" i="9"/>
  <c r="M78" i="9"/>
  <c r="B127" i="14"/>
  <c r="G127" i="14"/>
  <c r="Q85" i="12"/>
  <c r="H134" i="12"/>
  <c r="E113" i="8"/>
  <c r="L113" i="8"/>
  <c r="E83" i="12"/>
  <c r="K239" i="12"/>
  <c r="G239" i="12"/>
  <c r="I148" i="11"/>
  <c r="D148" i="11"/>
  <c r="I134" i="10"/>
  <c r="I120" i="4"/>
  <c r="J120" i="4"/>
  <c r="B120" i="4"/>
  <c r="F92" i="11"/>
  <c r="G92" i="11"/>
  <c r="C134" i="8"/>
  <c r="K134" i="8"/>
  <c r="R134" i="8"/>
  <c r="K120" i="10"/>
  <c r="G120" i="10"/>
  <c r="T92" i="4"/>
  <c r="E92" i="4"/>
  <c r="F99" i="10"/>
  <c r="L176" i="9"/>
  <c r="I176" i="9"/>
  <c r="D120" i="11"/>
  <c r="K106" i="12"/>
  <c r="G50" i="14"/>
  <c r="D50" i="14"/>
  <c r="Q43" i="5"/>
  <c r="K43" i="5"/>
  <c r="P43" i="5"/>
  <c r="B92" i="9"/>
  <c r="V141" i="8"/>
  <c r="R141" i="8"/>
  <c r="R106" i="6"/>
  <c r="E29" i="11"/>
  <c r="L25" i="9"/>
  <c r="F25" i="9"/>
  <c r="N43" i="9"/>
  <c r="D50" i="5"/>
  <c r="T50" i="5"/>
  <c r="Q50" i="5"/>
  <c r="L36" i="6"/>
  <c r="D36" i="6"/>
  <c r="P36" i="6"/>
  <c r="I267" i="4"/>
  <c r="J267" i="4"/>
  <c r="G211" i="7"/>
  <c r="F211" i="7"/>
  <c r="D211" i="7"/>
  <c r="U78" i="4"/>
  <c r="D78" i="4"/>
  <c r="G78" i="4"/>
  <c r="D25" i="11"/>
  <c r="U106" i="7"/>
  <c r="M106" i="7"/>
  <c r="B106" i="7"/>
  <c r="M127" i="8"/>
  <c r="C127" i="8"/>
  <c r="V127" i="8"/>
  <c r="C274" i="10"/>
  <c r="J274" i="10"/>
  <c r="E267" i="13"/>
  <c r="I190" i="10"/>
  <c r="D267" i="8"/>
  <c r="L197" i="12"/>
  <c r="Q197" i="12"/>
  <c r="F288" i="11"/>
  <c r="D260" i="10"/>
  <c r="G218" i="10"/>
  <c r="M274" i="5"/>
  <c r="D274" i="5"/>
  <c r="N204" i="9"/>
  <c r="B204" i="9"/>
  <c r="N260" i="3"/>
  <c r="G260" i="3"/>
  <c r="E260" i="3"/>
  <c r="D218" i="6"/>
  <c r="O218" i="6"/>
  <c r="B246" i="4"/>
  <c r="H246" i="4"/>
  <c r="G211" i="10"/>
  <c r="O274" i="4"/>
  <c r="J274" i="4"/>
  <c r="N274" i="4"/>
  <c r="P239" i="2"/>
  <c r="G239" i="2"/>
  <c r="R197" i="5"/>
  <c r="K197" i="5"/>
  <c r="K176" i="10"/>
  <c r="M148" i="2"/>
  <c r="G148" i="2"/>
  <c r="J232" i="5"/>
  <c r="Q232" i="5"/>
  <c r="P162" i="4"/>
  <c r="C162" i="4"/>
  <c r="I162" i="4"/>
  <c r="E246" i="11"/>
  <c r="F246" i="12"/>
  <c r="G246" i="12"/>
  <c r="O267" i="2"/>
  <c r="B267" i="2"/>
  <c r="G197" i="10"/>
  <c r="J169" i="11"/>
  <c r="K169" i="11"/>
  <c r="L127" i="11"/>
  <c r="F127" i="11"/>
  <c r="E78" i="13"/>
  <c r="G204" i="11"/>
  <c r="J113" i="11"/>
  <c r="P92" i="2"/>
  <c r="I92" i="2"/>
  <c r="F50" i="10"/>
  <c r="C169" i="5"/>
  <c r="L169" i="5"/>
  <c r="I120" i="9"/>
  <c r="G92" i="8"/>
  <c r="Q92" i="8"/>
  <c r="T71" i="4"/>
  <c r="L71" i="4"/>
  <c r="J64" i="8"/>
  <c r="T64" i="8"/>
  <c r="G64" i="7"/>
  <c r="B64" i="7"/>
  <c r="E64" i="7"/>
  <c r="M36" i="2"/>
  <c r="K36" i="2"/>
  <c r="I36" i="4"/>
  <c r="M36" i="4"/>
  <c r="J50" i="7"/>
  <c r="S50" i="7"/>
  <c r="G36" i="10"/>
  <c r="D43" i="13"/>
  <c r="D43" i="11"/>
  <c r="G57" i="2"/>
  <c r="L57" i="2"/>
  <c r="Q36" i="7"/>
  <c r="H36" i="7"/>
  <c r="J36" i="7"/>
  <c r="O29" i="12"/>
  <c r="P29" i="12"/>
  <c r="Q43" i="6"/>
  <c r="U43" i="6"/>
  <c r="D43" i="6"/>
  <c r="C29" i="13"/>
  <c r="N25" i="3"/>
  <c r="E25" i="3"/>
  <c r="L134" i="9"/>
  <c r="O148" i="6"/>
  <c r="R148" i="6"/>
  <c r="B148" i="6"/>
  <c r="F57" i="6"/>
  <c r="H57" i="6"/>
  <c r="B57" i="9"/>
  <c r="M43" i="4"/>
  <c r="L43" i="4"/>
  <c r="H43" i="4"/>
  <c r="J43" i="7"/>
  <c r="R43" i="7"/>
  <c r="D281" i="13"/>
  <c r="B253" i="12"/>
  <c r="E249" i="12"/>
  <c r="Q253" i="12"/>
  <c r="H190" i="14"/>
  <c r="J190" i="14"/>
  <c r="E278" i="12"/>
  <c r="V274" i="8"/>
  <c r="G274" i="8"/>
  <c r="U274" i="8"/>
  <c r="B267" i="5"/>
  <c r="F267" i="5"/>
  <c r="E232" i="3"/>
  <c r="L232" i="3"/>
  <c r="T232" i="3"/>
  <c r="U239" i="6"/>
  <c r="H239" i="6"/>
  <c r="K239" i="6"/>
  <c r="H260" i="14"/>
  <c r="G218" i="11"/>
  <c r="B204" i="13"/>
  <c r="I211" i="9"/>
  <c r="G260" i="7"/>
  <c r="F260" i="7"/>
  <c r="O260" i="7"/>
  <c r="Q253" i="6"/>
  <c r="H253" i="6"/>
  <c r="E228" i="12"/>
  <c r="B232" i="12"/>
  <c r="R232" i="12"/>
  <c r="H246" i="2"/>
  <c r="L246" i="2"/>
  <c r="B225" i="11"/>
  <c r="D225" i="11"/>
  <c r="O197" i="2"/>
  <c r="G162" i="3"/>
  <c r="O162" i="3"/>
  <c r="R141" i="3"/>
  <c r="I141" i="3"/>
  <c r="E204" i="14"/>
  <c r="H204" i="14"/>
  <c r="E197" i="9"/>
  <c r="K183" i="8"/>
  <c r="O183" i="8"/>
  <c r="E134" i="4"/>
  <c r="C134" i="4"/>
  <c r="J183" i="7"/>
  <c r="M183" i="7"/>
  <c r="I162" i="9"/>
  <c r="E232" i="10"/>
  <c r="K176" i="7"/>
  <c r="I176" i="7"/>
  <c r="H176" i="7"/>
  <c r="G141" i="14"/>
  <c r="D183" i="4"/>
  <c r="H183" i="4"/>
  <c r="B183" i="4"/>
  <c r="B85" i="10"/>
  <c r="G78" i="6"/>
  <c r="N78" i="6"/>
  <c r="C155" i="2"/>
  <c r="L155" i="2"/>
  <c r="R64" i="6"/>
  <c r="M64" i="6"/>
  <c r="D274" i="3"/>
  <c r="B274" i="3"/>
  <c r="G274" i="3"/>
  <c r="K281" i="11"/>
  <c r="D274" i="11"/>
  <c r="L246" i="5"/>
  <c r="N246" i="5"/>
  <c r="O246" i="5"/>
  <c r="G267" i="12"/>
  <c r="I267" i="12"/>
  <c r="G253" i="10"/>
  <c r="S190" i="4"/>
  <c r="K190" i="4"/>
  <c r="R190" i="4"/>
  <c r="E264" i="12"/>
  <c r="S225" i="7"/>
  <c r="G225" i="7"/>
  <c r="U274" i="6"/>
  <c r="Q274" i="6"/>
  <c r="G260" i="11"/>
  <c r="F260" i="11"/>
  <c r="T253" i="5"/>
  <c r="F253" i="5"/>
  <c r="K253" i="5"/>
  <c r="H225" i="8"/>
  <c r="I225" i="8"/>
  <c r="L225" i="8"/>
  <c r="E187" i="12"/>
  <c r="S169" i="7"/>
  <c r="F169" i="7"/>
  <c r="M169" i="7"/>
  <c r="L267" i="14"/>
  <c r="O246" i="7"/>
  <c r="G246" i="7"/>
  <c r="P246" i="7"/>
  <c r="K288" i="9"/>
  <c r="J288" i="9"/>
  <c r="S204" i="6"/>
  <c r="N204" i="6"/>
  <c r="H183" i="14"/>
  <c r="T134" i="5"/>
  <c r="S134" i="5"/>
  <c r="J134" i="5"/>
  <c r="K176" i="3"/>
  <c r="O176" i="3"/>
  <c r="D176" i="3"/>
  <c r="D141" i="12"/>
  <c r="H141" i="12"/>
  <c r="G148" i="10"/>
  <c r="D183" i="2"/>
  <c r="G183" i="2"/>
  <c r="F197" i="8"/>
  <c r="V197" i="8"/>
  <c r="L197" i="8"/>
  <c r="N176" i="2"/>
  <c r="E176" i="2"/>
  <c r="P141" i="6"/>
  <c r="S141" i="6"/>
  <c r="E148" i="8"/>
  <c r="M148" i="8"/>
  <c r="V148" i="8"/>
  <c r="I106" i="8"/>
  <c r="V106" i="8"/>
  <c r="K106" i="8"/>
  <c r="F113" i="4"/>
  <c r="B113" i="4"/>
  <c r="L113" i="4"/>
  <c r="L99" i="6"/>
  <c r="G99" i="6"/>
  <c r="S99" i="6"/>
  <c r="F57" i="5"/>
  <c r="T57" i="5"/>
  <c r="D127" i="13"/>
  <c r="O148" i="7"/>
  <c r="B148" i="7"/>
  <c r="S148" i="7"/>
  <c r="L113" i="7"/>
  <c r="H113" i="7"/>
  <c r="S120" i="3"/>
  <c r="D120" i="3"/>
  <c r="D78" i="10"/>
  <c r="B78" i="10"/>
  <c r="N211" i="2"/>
  <c r="D148" i="13"/>
  <c r="G155" i="6"/>
  <c r="O155" i="6"/>
  <c r="E103" i="12"/>
  <c r="R148" i="5"/>
  <c r="D148" i="5"/>
  <c r="N148" i="5"/>
  <c r="N78" i="3"/>
  <c r="H78" i="3"/>
  <c r="E78" i="3"/>
  <c r="G155" i="10"/>
  <c r="K155" i="10"/>
  <c r="O127" i="5"/>
  <c r="B127" i="5"/>
  <c r="H127" i="6"/>
  <c r="B127" i="6"/>
  <c r="N78" i="8"/>
  <c r="F78" i="8"/>
  <c r="J78" i="8"/>
  <c r="E85" i="5"/>
  <c r="O85" i="5"/>
  <c r="H85" i="5"/>
  <c r="J43" i="12"/>
  <c r="L43" i="12"/>
  <c r="D25" i="8"/>
  <c r="K25" i="8"/>
  <c r="P25" i="8"/>
  <c r="H85" i="4"/>
  <c r="S85" i="4"/>
  <c r="E47" i="12"/>
  <c r="C120" i="14"/>
  <c r="K120" i="14"/>
  <c r="M50" i="6"/>
  <c r="N50" i="6"/>
  <c r="L43" i="8"/>
  <c r="S43" i="8"/>
  <c r="K43" i="8"/>
  <c r="M29" i="9"/>
  <c r="E29" i="9"/>
  <c r="C25" i="2"/>
  <c r="B25" i="2"/>
  <c r="J29" i="5"/>
  <c r="I29" i="5"/>
  <c r="N71" i="3"/>
  <c r="O71" i="3"/>
  <c r="R71" i="3"/>
  <c r="T25" i="6"/>
  <c r="P25" i="6"/>
  <c r="B113" i="9"/>
  <c r="F113" i="9"/>
  <c r="K99" i="2"/>
  <c r="C99" i="2"/>
  <c r="D127" i="7"/>
  <c r="N127" i="7"/>
  <c r="H64" i="14"/>
  <c r="C64" i="14"/>
  <c r="O99" i="3"/>
  <c r="S99" i="3"/>
  <c r="L127" i="3"/>
  <c r="C127" i="3"/>
  <c r="G43" i="14"/>
  <c r="C43" i="14"/>
  <c r="O36" i="12"/>
  <c r="R36" i="12"/>
  <c r="J260" i="4"/>
  <c r="I260" i="4"/>
  <c r="C232" i="11"/>
  <c r="H232" i="11"/>
  <c r="I281" i="14"/>
  <c r="F246" i="9"/>
  <c r="K246" i="9"/>
  <c r="C218" i="8"/>
  <c r="K218" i="8"/>
  <c r="K190" i="8"/>
  <c r="L190" i="8"/>
  <c r="J267" i="11"/>
  <c r="J232" i="4"/>
  <c r="B232" i="4"/>
  <c r="F281" i="9"/>
  <c r="B274" i="9"/>
  <c r="J274" i="9"/>
  <c r="P260" i="2"/>
  <c r="C260" i="2"/>
  <c r="C253" i="14"/>
  <c r="L253" i="14"/>
  <c r="T288" i="6"/>
  <c r="M288" i="6"/>
  <c r="L218" i="5"/>
  <c r="O218" i="5"/>
  <c r="Q211" i="3"/>
  <c r="M211" i="3"/>
  <c r="S162" i="8"/>
  <c r="G162" i="8"/>
  <c r="B162" i="8"/>
  <c r="B134" i="14"/>
  <c r="F288" i="10"/>
  <c r="B218" i="14"/>
  <c r="K183" i="10"/>
  <c r="P155" i="12"/>
  <c r="C155" i="12"/>
  <c r="O288" i="7"/>
  <c r="U288" i="7"/>
  <c r="R288" i="7"/>
  <c r="T225" i="5"/>
  <c r="R225" i="5"/>
  <c r="F225" i="5"/>
  <c r="I190" i="2"/>
  <c r="N190" i="2"/>
  <c r="K162" i="11"/>
  <c r="N155" i="9"/>
  <c r="N260" i="9"/>
  <c r="S225" i="6"/>
  <c r="N225" i="6"/>
  <c r="U190" i="7"/>
  <c r="T190" i="7"/>
  <c r="L190" i="7"/>
  <c r="D197" i="11"/>
  <c r="M211" i="6"/>
  <c r="U211" i="6"/>
  <c r="I211" i="6"/>
  <c r="B253" i="11"/>
  <c r="E204" i="10"/>
  <c r="J99" i="12"/>
  <c r="N99" i="12"/>
  <c r="B92" i="6"/>
  <c r="G92" i="6"/>
  <c r="C92" i="6"/>
  <c r="B85" i="11"/>
  <c r="Q57" i="8"/>
  <c r="B57" i="8"/>
  <c r="D57" i="8"/>
  <c r="I106" i="14"/>
  <c r="D106" i="14"/>
  <c r="G78" i="14"/>
  <c r="L169" i="14"/>
  <c r="D99" i="11"/>
  <c r="P113" i="12"/>
  <c r="Q113" i="12"/>
  <c r="N78" i="7"/>
  <c r="J78" i="7"/>
  <c r="C71" i="11"/>
  <c r="B71" i="11"/>
  <c r="P127" i="4"/>
  <c r="T127" i="4"/>
  <c r="H127" i="4"/>
  <c r="P85" i="3"/>
  <c r="Q85" i="3"/>
  <c r="F57" i="12"/>
  <c r="R57" i="12"/>
  <c r="K106" i="4"/>
  <c r="M106" i="4"/>
  <c r="B106" i="4"/>
  <c r="M78" i="12"/>
  <c r="L78" i="12"/>
  <c r="F57" i="11"/>
  <c r="G29" i="7"/>
  <c r="E29" i="7"/>
  <c r="U29" i="7"/>
  <c r="H57" i="14"/>
  <c r="B29" i="10"/>
  <c r="P71" i="2"/>
  <c r="N71" i="2"/>
  <c r="C71" i="7"/>
  <c r="D71" i="7"/>
  <c r="U71" i="7"/>
  <c r="H25" i="7"/>
  <c r="G25" i="7"/>
  <c r="J64" i="11"/>
  <c r="D64" i="12"/>
  <c r="C64" i="12"/>
  <c r="N127" i="9"/>
  <c r="G127" i="9"/>
  <c r="C43" i="2"/>
  <c r="H43" i="2"/>
  <c r="U197" i="4"/>
  <c r="G197" i="4"/>
  <c r="M197" i="4"/>
  <c r="B127" i="10"/>
  <c r="L155" i="5"/>
  <c r="Q155" i="5"/>
  <c r="E57" i="13"/>
  <c r="P25" i="12"/>
  <c r="C25" i="12"/>
  <c r="I29" i="2"/>
  <c r="F43" i="10"/>
  <c r="I43" i="10"/>
  <c r="G218" i="2"/>
  <c r="F155" i="11"/>
  <c r="K281" i="10"/>
  <c r="L148" i="12"/>
  <c r="B148" i="12"/>
  <c r="E144" i="12"/>
  <c r="P169" i="6"/>
  <c r="F141" i="2"/>
  <c r="H141" i="2"/>
  <c r="C211" i="5"/>
  <c r="S211" i="5"/>
  <c r="G211" i="5"/>
  <c r="G267" i="3"/>
  <c r="T267" i="3"/>
  <c r="Q267" i="3"/>
  <c r="H162" i="12"/>
  <c r="G162" i="12"/>
  <c r="K141" i="10"/>
  <c r="I225" i="10"/>
  <c r="R197" i="7"/>
  <c r="Q197" i="7"/>
  <c r="B197" i="7"/>
  <c r="M176" i="14"/>
  <c r="H169" i="12"/>
  <c r="Q169" i="12"/>
  <c r="F134" i="6"/>
  <c r="U134" i="6"/>
  <c r="E134" i="6"/>
  <c r="N148" i="3"/>
  <c r="O148" i="3"/>
  <c r="D78" i="5"/>
  <c r="T78" i="5"/>
  <c r="C50" i="11"/>
  <c r="U134" i="7"/>
  <c r="U99" i="7"/>
  <c r="P99" i="7"/>
  <c r="E61" i="12"/>
  <c r="H120" i="2"/>
  <c r="D267" i="9"/>
  <c r="C106" i="2"/>
  <c r="D106" i="2"/>
  <c r="I92" i="7"/>
  <c r="L92" i="7"/>
  <c r="K155" i="3"/>
  <c r="G120" i="7"/>
  <c r="J120" i="7"/>
  <c r="C120" i="7"/>
  <c r="G50" i="2"/>
  <c r="K50" i="2"/>
  <c r="K64" i="3"/>
  <c r="Q64" i="3"/>
  <c r="G64" i="3"/>
  <c r="G155" i="4"/>
  <c r="K155" i="4"/>
  <c r="G162" i="14"/>
  <c r="K162" i="14"/>
  <c r="C155" i="13"/>
  <c r="F120" i="12"/>
  <c r="C120" i="12"/>
  <c r="C99" i="14"/>
  <c r="D246" i="3"/>
  <c r="N246" i="3"/>
  <c r="G50" i="4"/>
  <c r="N50" i="4"/>
  <c r="F50" i="4"/>
  <c r="L36" i="5"/>
  <c r="P36" i="5"/>
  <c r="F36" i="9"/>
  <c r="H29" i="3"/>
  <c r="T29" i="3"/>
  <c r="E120" i="13"/>
  <c r="E40" i="12"/>
  <c r="G25" i="5"/>
  <c r="G29" i="8"/>
  <c r="E29" i="8"/>
  <c r="S29" i="8"/>
  <c r="L64" i="2"/>
  <c r="I71" i="8"/>
  <c r="K71" i="8"/>
  <c r="M43" i="3"/>
  <c r="B43" i="3"/>
  <c r="J43" i="3"/>
  <c r="J71" i="12"/>
  <c r="Q71" i="12"/>
  <c r="H218" i="4"/>
  <c r="M85" i="9"/>
  <c r="I85" i="9"/>
  <c r="E106" i="11"/>
  <c r="D155" i="14"/>
  <c r="I155" i="14"/>
  <c r="E113" i="10"/>
  <c r="D148" i="4"/>
  <c r="U148" i="4"/>
  <c r="I148" i="4"/>
  <c r="G50" i="8"/>
  <c r="S50" i="8"/>
  <c r="I92" i="12"/>
  <c r="K92" i="12"/>
  <c r="J190" i="6"/>
  <c r="D190" i="6"/>
  <c r="O218" i="7"/>
  <c r="D218" i="7"/>
  <c r="E237" i="12"/>
  <c r="B239" i="9"/>
  <c r="L239" i="9"/>
  <c r="D204" i="12"/>
  <c r="J204" i="12"/>
  <c r="S288" i="8"/>
  <c r="G288" i="8"/>
  <c r="H281" i="8"/>
  <c r="Q281" i="8"/>
  <c r="K281" i="8"/>
  <c r="O260" i="6"/>
  <c r="E260" i="6"/>
  <c r="B218" i="3"/>
  <c r="G218" i="3"/>
  <c r="G225" i="2"/>
  <c r="B211" i="4"/>
  <c r="E211" i="4"/>
  <c r="D281" i="2"/>
  <c r="O281" i="2"/>
  <c r="N274" i="2"/>
  <c r="O274" i="2"/>
  <c r="M288" i="14"/>
  <c r="J288" i="14"/>
  <c r="J267" i="6"/>
  <c r="S267" i="6"/>
  <c r="L225" i="3"/>
  <c r="L204" i="5"/>
  <c r="E204" i="5"/>
  <c r="I211" i="12"/>
  <c r="C211" i="12"/>
  <c r="L239" i="5"/>
  <c r="H239" i="5"/>
  <c r="P197" i="3"/>
  <c r="U197" i="3"/>
  <c r="B267" i="10"/>
  <c r="P183" i="6"/>
  <c r="T183" i="6"/>
  <c r="L274" i="14"/>
  <c r="U183" i="5"/>
  <c r="T183" i="5"/>
  <c r="I183" i="5"/>
  <c r="E169" i="4"/>
  <c r="H169" i="4"/>
  <c r="N169" i="4"/>
  <c r="V246" i="8"/>
  <c r="F246" i="8"/>
  <c r="G246" i="8"/>
  <c r="F183" i="11"/>
  <c r="L239" i="3"/>
  <c r="M239" i="3"/>
  <c r="H239" i="3"/>
  <c r="L169" i="8"/>
  <c r="F169" i="8"/>
  <c r="S169" i="8"/>
  <c r="F253" i="3"/>
  <c r="R253" i="3"/>
  <c r="U239" i="4"/>
  <c r="Q211" i="8"/>
  <c r="K211" i="8"/>
  <c r="S211" i="8"/>
  <c r="S155" i="7"/>
  <c r="Q155" i="7"/>
  <c r="D169" i="3"/>
  <c r="O169" i="3"/>
  <c r="U169" i="3"/>
  <c r="F232" i="9"/>
  <c r="S134" i="3"/>
  <c r="R134" i="3"/>
  <c r="F134" i="3"/>
  <c r="L106" i="9"/>
  <c r="N78" i="9"/>
  <c r="F78" i="9"/>
  <c r="H113" i="5"/>
  <c r="I113" i="5"/>
  <c r="J113" i="5"/>
  <c r="C127" i="14"/>
  <c r="H127" i="14"/>
  <c r="R85" i="12"/>
  <c r="P85" i="12"/>
  <c r="F134" i="12"/>
  <c r="D134" i="12"/>
  <c r="D113" i="8"/>
  <c r="U113" i="8"/>
  <c r="C239" i="12"/>
  <c r="H239" i="12"/>
  <c r="H148" i="11"/>
  <c r="G148" i="11"/>
  <c r="C134" i="10"/>
  <c r="K120" i="4"/>
  <c r="S120" i="4"/>
  <c r="H92" i="11"/>
  <c r="B92" i="11"/>
  <c r="M134" i="8"/>
  <c r="B134" i="8"/>
  <c r="D134" i="8"/>
  <c r="F120" i="10"/>
  <c r="L92" i="4"/>
  <c r="U92" i="4"/>
  <c r="B92" i="4"/>
  <c r="D99" i="10"/>
  <c r="M176" i="9"/>
  <c r="F120" i="11"/>
  <c r="R106" i="12"/>
  <c r="I50" i="14"/>
  <c r="H50" i="14"/>
  <c r="I43" i="5"/>
  <c r="U43" i="5"/>
  <c r="J43" i="5"/>
  <c r="M92" i="9"/>
  <c r="S141" i="8"/>
  <c r="U141" i="8"/>
  <c r="F29" i="11"/>
  <c r="H25" i="9"/>
  <c r="E25" i="9"/>
  <c r="H43" i="9"/>
  <c r="C50" i="5"/>
  <c r="E50" i="5"/>
  <c r="I50" i="5"/>
  <c r="I36" i="6"/>
  <c r="T36" i="6"/>
  <c r="U36" i="6"/>
  <c r="H267" i="4"/>
  <c r="C267" i="4"/>
  <c r="T211" i="7"/>
  <c r="I211" i="7"/>
  <c r="M78" i="4"/>
  <c r="P78" i="4"/>
  <c r="N78" i="4"/>
  <c r="H25" i="11"/>
  <c r="L106" i="7"/>
  <c r="F106" i="7"/>
  <c r="P106" i="7"/>
  <c r="L127" i="8"/>
  <c r="F127" i="8"/>
  <c r="O127" i="8"/>
  <c r="B274" i="10"/>
  <c r="I274" i="10"/>
  <c r="D267" i="13"/>
  <c r="E190" i="10"/>
  <c r="E267" i="8"/>
  <c r="F267" i="8"/>
  <c r="B197" i="12"/>
  <c r="E193" i="12"/>
  <c r="F197" i="12"/>
  <c r="K288" i="11"/>
  <c r="K260" i="10"/>
  <c r="K218" i="10"/>
  <c r="B274" i="5"/>
  <c r="U274" i="5"/>
  <c r="F204" i="9"/>
  <c r="E204" i="9"/>
  <c r="F260" i="3"/>
  <c r="J260" i="3"/>
  <c r="M218" i="6"/>
  <c r="L218" i="6"/>
  <c r="P246" i="4"/>
  <c r="N246" i="4"/>
  <c r="R246" i="4"/>
  <c r="E225" i="13"/>
  <c r="C211" i="10"/>
  <c r="J211" i="10"/>
  <c r="H204" i="3"/>
  <c r="M274" i="4"/>
  <c r="H274" i="4"/>
  <c r="P274" i="4"/>
  <c r="M239" i="2"/>
  <c r="H239" i="2"/>
  <c r="O197" i="5"/>
  <c r="L197" i="5"/>
  <c r="I176" i="10"/>
  <c r="E148" i="2"/>
  <c r="J148" i="2"/>
  <c r="P232" i="5"/>
  <c r="D232" i="5"/>
  <c r="L162" i="4"/>
  <c r="B162" i="4"/>
  <c r="F246" i="11"/>
  <c r="B246" i="12"/>
  <c r="E242" i="12"/>
  <c r="Q246" i="12"/>
  <c r="I267" i="2"/>
  <c r="D267" i="2"/>
  <c r="H197" i="10"/>
  <c r="C169" i="11"/>
  <c r="F169" i="11"/>
  <c r="H127" i="11"/>
  <c r="J127" i="11"/>
  <c r="B78" i="13"/>
  <c r="J204" i="11"/>
  <c r="I204" i="11"/>
  <c r="K113" i="11"/>
  <c r="O92" i="2"/>
  <c r="D92" i="2"/>
  <c r="G50" i="10"/>
  <c r="I169" i="5"/>
  <c r="J169" i="5"/>
  <c r="G120" i="9"/>
  <c r="D120" i="9"/>
  <c r="J92" i="8"/>
  <c r="P92" i="8"/>
  <c r="C92" i="8"/>
  <c r="E98" i="12"/>
  <c r="C71" i="4"/>
  <c r="I71" i="4"/>
  <c r="M64" i="7"/>
  <c r="J64" i="7"/>
  <c r="F64" i="7"/>
  <c r="G36" i="2"/>
  <c r="N36" i="2"/>
  <c r="B36" i="4"/>
  <c r="P36" i="4"/>
  <c r="E117" i="12"/>
  <c r="B50" i="13"/>
  <c r="K36" i="10"/>
  <c r="E43" i="13"/>
  <c r="B43" i="11"/>
  <c r="L43" i="11"/>
  <c r="O57" i="2"/>
  <c r="C57" i="2"/>
  <c r="E36" i="7"/>
  <c r="F36" i="7"/>
  <c r="I29" i="12"/>
  <c r="J29" i="12"/>
  <c r="P43" i="6"/>
  <c r="T43" i="6"/>
  <c r="H25" i="3"/>
  <c r="T25" i="3"/>
  <c r="M25" i="3"/>
  <c r="B134" i="9"/>
  <c r="I148" i="6"/>
  <c r="U148" i="6"/>
  <c r="B57" i="6"/>
  <c r="D57" i="6"/>
  <c r="Q57" i="6"/>
  <c r="J57" i="9"/>
  <c r="M57" i="9"/>
  <c r="J43" i="4"/>
  <c r="I43" i="4"/>
  <c r="Q43" i="4"/>
  <c r="K43" i="7"/>
  <c r="F43" i="7"/>
  <c r="E281" i="13"/>
  <c r="F253" i="12"/>
  <c r="H253" i="12"/>
  <c r="I190" i="14"/>
  <c r="E190" i="14"/>
  <c r="D274" i="8"/>
  <c r="B274" i="8"/>
  <c r="F274" i="8"/>
  <c r="D267" i="5"/>
  <c r="S267" i="5"/>
  <c r="P267" i="5"/>
  <c r="F232" i="3"/>
  <c r="K232" i="3"/>
  <c r="P239" i="6"/>
  <c r="C239" i="6"/>
  <c r="K260" i="14"/>
  <c r="F260" i="14"/>
  <c r="J218" i="11"/>
  <c r="E204" i="13"/>
  <c r="B211" i="9"/>
  <c r="Q260" i="7"/>
  <c r="D260" i="7"/>
  <c r="J260" i="7"/>
  <c r="O253" i="6"/>
  <c r="U253" i="6"/>
  <c r="P232" i="12"/>
  <c r="C232" i="12"/>
  <c r="M246" i="2"/>
  <c r="O246" i="2"/>
  <c r="F225" i="11"/>
  <c r="C197" i="2"/>
  <c r="N197" i="2"/>
  <c r="N162" i="3"/>
  <c r="I162" i="3"/>
  <c r="U141" i="3"/>
  <c r="J141" i="3"/>
  <c r="G204" i="14"/>
  <c r="K204" i="14"/>
  <c r="B197" i="9"/>
  <c r="V183" i="8"/>
  <c r="H183" i="8"/>
  <c r="T134" i="4"/>
  <c r="H134" i="4"/>
  <c r="M134" i="4"/>
  <c r="B183" i="7"/>
  <c r="Q183" i="7"/>
  <c r="N162" i="9"/>
  <c r="I232" i="10"/>
  <c r="C176" i="7"/>
  <c r="U176" i="7"/>
  <c r="Q176" i="7"/>
  <c r="C141" i="14"/>
  <c r="I183" i="4"/>
  <c r="O183" i="4"/>
  <c r="T183" i="4"/>
  <c r="C85" i="10"/>
  <c r="I78" i="6"/>
  <c r="C78" i="6"/>
  <c r="E155" i="2"/>
  <c r="F155" i="2"/>
  <c r="U64" i="6"/>
  <c r="N64" i="6"/>
  <c r="J64" i="6"/>
  <c r="S274" i="3"/>
  <c r="R274" i="3"/>
  <c r="G281" i="11"/>
  <c r="C274" i="11"/>
  <c r="G246" i="5"/>
  <c r="K246" i="5"/>
  <c r="D246" i="5"/>
  <c r="P267" i="12"/>
  <c r="C267" i="12"/>
  <c r="H253" i="10"/>
  <c r="C190" i="4"/>
  <c r="G190" i="4"/>
  <c r="J225" i="7"/>
  <c r="M225" i="7"/>
  <c r="J274" i="6"/>
  <c r="G274" i="6"/>
  <c r="I260" i="11"/>
  <c r="C253" i="5"/>
  <c r="S253" i="5"/>
  <c r="N225" i="8"/>
  <c r="S225" i="8"/>
  <c r="L169" i="7"/>
  <c r="P169" i="7"/>
  <c r="I267" i="14"/>
  <c r="E160" i="12"/>
  <c r="I246" i="7"/>
  <c r="S246" i="7"/>
  <c r="N288" i="9"/>
  <c r="C288" i="9"/>
  <c r="F204" i="6"/>
  <c r="P204" i="6"/>
  <c r="M183" i="14"/>
  <c r="C183" i="14"/>
  <c r="K134" i="5"/>
  <c r="I134" i="5"/>
  <c r="C176" i="3"/>
  <c r="J176" i="3"/>
  <c r="R141" i="12"/>
  <c r="K141" i="12"/>
  <c r="J148" i="10"/>
  <c r="I148" i="10"/>
  <c r="M183" i="2"/>
  <c r="O183" i="2"/>
  <c r="N197" i="8"/>
  <c r="H197" i="8"/>
  <c r="Q197" i="8"/>
  <c r="O176" i="2"/>
  <c r="N141" i="6"/>
  <c r="Q141" i="6"/>
  <c r="U141" i="6"/>
  <c r="F148" i="8"/>
  <c r="C148" i="8"/>
  <c r="T148" i="8"/>
  <c r="R106" i="8"/>
  <c r="N106" i="8"/>
  <c r="T106" i="8"/>
  <c r="I113" i="4"/>
  <c r="Q113" i="4"/>
  <c r="J113" i="4"/>
  <c r="R99" i="6"/>
  <c r="O99" i="6"/>
  <c r="J99" i="6"/>
  <c r="O57" i="5"/>
  <c r="N57" i="5"/>
  <c r="E127" i="13"/>
  <c r="F148" i="7"/>
  <c r="N148" i="7"/>
  <c r="E148" i="7"/>
  <c r="N113" i="7"/>
  <c r="O113" i="7"/>
  <c r="M120" i="3"/>
  <c r="J120" i="3"/>
  <c r="E78" i="10"/>
  <c r="E99" i="13"/>
  <c r="L211" i="2"/>
  <c r="D211" i="2"/>
  <c r="B148" i="13"/>
  <c r="I155" i="6"/>
  <c r="Q155" i="6"/>
  <c r="S148" i="5"/>
  <c r="E148" i="5"/>
  <c r="R78" i="3"/>
  <c r="G78" i="3"/>
  <c r="S78" i="3"/>
  <c r="H155" i="10"/>
  <c r="B155" i="10"/>
  <c r="M127" i="5"/>
  <c r="H127" i="5"/>
  <c r="E75" i="12"/>
  <c r="O127" i="6"/>
  <c r="Q127" i="6"/>
  <c r="T78" i="8"/>
  <c r="I78" i="8"/>
  <c r="G85" i="5"/>
  <c r="M85" i="5"/>
  <c r="H43" i="12"/>
  <c r="Q43" i="12"/>
  <c r="R25" i="8"/>
  <c r="J25" i="8"/>
  <c r="I25" i="8"/>
  <c r="F85" i="4"/>
  <c r="M85" i="4"/>
  <c r="G120" i="14"/>
  <c r="M120" i="14"/>
  <c r="O50" i="6"/>
  <c r="L50" i="6"/>
  <c r="T43" i="8"/>
  <c r="Q43" i="8"/>
  <c r="G43" i="8"/>
  <c r="D29" i="9"/>
  <c r="N29" i="9"/>
  <c r="F25" i="2"/>
  <c r="M25" i="2"/>
  <c r="P29" i="5"/>
  <c r="T29" i="5"/>
  <c r="K71" i="3"/>
  <c r="H71" i="3"/>
  <c r="I71" i="3"/>
  <c r="H25" i="6"/>
  <c r="R25" i="6"/>
  <c r="L113" i="9"/>
  <c r="C113" i="9"/>
  <c r="J99" i="2"/>
  <c r="H99" i="2"/>
  <c r="Q127" i="7"/>
  <c r="L127" i="7"/>
  <c r="I64" i="14"/>
  <c r="G64" i="14"/>
  <c r="F99" i="3"/>
  <c r="E99" i="3"/>
  <c r="S127" i="3"/>
  <c r="D127" i="3"/>
  <c r="K43" i="14"/>
  <c r="M43" i="14"/>
  <c r="L36" i="12"/>
  <c r="P36" i="12"/>
  <c r="N260" i="4"/>
  <c r="U260" i="4"/>
  <c r="K232" i="11"/>
  <c r="I232" i="11"/>
  <c r="M281" i="14"/>
  <c r="J246" i="9"/>
  <c r="B246" i="9"/>
  <c r="H218" i="8"/>
  <c r="G218" i="8"/>
  <c r="T190" i="8"/>
  <c r="G190" i="8"/>
  <c r="B267" i="11"/>
  <c r="C232" i="4"/>
  <c r="E232" i="4"/>
  <c r="E281" i="9"/>
  <c r="E274" i="9"/>
  <c r="D274" i="9"/>
  <c r="E260" i="2"/>
  <c r="D260" i="2"/>
  <c r="M253" i="14"/>
  <c r="K253" i="14"/>
  <c r="S288" i="6"/>
  <c r="K288" i="6"/>
  <c r="E288" i="6"/>
  <c r="D218" i="5"/>
  <c r="J218" i="5"/>
  <c r="I218" i="5"/>
  <c r="U211" i="3"/>
  <c r="G211" i="3"/>
  <c r="N211" i="3"/>
  <c r="H162" i="8"/>
  <c r="J162" i="8"/>
  <c r="R162" i="8"/>
  <c r="F134" i="14"/>
  <c r="H288" i="10"/>
  <c r="D288" i="10"/>
  <c r="E259" i="12"/>
  <c r="H218" i="14"/>
  <c r="F183" i="10"/>
  <c r="O155" i="12"/>
  <c r="F155" i="12"/>
  <c r="P288" i="7"/>
  <c r="B288" i="7"/>
  <c r="Q288" i="7"/>
  <c r="Q225" i="5"/>
  <c r="M225" i="5"/>
  <c r="P225" i="5"/>
  <c r="B190" i="2"/>
  <c r="H190" i="2"/>
  <c r="L162" i="11"/>
  <c r="F155" i="9"/>
  <c r="C260" i="9"/>
  <c r="B225" i="6"/>
  <c r="F225" i="6"/>
  <c r="S190" i="7"/>
  <c r="E190" i="7"/>
  <c r="Q190" i="7"/>
  <c r="K197" i="11"/>
  <c r="J211" i="6"/>
  <c r="F211" i="6"/>
  <c r="T211" i="6"/>
  <c r="E140" i="12"/>
  <c r="J253" i="11"/>
  <c r="K204" i="10"/>
  <c r="E111" i="12"/>
  <c r="R99" i="12"/>
  <c r="F99" i="12"/>
  <c r="L92" i="6"/>
  <c r="S92" i="6"/>
  <c r="H85" i="11"/>
  <c r="G85" i="11"/>
  <c r="N57" i="8"/>
  <c r="R57" i="8"/>
  <c r="J57" i="8"/>
  <c r="F106" i="14"/>
  <c r="B106" i="14"/>
  <c r="D78" i="14"/>
  <c r="I169" i="14"/>
  <c r="B169" i="14"/>
  <c r="B99" i="11"/>
  <c r="N113" i="12"/>
  <c r="C113" i="12"/>
  <c r="L78" i="7"/>
  <c r="U78" i="7"/>
  <c r="H71" i="11"/>
  <c r="U127" i="4"/>
  <c r="S127" i="4"/>
  <c r="B127" i="4"/>
  <c r="U85" i="3"/>
  <c r="K85" i="3"/>
  <c r="C57" i="12"/>
  <c r="P57" i="12"/>
  <c r="C106" i="4"/>
  <c r="J106" i="4"/>
  <c r="P106" i="4"/>
  <c r="G78" i="12"/>
  <c r="B78" i="12"/>
  <c r="E74" i="12"/>
  <c r="L57" i="11"/>
  <c r="H29" i="7"/>
  <c r="O29" i="7"/>
  <c r="F57" i="14"/>
  <c r="L57" i="14"/>
  <c r="J29" i="10"/>
  <c r="L71" i="2"/>
  <c r="O71" i="2"/>
  <c r="G71" i="7"/>
  <c r="H71" i="7"/>
  <c r="F71" i="7"/>
  <c r="P25" i="7"/>
  <c r="N25" i="7"/>
  <c r="E25" i="7"/>
  <c r="C64" i="11"/>
  <c r="R64" i="12"/>
  <c r="Q64" i="12"/>
  <c r="E127" i="9"/>
  <c r="J127" i="9"/>
  <c r="F43" i="2"/>
  <c r="J43" i="2"/>
  <c r="P197" i="4"/>
  <c r="Q197" i="4"/>
  <c r="H197" i="4"/>
  <c r="I127" i="10"/>
  <c r="D155" i="5"/>
  <c r="I155" i="5"/>
  <c r="D25" i="12"/>
  <c r="O25" i="12"/>
  <c r="G29" i="2"/>
  <c r="N29" i="2"/>
  <c r="K43" i="10"/>
  <c r="B43" i="10"/>
  <c r="E25" i="12" l="1"/>
  <c r="Q17" i="3"/>
  <c r="C17" i="8"/>
  <c r="K17" i="6"/>
  <c r="E211" i="12"/>
  <c r="E274" i="12"/>
  <c r="L17" i="12"/>
  <c r="O17" i="7"/>
  <c r="F17" i="9"/>
  <c r="T18" i="7"/>
  <c r="N18" i="8"/>
  <c r="E18" i="14"/>
  <c r="H17" i="10"/>
  <c r="N17" i="7"/>
  <c r="R17" i="3"/>
  <c r="P18" i="6"/>
  <c r="U17" i="6"/>
  <c r="T17" i="5"/>
  <c r="G17" i="10"/>
  <c r="E246" i="12"/>
  <c r="C18" i="2"/>
  <c r="G17" i="5"/>
  <c r="K18" i="14"/>
  <c r="C18" i="10"/>
  <c r="L18" i="6"/>
  <c r="K18" i="7"/>
  <c r="F18" i="14"/>
  <c r="F17" i="5"/>
  <c r="B17" i="8"/>
  <c r="L16" i="5"/>
  <c r="E29" i="12"/>
  <c r="R18" i="7"/>
  <c r="I17" i="12"/>
  <c r="H17" i="12"/>
  <c r="E17" i="7"/>
  <c r="J17" i="2"/>
  <c r="R17" i="5"/>
  <c r="I17" i="11"/>
  <c r="E78" i="12"/>
  <c r="T16" i="5"/>
  <c r="I17" i="7"/>
  <c r="F16" i="10"/>
  <c r="N18" i="12"/>
  <c r="E16" i="10"/>
  <c r="P16" i="12"/>
  <c r="T16" i="6"/>
  <c r="N17" i="5"/>
  <c r="E18" i="9"/>
  <c r="K18" i="5"/>
  <c r="F18" i="7"/>
  <c r="E64" i="12"/>
  <c r="T17" i="6"/>
  <c r="T18" i="6"/>
  <c r="I18" i="11"/>
  <c r="F17" i="4"/>
  <c r="J17" i="12"/>
  <c r="E18" i="2"/>
  <c r="R17" i="7"/>
  <c r="K18" i="12"/>
  <c r="H16" i="7"/>
  <c r="M18" i="6"/>
  <c r="C16" i="14"/>
  <c r="H18" i="14"/>
  <c r="R18" i="5"/>
  <c r="D17" i="11"/>
  <c r="P17" i="4"/>
  <c r="R16" i="5"/>
  <c r="B17" i="2"/>
  <c r="S18" i="3"/>
  <c r="K16" i="5"/>
  <c r="E204" i="12"/>
  <c r="Q17" i="4"/>
  <c r="E17" i="13"/>
  <c r="O16" i="3"/>
  <c r="R18" i="8"/>
  <c r="U17" i="7"/>
  <c r="C16" i="5"/>
  <c r="Q17" i="6"/>
  <c r="J16" i="4"/>
  <c r="V16" i="8"/>
  <c r="N16" i="5"/>
  <c r="C17" i="6"/>
  <c r="L17" i="11"/>
  <c r="B18" i="6"/>
  <c r="K17" i="2"/>
  <c r="G17" i="14"/>
  <c r="B18" i="8"/>
  <c r="B17" i="13"/>
  <c r="N18" i="6"/>
  <c r="M18" i="3"/>
  <c r="N16" i="8"/>
  <c r="G16" i="12"/>
  <c r="B18" i="4"/>
  <c r="J16" i="14"/>
  <c r="L17" i="5"/>
  <c r="L18" i="14"/>
  <c r="Q18" i="5"/>
  <c r="I18" i="9"/>
  <c r="O16" i="5"/>
  <c r="E16" i="5"/>
  <c r="G18" i="6"/>
  <c r="D16" i="13"/>
  <c r="B18" i="14"/>
  <c r="E16" i="13"/>
  <c r="P16" i="3"/>
  <c r="F18" i="10"/>
  <c r="I16" i="11"/>
  <c r="E106" i="12"/>
  <c r="I18" i="6"/>
  <c r="G18" i="14"/>
  <c r="I17" i="14"/>
  <c r="O18" i="6"/>
  <c r="F16" i="5"/>
  <c r="P16" i="5"/>
  <c r="I16" i="5"/>
  <c r="P18" i="5"/>
  <c r="S16" i="4"/>
  <c r="I16" i="14"/>
  <c r="D17" i="10"/>
  <c r="E17" i="6"/>
  <c r="I16" i="3"/>
  <c r="D18" i="6"/>
  <c r="B18" i="5"/>
  <c r="U18" i="7"/>
  <c r="D17" i="8"/>
  <c r="K18" i="8"/>
  <c r="Q18" i="6"/>
  <c r="I18" i="14"/>
  <c r="G18" i="2"/>
  <c r="D16" i="5"/>
  <c r="L17" i="6"/>
  <c r="M16" i="14"/>
  <c r="C16" i="4"/>
  <c r="F17" i="14"/>
  <c r="C17" i="7"/>
  <c r="F18" i="6"/>
  <c r="I16" i="8"/>
  <c r="M16" i="3"/>
  <c r="H16" i="4"/>
  <c r="U16" i="4"/>
  <c r="D18" i="4"/>
  <c r="I17" i="8"/>
  <c r="G16" i="11"/>
  <c r="L16" i="14"/>
  <c r="E16" i="14"/>
  <c r="K16" i="14"/>
  <c r="J16" i="5"/>
  <c r="S18" i="8"/>
  <c r="H16" i="14"/>
  <c r="G17" i="2"/>
  <c r="K17" i="4"/>
  <c r="E148" i="12"/>
  <c r="P18" i="2"/>
  <c r="E18" i="6"/>
  <c r="S17" i="6"/>
  <c r="B18" i="13"/>
  <c r="H16" i="5"/>
  <c r="Q17" i="8"/>
  <c r="B16" i="5"/>
  <c r="H17" i="9"/>
  <c r="H16" i="2"/>
  <c r="B18" i="10"/>
  <c r="C16" i="11"/>
  <c r="G16" i="14"/>
  <c r="J16" i="8"/>
  <c r="F17" i="8"/>
  <c r="T16" i="3"/>
  <c r="H18" i="9"/>
  <c r="G17" i="8"/>
  <c r="C16" i="13"/>
  <c r="M18" i="8"/>
  <c r="T18" i="5"/>
  <c r="P16" i="4"/>
  <c r="G16" i="5"/>
  <c r="D18" i="11"/>
  <c r="B17" i="6"/>
  <c r="G18" i="10"/>
  <c r="R17" i="4"/>
  <c r="M16" i="5"/>
  <c r="O18" i="8"/>
  <c r="N16" i="9"/>
  <c r="C17" i="4"/>
  <c r="F18" i="11"/>
  <c r="P17" i="5"/>
  <c r="B17" i="3"/>
  <c r="E113" i="12"/>
  <c r="J18" i="11"/>
  <c r="Q16" i="8"/>
  <c r="K17" i="8"/>
  <c r="K17" i="10"/>
  <c r="F18" i="2"/>
  <c r="L16" i="3"/>
  <c r="J18" i="5"/>
  <c r="I18" i="12"/>
  <c r="C18" i="13"/>
  <c r="M17" i="12"/>
  <c r="T18" i="4"/>
  <c r="F16" i="8"/>
  <c r="H18" i="5"/>
  <c r="O17" i="4"/>
  <c r="E162" i="12"/>
  <c r="N16" i="6"/>
  <c r="S17" i="8"/>
  <c r="T18" i="8"/>
  <c r="C18" i="5"/>
  <c r="J18" i="7"/>
  <c r="H16" i="10"/>
  <c r="E127" i="12"/>
  <c r="L16" i="4"/>
  <c r="J18" i="6"/>
  <c r="N16" i="4"/>
  <c r="I18" i="7"/>
  <c r="L17" i="9"/>
  <c r="J16" i="10"/>
  <c r="J18" i="14"/>
  <c r="K16" i="10"/>
  <c r="E190" i="12"/>
  <c r="N16" i="2"/>
  <c r="B18" i="2"/>
  <c r="J17" i="4"/>
  <c r="B16" i="14"/>
  <c r="I17" i="3"/>
  <c r="O18" i="7"/>
  <c r="O17" i="12"/>
  <c r="L18" i="4"/>
  <c r="B16" i="8"/>
  <c r="J17" i="8"/>
  <c r="I18" i="8"/>
  <c r="H17" i="2"/>
  <c r="C16" i="9"/>
  <c r="D18" i="3"/>
  <c r="E17" i="4"/>
  <c r="B18" i="11"/>
  <c r="D17" i="2"/>
  <c r="L17" i="4"/>
  <c r="D18" i="7"/>
  <c r="F17" i="6"/>
  <c r="B16" i="3"/>
  <c r="E16" i="11"/>
  <c r="E169" i="12"/>
  <c r="R17" i="12"/>
  <c r="R16" i="12"/>
  <c r="U16" i="7"/>
  <c r="H16" i="8"/>
  <c r="P17" i="6"/>
  <c r="M18" i="5"/>
  <c r="I18" i="4"/>
  <c r="E155" i="12"/>
  <c r="C17" i="13"/>
  <c r="U17" i="8"/>
  <c r="G18" i="8"/>
  <c r="N17" i="6"/>
  <c r="S17" i="4"/>
  <c r="F16" i="14"/>
  <c r="D16" i="10"/>
  <c r="N17" i="12"/>
  <c r="I17" i="9"/>
  <c r="M16" i="4"/>
  <c r="K18" i="6"/>
  <c r="D17" i="9"/>
  <c r="E16" i="4"/>
  <c r="G16" i="9"/>
  <c r="L18" i="11"/>
  <c r="B16" i="13"/>
  <c r="B17" i="5"/>
  <c r="E17" i="2"/>
  <c r="D17" i="5"/>
  <c r="D18" i="2"/>
  <c r="J16" i="11"/>
  <c r="J17" i="5"/>
  <c r="G16" i="8"/>
  <c r="S16" i="8"/>
  <c r="T17" i="3"/>
  <c r="G16" i="10"/>
  <c r="H16" i="3"/>
  <c r="E16" i="7"/>
  <c r="I17" i="10"/>
  <c r="H16" i="9"/>
  <c r="F16" i="9"/>
  <c r="J17" i="10"/>
  <c r="B18" i="9"/>
  <c r="O18" i="5"/>
  <c r="F18" i="12"/>
  <c r="I17" i="4"/>
  <c r="P16" i="8"/>
  <c r="L18" i="8"/>
  <c r="O17" i="6"/>
  <c r="L16" i="9"/>
  <c r="E71" i="12"/>
  <c r="H17" i="3"/>
  <c r="G18" i="7"/>
  <c r="J18" i="4"/>
  <c r="L16" i="8"/>
  <c r="P17" i="8"/>
  <c r="I18" i="3"/>
  <c r="O16" i="8"/>
  <c r="J18" i="8"/>
  <c r="C17" i="2"/>
  <c r="T17" i="4"/>
  <c r="C17" i="3"/>
  <c r="H16" i="12"/>
  <c r="R18" i="4"/>
  <c r="M17" i="6"/>
  <c r="F16" i="11"/>
  <c r="K16" i="9"/>
  <c r="N16" i="12"/>
  <c r="J16" i="7"/>
  <c r="F17" i="10"/>
  <c r="H17" i="6"/>
  <c r="B17" i="11"/>
  <c r="N18" i="3"/>
  <c r="E92" i="12"/>
  <c r="F17" i="12"/>
  <c r="K16" i="12"/>
  <c r="O18" i="4"/>
  <c r="T16" i="8"/>
  <c r="D17" i="6"/>
  <c r="P18" i="12"/>
  <c r="B17" i="4"/>
  <c r="F17" i="3"/>
  <c r="H18" i="7"/>
  <c r="I16" i="4"/>
  <c r="D17" i="12"/>
  <c r="J17" i="14"/>
  <c r="B17" i="14"/>
  <c r="F16" i="4"/>
  <c r="E183" i="12"/>
  <c r="F17" i="11"/>
  <c r="J17" i="9"/>
  <c r="K16" i="4"/>
  <c r="O16" i="7"/>
  <c r="M16" i="8"/>
  <c r="N18" i="5"/>
  <c r="K16" i="11"/>
  <c r="E18" i="8"/>
  <c r="I18" i="5"/>
  <c r="G17" i="4"/>
  <c r="J16" i="3"/>
  <c r="F18" i="5"/>
  <c r="H18" i="4"/>
  <c r="E239" i="12"/>
  <c r="L18" i="2"/>
  <c r="G18" i="12"/>
  <c r="U18" i="8"/>
  <c r="S18" i="5"/>
  <c r="N17" i="4"/>
  <c r="K16" i="2"/>
  <c r="T16" i="4"/>
  <c r="S18" i="6"/>
  <c r="Q18" i="4"/>
  <c r="F17" i="7"/>
  <c r="E16" i="9"/>
  <c r="U18" i="3"/>
  <c r="M16" i="2"/>
  <c r="E17" i="5"/>
  <c r="L18" i="5"/>
  <c r="R17" i="6"/>
  <c r="N16" i="7"/>
  <c r="F16" i="2"/>
  <c r="D16" i="12"/>
  <c r="H16" i="6"/>
  <c r="H18" i="10"/>
  <c r="E197" i="12"/>
  <c r="G17" i="11"/>
  <c r="U17" i="4"/>
  <c r="M18" i="4"/>
  <c r="K16" i="8"/>
  <c r="V17" i="8"/>
  <c r="V18" i="8"/>
  <c r="E18" i="7"/>
  <c r="L16" i="12"/>
  <c r="F18" i="4"/>
  <c r="M16" i="7"/>
  <c r="M16" i="6"/>
  <c r="L16" i="2"/>
  <c r="G17" i="7"/>
  <c r="L17" i="8"/>
  <c r="D16" i="3"/>
  <c r="D17" i="3"/>
  <c r="C16" i="8"/>
  <c r="N17" i="8"/>
  <c r="P18" i="8"/>
  <c r="G18" i="9"/>
  <c r="R16" i="3"/>
  <c r="E134" i="12"/>
  <c r="O18" i="3"/>
  <c r="J16" i="12"/>
  <c r="N18" i="4"/>
  <c r="I16" i="7"/>
  <c r="L16" i="6"/>
  <c r="I16" i="2"/>
  <c r="P17" i="7"/>
  <c r="J17" i="6"/>
  <c r="P17" i="2"/>
  <c r="I16" i="9"/>
  <c r="E17" i="11"/>
  <c r="T18" i="3"/>
  <c r="S16" i="5"/>
  <c r="U17" i="3"/>
  <c r="C16" i="7"/>
  <c r="O16" i="6"/>
  <c r="E16" i="2"/>
  <c r="J17" i="7"/>
  <c r="E18" i="13"/>
  <c r="Q18" i="3"/>
  <c r="U16" i="5"/>
  <c r="M17" i="3"/>
  <c r="P17" i="12"/>
  <c r="Q16" i="12"/>
  <c r="S16" i="7"/>
  <c r="U16" i="8"/>
  <c r="I17" i="2"/>
  <c r="M18" i="12"/>
  <c r="B18" i="3"/>
  <c r="H17" i="4"/>
  <c r="K17" i="3"/>
  <c r="L18" i="7"/>
  <c r="Q16" i="4"/>
  <c r="M17" i="14"/>
  <c r="K17" i="14"/>
  <c r="E176" i="12"/>
  <c r="R16" i="4"/>
  <c r="L18" i="3"/>
  <c r="K17" i="9"/>
  <c r="D16" i="4"/>
  <c r="M18" i="14"/>
  <c r="S18" i="4"/>
  <c r="R16" i="7"/>
  <c r="E99" i="12"/>
  <c r="B16" i="6"/>
  <c r="G16" i="7"/>
  <c r="E16" i="6"/>
  <c r="J16" i="9"/>
  <c r="M18" i="2"/>
  <c r="K18" i="11"/>
  <c r="U18" i="5"/>
  <c r="E18" i="10"/>
  <c r="S16" i="6"/>
  <c r="J17" i="11"/>
  <c r="H16" i="11"/>
  <c r="P18" i="3"/>
  <c r="D16" i="11"/>
  <c r="O16" i="12"/>
  <c r="S17" i="5"/>
  <c r="Q18" i="8"/>
  <c r="I17" i="6"/>
  <c r="B18" i="12"/>
  <c r="H17" i="11"/>
  <c r="D17" i="4"/>
  <c r="O17" i="3"/>
  <c r="B18" i="7"/>
  <c r="G18" i="4"/>
  <c r="B16" i="2"/>
  <c r="D16" i="8"/>
  <c r="D17" i="13"/>
  <c r="S17" i="7"/>
  <c r="M17" i="8"/>
  <c r="F18" i="8"/>
  <c r="E232" i="12"/>
  <c r="E16" i="3"/>
  <c r="M17" i="2"/>
  <c r="Q18" i="12"/>
  <c r="F18" i="3"/>
  <c r="F16" i="12"/>
  <c r="L16" i="7"/>
  <c r="C18" i="11"/>
  <c r="Q16" i="6"/>
  <c r="D16" i="2"/>
  <c r="K17" i="7"/>
  <c r="B17" i="10"/>
  <c r="F16" i="3"/>
  <c r="E18" i="5"/>
  <c r="J18" i="12"/>
  <c r="P17" i="3"/>
  <c r="C18" i="7"/>
  <c r="G17" i="12"/>
  <c r="E18" i="4"/>
  <c r="F16" i="7"/>
  <c r="E36" i="12"/>
  <c r="H17" i="8"/>
  <c r="M18" i="9"/>
  <c r="J18" i="2"/>
  <c r="U16" i="3"/>
  <c r="O18" i="12"/>
  <c r="D18" i="13"/>
  <c r="C17" i="11"/>
  <c r="K18" i="3"/>
  <c r="B16" i="7"/>
  <c r="G16" i="6"/>
  <c r="O16" i="2"/>
  <c r="U17" i="5"/>
  <c r="Q17" i="7"/>
  <c r="L17" i="2"/>
  <c r="E85" i="12"/>
  <c r="G18" i="3"/>
  <c r="E17" i="3"/>
  <c r="E18" i="11"/>
  <c r="K16" i="6"/>
  <c r="J16" i="2"/>
  <c r="Q17" i="5"/>
  <c r="H17" i="7"/>
  <c r="J18" i="9"/>
  <c r="O17" i="2"/>
  <c r="H18" i="12"/>
  <c r="C18" i="3"/>
  <c r="Q16" i="5"/>
  <c r="S17" i="3"/>
  <c r="P18" i="7"/>
  <c r="D16" i="7"/>
  <c r="E16" i="8"/>
  <c r="D17" i="7"/>
  <c r="C17" i="10"/>
  <c r="N18" i="9"/>
  <c r="N17" i="2"/>
  <c r="J18" i="3"/>
  <c r="K17" i="12"/>
  <c r="B17" i="9"/>
  <c r="C16" i="10"/>
  <c r="E260" i="12"/>
  <c r="C17" i="9"/>
  <c r="O16" i="4"/>
  <c r="H18" i="6"/>
  <c r="C18" i="14"/>
  <c r="R18" i="6"/>
  <c r="M17" i="9"/>
  <c r="L17" i="14"/>
  <c r="K18" i="4"/>
  <c r="Q16" i="7"/>
  <c r="I16" i="6"/>
  <c r="K18" i="9"/>
  <c r="H18" i="11"/>
  <c r="G16" i="2"/>
  <c r="E120" i="12"/>
  <c r="D16" i="6"/>
  <c r="K16" i="3"/>
  <c r="S16" i="3"/>
  <c r="K18" i="10"/>
  <c r="B16" i="11"/>
  <c r="R16" i="8"/>
  <c r="P18" i="4"/>
  <c r="N18" i="2"/>
  <c r="R16" i="6"/>
  <c r="P16" i="7"/>
  <c r="T17" i="8"/>
  <c r="H18" i="8"/>
  <c r="N17" i="3"/>
  <c r="Q18" i="7"/>
  <c r="B17" i="12"/>
  <c r="C16" i="12"/>
  <c r="U18" i="4"/>
  <c r="P16" i="6"/>
  <c r="C16" i="2"/>
  <c r="B17" i="7"/>
  <c r="E17" i="8"/>
  <c r="O18" i="2"/>
  <c r="E253" i="12"/>
  <c r="N16" i="3"/>
  <c r="L18" i="12"/>
  <c r="E18" i="3"/>
  <c r="U16" i="6"/>
  <c r="H17" i="5"/>
  <c r="T17" i="7"/>
  <c r="E267" i="12"/>
  <c r="J18" i="10"/>
  <c r="G18" i="5"/>
  <c r="C18" i="12"/>
  <c r="K17" i="11"/>
  <c r="J17" i="3"/>
  <c r="S18" i="7"/>
  <c r="C17" i="12"/>
  <c r="B16" i="12"/>
  <c r="C18" i="4"/>
  <c r="K16" i="7"/>
  <c r="J16" i="6"/>
  <c r="P16" i="2"/>
  <c r="L17" i="7"/>
  <c r="O17" i="8"/>
  <c r="K18" i="2"/>
  <c r="G17" i="6"/>
  <c r="I18" i="10"/>
  <c r="D18" i="5"/>
  <c r="R18" i="12"/>
  <c r="B16" i="9"/>
  <c r="C16" i="6"/>
  <c r="M17" i="5"/>
  <c r="C18" i="8"/>
  <c r="L18" i="9"/>
  <c r="H18" i="3"/>
  <c r="M17" i="4"/>
  <c r="D16" i="14"/>
  <c r="G17" i="3"/>
  <c r="N18" i="7"/>
  <c r="G18" i="11"/>
  <c r="F16" i="6"/>
  <c r="I17" i="5"/>
  <c r="D18" i="8"/>
  <c r="E141" i="12"/>
  <c r="C18" i="9"/>
  <c r="I18" i="2"/>
  <c r="Q16" i="3"/>
  <c r="F17" i="2"/>
  <c r="D18" i="12"/>
  <c r="L16" i="11"/>
  <c r="M16" i="9"/>
  <c r="M18" i="7"/>
  <c r="T16" i="7"/>
  <c r="E57" i="12"/>
  <c r="C17" i="5"/>
  <c r="C15" i="5" s="1"/>
  <c r="M17" i="7"/>
  <c r="F18" i="9"/>
  <c r="H18" i="2"/>
  <c r="C16" i="3"/>
  <c r="D16" i="9"/>
  <c r="R18" i="3"/>
  <c r="Q17" i="12"/>
  <c r="N17" i="9"/>
  <c r="E17" i="14"/>
  <c r="E15" i="14" s="1"/>
  <c r="E17" i="9"/>
  <c r="B16" i="10"/>
  <c r="E225" i="12"/>
  <c r="G17" i="9"/>
  <c r="U18" i="6"/>
  <c r="I16" i="12"/>
  <c r="E43" i="12"/>
  <c r="K17" i="5"/>
  <c r="H17" i="14"/>
  <c r="G16" i="4"/>
  <c r="D17" i="14"/>
  <c r="C18" i="6"/>
  <c r="C17" i="14"/>
  <c r="I16" i="10"/>
  <c r="B16" i="4"/>
  <c r="E218" i="12"/>
  <c r="E281" i="12"/>
  <c r="E50" i="12"/>
  <c r="G16" i="3"/>
  <c r="M16" i="12"/>
  <c r="O17" i="5"/>
  <c r="R17" i="8"/>
  <c r="D18" i="9"/>
  <c r="E288" i="12"/>
  <c r="D18" i="10"/>
  <c r="D18" i="14"/>
  <c r="L17" i="3"/>
  <c r="E17" i="10"/>
  <c r="K15" i="5" l="1"/>
  <c r="B15" i="9"/>
  <c r="P15" i="6"/>
  <c r="K15" i="3"/>
  <c r="K15" i="8"/>
  <c r="L15" i="14"/>
  <c r="H15" i="9"/>
  <c r="G15" i="2"/>
  <c r="E15" i="13"/>
  <c r="I15" i="5"/>
  <c r="F15" i="6"/>
  <c r="B15" i="11"/>
  <c r="F15" i="5"/>
  <c r="N15" i="8"/>
  <c r="M15" i="9"/>
  <c r="I15" i="8"/>
  <c r="K15" i="6"/>
  <c r="Q15" i="4"/>
  <c r="G15" i="10"/>
  <c r="I15" i="6"/>
  <c r="Q15" i="3"/>
  <c r="P15" i="12"/>
  <c r="D15" i="13"/>
  <c r="H15" i="4"/>
  <c r="S15" i="6"/>
  <c r="F15" i="14"/>
  <c r="O15" i="4"/>
  <c r="F15" i="12"/>
  <c r="E17" i="12"/>
  <c r="G15" i="8"/>
  <c r="P15" i="2"/>
  <c r="C15" i="14"/>
  <c r="T15" i="4"/>
  <c r="F15" i="10"/>
  <c r="T15" i="5"/>
  <c r="M15" i="6"/>
  <c r="I15" i="14"/>
  <c r="N15" i="5"/>
  <c r="L15" i="11"/>
  <c r="Q15" i="6"/>
  <c r="L15" i="5"/>
  <c r="J15" i="14"/>
  <c r="T15" i="6"/>
  <c r="O15" i="7"/>
  <c r="H15" i="5"/>
  <c r="D15" i="11"/>
  <c r="B15" i="8"/>
  <c r="H15" i="14"/>
  <c r="B15" i="4"/>
  <c r="O15" i="6"/>
  <c r="B15" i="5"/>
  <c r="I15" i="10"/>
  <c r="O15" i="3"/>
  <c r="U15" i="7"/>
  <c r="I15" i="11"/>
  <c r="P15" i="7"/>
  <c r="E15" i="6"/>
  <c r="I15" i="12"/>
  <c r="O15" i="5"/>
  <c r="J15" i="6"/>
  <c r="D15" i="6"/>
  <c r="F15" i="7"/>
  <c r="M15" i="3"/>
  <c r="S15" i="8"/>
  <c r="B15" i="13"/>
  <c r="P15" i="5"/>
  <c r="E15" i="10"/>
  <c r="M15" i="12"/>
  <c r="K15" i="7"/>
  <c r="B15" i="2"/>
  <c r="B15" i="6"/>
  <c r="R15" i="4"/>
  <c r="C15" i="3"/>
  <c r="G15" i="12"/>
  <c r="I15" i="7"/>
  <c r="I15" i="4"/>
  <c r="G15" i="4"/>
  <c r="B15" i="10"/>
  <c r="J15" i="2"/>
  <c r="R15" i="7"/>
  <c r="K15" i="14"/>
  <c r="F15" i="3"/>
  <c r="V15" i="8"/>
  <c r="D15" i="9"/>
  <c r="N15" i="3"/>
  <c r="G15" i="7"/>
  <c r="H15" i="7"/>
  <c r="S15" i="5"/>
  <c r="L15" i="6"/>
  <c r="D15" i="2"/>
  <c r="U15" i="4"/>
  <c r="J15" i="5"/>
  <c r="I15" i="3"/>
  <c r="C15" i="4"/>
  <c r="U15" i="3"/>
  <c r="G15" i="11"/>
  <c r="S15" i="4"/>
  <c r="P15" i="3"/>
  <c r="M15" i="14"/>
  <c r="U15" i="8"/>
  <c r="I15" i="9"/>
  <c r="E15" i="5"/>
  <c r="J15" i="4"/>
  <c r="G15" i="14"/>
  <c r="E16" i="12"/>
  <c r="C15" i="2"/>
  <c r="E15" i="2"/>
  <c r="D15" i="5"/>
  <c r="R15" i="5"/>
  <c r="B15" i="12"/>
  <c r="R15" i="8"/>
  <c r="D15" i="7"/>
  <c r="D15" i="8"/>
  <c r="C15" i="7"/>
  <c r="R15" i="3"/>
  <c r="D15" i="12"/>
  <c r="E15" i="9"/>
  <c r="K15" i="9"/>
  <c r="H15" i="8"/>
  <c r="Q15" i="8"/>
  <c r="G15" i="3"/>
  <c r="I15" i="2"/>
  <c r="L15" i="2"/>
  <c r="F15" i="2"/>
  <c r="F15" i="11"/>
  <c r="O15" i="8"/>
  <c r="L15" i="9"/>
  <c r="N15" i="4"/>
  <c r="M15" i="5"/>
  <c r="E15" i="3"/>
  <c r="U15" i="5"/>
  <c r="N15" i="7"/>
  <c r="K15" i="11"/>
  <c r="F15" i="9"/>
  <c r="M15" i="4"/>
  <c r="R15" i="12"/>
  <c r="N15" i="2"/>
  <c r="N15" i="6"/>
  <c r="C15" i="13"/>
  <c r="C15" i="11"/>
  <c r="C15" i="6"/>
  <c r="U15" i="6"/>
  <c r="S15" i="3"/>
  <c r="Q15" i="5"/>
  <c r="O15" i="2"/>
  <c r="M15" i="7"/>
  <c r="F15" i="4"/>
  <c r="L15" i="4"/>
  <c r="G15" i="6"/>
  <c r="O15" i="12"/>
  <c r="C15" i="8"/>
  <c r="H15" i="12"/>
  <c r="L15" i="8"/>
  <c r="P15" i="8"/>
  <c r="J15" i="11"/>
  <c r="K15" i="10"/>
  <c r="L15" i="3"/>
  <c r="H15" i="2"/>
  <c r="T15" i="7"/>
  <c r="D15" i="14"/>
  <c r="R15" i="6"/>
  <c r="Q15" i="7"/>
  <c r="B15" i="7"/>
  <c r="L15" i="7"/>
  <c r="J15" i="12"/>
  <c r="L15" i="12"/>
  <c r="E18" i="12"/>
  <c r="K15" i="2"/>
  <c r="M15" i="8"/>
  <c r="T15" i="8"/>
  <c r="E15" i="7"/>
  <c r="D15" i="10"/>
  <c r="E15" i="11"/>
  <c r="H15" i="10"/>
  <c r="T15" i="3"/>
  <c r="C15" i="12"/>
  <c r="S15" i="7"/>
  <c r="D15" i="3"/>
  <c r="M15" i="2"/>
  <c r="J15" i="3"/>
  <c r="J15" i="7"/>
  <c r="H15" i="3"/>
  <c r="G15" i="9"/>
  <c r="B15" i="3"/>
  <c r="C15" i="9"/>
  <c r="J15" i="10"/>
  <c r="F15" i="8"/>
  <c r="G15" i="5"/>
  <c r="C15" i="10"/>
  <c r="E15" i="8"/>
  <c r="H15" i="11"/>
  <c r="J15" i="9"/>
  <c r="D15" i="4"/>
  <c r="Q15" i="12"/>
  <c r="H15" i="6"/>
  <c r="K15" i="4"/>
  <c r="K15" i="12"/>
  <c r="N15" i="12"/>
  <c r="E15" i="4"/>
  <c r="B15" i="14"/>
  <c r="N15" i="9"/>
  <c r="P15" i="4"/>
  <c r="J15" i="8"/>
  <c r="E15" i="12" l="1"/>
</calcChain>
</file>

<file path=xl/sharedStrings.xml><?xml version="1.0" encoding="utf-8"?>
<sst xmlns="http://schemas.openxmlformats.org/spreadsheetml/2006/main" count="12638" uniqueCount="208">
  <si>
    <t>Nevada Healthcare Quarterly Reports</t>
  </si>
  <si>
    <t>Section A: Revenue and Expenses</t>
  </si>
  <si>
    <t>A01: Revenue and Expenses Totals</t>
  </si>
  <si>
    <t>A02: Inpatient Operating Revenue</t>
  </si>
  <si>
    <t>A03: Outpatient Operating Revenue</t>
  </si>
  <si>
    <t>A04: Long Term Care Operating Revenue</t>
  </si>
  <si>
    <t>A05: Clinic Operating Revenue</t>
  </si>
  <si>
    <t>A06: Sub-Acute Operating Revenue</t>
  </si>
  <si>
    <t>A07: Operating Expenses</t>
  </si>
  <si>
    <t>A08: Non-Operating Revenue and Expenses</t>
  </si>
  <si>
    <t>Section B: Assets and Liabilities</t>
  </si>
  <si>
    <t>B01: Assets and Liabilities Totals</t>
  </si>
  <si>
    <t>B02: Current Assets</t>
  </si>
  <si>
    <t>B03: Property, Facilities, and Equipment Assets</t>
  </si>
  <si>
    <t>B04: Intangible and Other Assets</t>
  </si>
  <si>
    <t>B05: Liabilities</t>
  </si>
  <si>
    <t>Revenue and Expenses Totals</t>
  </si>
  <si>
    <t>Patient Operating Revenue</t>
  </si>
  <si>
    <t>Non-Operating Rev &amp; Exp</t>
  </si>
  <si>
    <t>Facility / Quarter</t>
  </si>
  <si>
    <t>Inpatient Operating Revenue</t>
  </si>
  <si>
    <t>Outpatient Operating Revenue</t>
  </si>
  <si>
    <t>LTC Operating Revenue</t>
  </si>
  <si>
    <t>Clinic Operating Revenue</t>
  </si>
  <si>
    <t>Sub-Acute Operating Revenue</t>
  </si>
  <si>
    <t>Misc Patient Operating Revenue</t>
  </si>
  <si>
    <t>Other Operating Total</t>
  </si>
  <si>
    <t>Total Patient Operating Revenue</t>
  </si>
  <si>
    <t>Other Non-Patient Operating Revenue</t>
  </si>
  <si>
    <t>Total Operating Revenue</t>
  </si>
  <si>
    <t>Total Operating Expenses</t>
  </si>
  <si>
    <t>Net Operating Income</t>
  </si>
  <si>
    <t>Non-Operating Revenue</t>
  </si>
  <si>
    <t>Non-Operating Expenses</t>
  </si>
  <si>
    <t>Net Income (Loss)</t>
  </si>
  <si>
    <t>Total</t>
  </si>
  <si>
    <t>Inpatient Billed Charges</t>
  </si>
  <si>
    <t>Inpatient Deductions</t>
  </si>
  <si>
    <t>Other Government</t>
  </si>
  <si>
    <t>Private Pay</t>
  </si>
  <si>
    <t>Charity Care</t>
  </si>
  <si>
    <t>Uninsured Discount</t>
  </si>
  <si>
    <t>Bad Debt</t>
  </si>
  <si>
    <t>Other Contractual Adjustments</t>
  </si>
  <si>
    <t>Outpatient Billed Charges</t>
  </si>
  <si>
    <t>Outpatient Deductions</t>
  </si>
  <si>
    <t>Acute Long Term Care Operating Revenue</t>
  </si>
  <si>
    <t>LTC Billed Charges</t>
  </si>
  <si>
    <t>LTC Deductions</t>
  </si>
  <si>
    <t>Clinic Billed Charges</t>
  </si>
  <si>
    <t>Clinic Deductions</t>
  </si>
  <si>
    <t>Sub-Acute Long Term Care Operating Revenue</t>
  </si>
  <si>
    <t>Sub-Acute Billed Charges</t>
  </si>
  <si>
    <t>Sub-Acute Deductions</t>
  </si>
  <si>
    <t>Operating Expenses</t>
  </si>
  <si>
    <t>Salaries, Wages &amp; Contract Labor</t>
  </si>
  <si>
    <t>Benefits</t>
  </si>
  <si>
    <t>Depreciation and Amortization</t>
  </si>
  <si>
    <t>Home Office Allocation</t>
  </si>
  <si>
    <t>Insurance - General</t>
  </si>
  <si>
    <t>Insurance - Malpractice</t>
  </si>
  <si>
    <t>Interest Expense</t>
  </si>
  <si>
    <t>Marketing and Advertising</t>
  </si>
  <si>
    <t>Medical Professional Fees</t>
  </si>
  <si>
    <t>Other Professional Fees</t>
  </si>
  <si>
    <t>Medical Supplies</t>
  </si>
  <si>
    <t>General Supplies</t>
  </si>
  <si>
    <t>Purchased Services - Medical</t>
  </si>
  <si>
    <t>Purchased Services - Non Medical</t>
  </si>
  <si>
    <t>Rental and Lease Expense</t>
  </si>
  <si>
    <t>Repairs and Maintenance</t>
  </si>
  <si>
    <t>Taxes, Licenses, and Permits</t>
  </si>
  <si>
    <t>Hospital Tax Payments/Transfers</t>
  </si>
  <si>
    <t>Utilities</t>
  </si>
  <si>
    <t>Other Operating Expenses</t>
  </si>
  <si>
    <t>Non-Operating Revenue And Expenses</t>
  </si>
  <si>
    <t>MOB and Other Rentals</t>
  </si>
  <si>
    <t>Interest / Investment Income</t>
  </si>
  <si>
    <t>Joint Venture &amp; Minority Interest</t>
  </si>
  <si>
    <t>Gain on Sale of Assets</t>
  </si>
  <si>
    <t>Other Non-Operating Revenue</t>
  </si>
  <si>
    <t>Unrestricted gifts, bequests, endowment</t>
  </si>
  <si>
    <t>Interest &amp; Investment Loss</t>
  </si>
  <si>
    <t>Loss on Sale of Capital Assets</t>
  </si>
  <si>
    <t>Other Non-Operating Expenses</t>
  </si>
  <si>
    <t>Assets and Liabilities Totals</t>
  </si>
  <si>
    <t>Total Assets</t>
  </si>
  <si>
    <t>Liabilities and Fund Balance</t>
  </si>
  <si>
    <t>Current Assets</t>
  </si>
  <si>
    <t>Property, Facilities, and Equipment</t>
  </si>
  <si>
    <t>Intangible Assets</t>
  </si>
  <si>
    <t>Other Property</t>
  </si>
  <si>
    <t>Current Liabilities</t>
  </si>
  <si>
    <t xml:space="preserve">Long Term Liabilities	</t>
  </si>
  <si>
    <t>Total Liabilities</t>
  </si>
  <si>
    <t>Equity Fund Balance</t>
  </si>
  <si>
    <t>Total Liabilities and Fund Balance</t>
  </si>
  <si>
    <t>Patients' Accounts Receivable</t>
  </si>
  <si>
    <t>Cash</t>
  </si>
  <si>
    <t>Marketable Securities</t>
  </si>
  <si>
    <t>Inventory</t>
  </si>
  <si>
    <t>Prepaid Expenses</t>
  </si>
  <si>
    <t>Due From Affiliated Organizations</t>
  </si>
  <si>
    <t>Other Current Assets</t>
  </si>
  <si>
    <t>Gross Accounts Receivable (A)</t>
  </si>
  <si>
    <t>(All Allowances) (B)</t>
  </si>
  <si>
    <t>Net Receivables (A - B)</t>
  </si>
  <si>
    <t>Total Current Assets</t>
  </si>
  <si>
    <t>Property</t>
  </si>
  <si>
    <t>Land Improvements</t>
  </si>
  <si>
    <t>Building</t>
  </si>
  <si>
    <t>Equipment</t>
  </si>
  <si>
    <t>Leasehold Improvements</t>
  </si>
  <si>
    <t>Land</t>
  </si>
  <si>
    <t>Construction in Progress</t>
  </si>
  <si>
    <t>Land Improvements (K)</t>
  </si>
  <si>
    <t>Accumulated Depreciation (L)</t>
  </si>
  <si>
    <t>Net Landhold Improvements (K - L)</t>
  </si>
  <si>
    <t>Building (C)</t>
  </si>
  <si>
    <t>Accumulated Depreciation (D)</t>
  </si>
  <si>
    <t>Net Building (C - D)</t>
  </si>
  <si>
    <t>Equipment (E)</t>
  </si>
  <si>
    <t>Accumulated Depreciation (F))</t>
  </si>
  <si>
    <t>Net Equipment (E - F)</t>
  </si>
  <si>
    <t>Leasehold Improvements (G)</t>
  </si>
  <si>
    <t>Accumulated Depreciation (H)</t>
  </si>
  <si>
    <t>Net Leashold Improvements (G - H)</t>
  </si>
  <si>
    <t>Total Property, Facilities, Equipment</t>
  </si>
  <si>
    <t>Intangible and Other Assets</t>
  </si>
  <si>
    <t>Intangible Assets (I)</t>
  </si>
  <si>
    <t>Accumulated Amortization (J)</t>
  </si>
  <si>
    <t>Net Intangible  Assets (I-J)</t>
  </si>
  <si>
    <t>Other Assets</t>
  </si>
  <si>
    <t>Liabilities</t>
  </si>
  <si>
    <t>Long Term Liabilities</t>
  </si>
  <si>
    <t>Total Liabilities And Equity Fund Balance</t>
  </si>
  <si>
    <t>Accounts Payable</t>
  </si>
  <si>
    <t>Accrued Liabilities</t>
  </si>
  <si>
    <t>Current Portion of Long Term Debt</t>
  </si>
  <si>
    <t>Due to Affiliated Organization</t>
  </si>
  <si>
    <t>Other Current Liabilities</t>
  </si>
  <si>
    <t>Total Current Liabilities</t>
  </si>
  <si>
    <t>Long Term Debt</t>
  </si>
  <si>
    <t>Other Long Term Liabilities</t>
  </si>
  <si>
    <t>Total Long Term Liabilities</t>
  </si>
  <si>
    <t>Total Liabilities And Fund Balance</t>
  </si>
  <si>
    <t xml:space="preserve">     Clark County Total</t>
  </si>
  <si>
    <t xml:space="preserve">     Washoe/Carson City Counties Total</t>
  </si>
  <si>
    <t xml:space="preserve">     Rural Counties Total</t>
  </si>
  <si>
    <t>A facility has 30 days after the quarter ends to submit data. The quarter will be marked as delinquent until the data has been submitted.</t>
  </si>
  <si>
    <t>Property, Facilities, and Equipment Assets</t>
  </si>
  <si>
    <t>Medicaid FFS</t>
  </si>
  <si>
    <t>Medicaid MCO</t>
  </si>
  <si>
    <t>Medicare FFS</t>
  </si>
  <si>
    <t>Medicare MCO</t>
  </si>
  <si>
    <t>Commericial Insurance (Health, Auto, Home)</t>
  </si>
  <si>
    <t>This set of financial reports present information about acute care hospitals. The reports include revenue and expenses related to inpatient, outpatient, long-term care, clinic, and sub-acute operations as well as assets and liabilities.</t>
  </si>
  <si>
    <t>Facility Total</t>
  </si>
  <si>
    <t>Nevada State Total</t>
  </si>
  <si>
    <t>This information was gathered and reported as part of a contractual agreement between the Department of Health and Human Services and Comagine Health under the authority granted in Section 449.450-449.530 and 439A.270 of the Nevada Revised Statutes.</t>
  </si>
  <si>
    <t>Clark - Centennial Hills Hospital Medical Center (280)</t>
  </si>
  <si>
    <t>Clark - Dignity Health - St. Rose Dominican Blue Diamond, LLC (435)</t>
  </si>
  <si>
    <t>Clark - Dignity Health - St. Rose Dominican Craig Ranch, LLC (434)</t>
  </si>
  <si>
    <t>Clark - Dignity Health - St. Rose Dominican Sahara, LLC (459)</t>
  </si>
  <si>
    <t>Clark - Dignity Health - St. Rose Dominican West Flamingo, LLC (432)</t>
  </si>
  <si>
    <t>Clark - Henderson Hospital (388)</t>
  </si>
  <si>
    <t>Clark - MountainView Hospital (33)</t>
  </si>
  <si>
    <t>Clark - North Vista Hospital (30)</t>
  </si>
  <si>
    <t>Clark - Southern Hills Hospital and Medical Center (237)</t>
  </si>
  <si>
    <t>Clark - Spring Valley Hospital Medical Center (41)</t>
  </si>
  <si>
    <t>Clark - St. Rose Dominican Hospitals - Rose de Lima Campus (38)</t>
  </si>
  <si>
    <t>Clark - St. Rose Dominican Hospitals - San Martin Campus (269)</t>
  </si>
  <si>
    <t>Clark - St. Rose Dominican Hospitals - Siena Campus (39)</t>
  </si>
  <si>
    <t>Clark - Summerlin Hospital Medical Center (42)</t>
  </si>
  <si>
    <t>Clark - University Medical Center of Southern Nevada (96)</t>
  </si>
  <si>
    <t>Clark - Sunrise Hospital and Medical Center (95)</t>
  </si>
  <si>
    <t>Clark - Valley Hospital Medical Center (97)</t>
  </si>
  <si>
    <t>Washoe/Carson City - Carson Tahoe Regional Medical Center (25)</t>
  </si>
  <si>
    <t>Washoe/Carson City - Ioannis A  Lougaris VA Medical Center (118)</t>
  </si>
  <si>
    <t>Washoe/Carson City - Northern Nevada Medical Center (35)</t>
  </si>
  <si>
    <t>Washoe/Carson City - Northern Nevada Sierra Medical Center (589)</t>
  </si>
  <si>
    <t>Washoe/Carson City - Renown Regional Medical Center (98)</t>
  </si>
  <si>
    <t>Washoe/Carson City - Renown South Meadows Medical Center (186)</t>
  </si>
  <si>
    <t>Washoe/Carson City - Saint Mary's Regional Medical Center (94)</t>
  </si>
  <si>
    <t>Rural - Banner Churchill Community Hospital (26)</t>
  </si>
  <si>
    <t>Rural - Battle Mountain General Hospital (23)</t>
  </si>
  <si>
    <t>Rural - Boulder City Hospital (24)</t>
  </si>
  <si>
    <t>Rural - Carson Valley Medical Center (235)</t>
  </si>
  <si>
    <t>Rural - Desert View Hospital (286)</t>
  </si>
  <si>
    <t>Rural - Grover C Dils Medical Center (27)</t>
  </si>
  <si>
    <t>Rural - Humboldt General Hospital (28)</t>
  </si>
  <si>
    <t>Rural - Incline Village Community Hospital (29)</t>
  </si>
  <si>
    <t>Rural - Mesa View Regional Hospital (31)</t>
  </si>
  <si>
    <t>Rural - Mount Grant General Hospital (32)</t>
  </si>
  <si>
    <t>Rural - Northeastern Nevada Regional Hospital (34)</t>
  </si>
  <si>
    <t>Rural - Pershing General Hospital (37)</t>
  </si>
  <si>
    <t>Rural - South Lyon Medical Center (40)</t>
  </si>
  <si>
    <t>Rural - William Bee Ririe Hospital (43)</t>
  </si>
  <si>
    <t>First Quarter 2024</t>
  </si>
  <si>
    <t>Second Quarter 2024</t>
  </si>
  <si>
    <t>Third Quarter 2024</t>
  </si>
  <si>
    <t>Fourth Quarter 2024</t>
  </si>
  <si>
    <t>Clark - Desert Springs Hospital Medical Center (93) CLOSED March 11, 2024</t>
  </si>
  <si>
    <t>Acute Hospitals Financial Reports: First Quarter 2024 - Third Quarter 2024</t>
  </si>
  <si>
    <t>Produced on December 11, 2024</t>
  </si>
  <si>
    <t>Includes data loaded through December 9, 2024</t>
  </si>
  <si>
    <t/>
  </si>
  <si>
    <t>Delinquent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</si>
</sst>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8" x14ac:knownFonts="1">
    <font>
      <sz val="11"/>
      <color rgb="FF000000"/>
      <name val="Calibri"/>
    </font>
    <font>
      <b/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4"/>
      <color rgb="FF2F5496"/>
      <name val="Arial"/>
      <family val="2"/>
    </font>
    <font>
      <sz val="14"/>
      <color rgb="FF2F5496"/>
      <name val="Calibri"/>
      <family val="2"/>
    </font>
    <font>
      <sz val="11"/>
      <color rgb="FF2F5496"/>
      <name val="Calibri"/>
      <family val="2"/>
    </font>
    <font>
      <b/>
      <sz val="11"/>
      <color rgb="FF2F5496"/>
      <name val="Arial"/>
      <family val="2"/>
    </font>
    <font>
      <b/>
      <sz val="11"/>
      <color theme="0"/>
      <name val="Arial"/>
      <family val="2"/>
    </font>
    <font>
      <sz val="11"/>
      <color theme="0"/>
      <name val="Calibri"/>
      <family val="2"/>
    </font>
    <font>
      <b/>
      <i/>
      <sz val="10"/>
      <color rgb="FF2F5496"/>
      <name val="Arial"/>
      <family val="2"/>
    </font>
    <font>
      <i/>
      <sz val="10"/>
      <color rgb="FF000000"/>
      <name val="Arial"/>
      <family val="2"/>
    </font>
    <font>
      <sz val="11"/>
      <color rgb="FF525252"/>
      <name val="Arial"/>
      <family val="2"/>
    </font>
    <font>
      <i/>
      <sz val="11"/>
      <color rgb="FF000000"/>
      <name val="Arial"/>
      <family val="2"/>
    </font>
    <font>
      <b/>
      <sz val="12"/>
      <color rgb="FF2F5496"/>
      <name val="Arial"/>
      <family val="2"/>
    </font>
    <font>
      <i/>
      <sz val="10"/>
      <color rgb="FF2F5496"/>
      <name val="Arial"/>
      <family val="2"/>
    </font>
    <font>
      <sz val="8"/>
      <name val="Calibri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D617D"/>
        <bgColor rgb="FF00000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8" fontId="8" fillId="2" borderId="1" xfId="0" applyNumberFormat="1" applyFont="1" applyFill="1" applyBorder="1" applyAlignment="1">
      <alignment horizontal="center" vertical="center" wrapText="1"/>
    </xf>
    <xf numFmtId="8" fontId="1" fillId="0" borderId="2" xfId="0" applyNumberFormat="1" applyFont="1" applyBorder="1" applyAlignment="1">
      <alignment horizontal="right"/>
    </xf>
    <xf numFmtId="8" fontId="3" fillId="0" borderId="2" xfId="0" applyNumberFormat="1" applyFont="1" applyBorder="1" applyAlignment="1">
      <alignment horizontal="right"/>
    </xf>
    <xf numFmtId="8" fontId="1" fillId="0" borderId="4" xfId="0" applyNumberFormat="1" applyFont="1" applyBorder="1" applyAlignment="1">
      <alignment horizontal="right"/>
    </xf>
    <xf numFmtId="8" fontId="3" fillId="0" borderId="4" xfId="0" applyNumberFormat="1" applyFont="1" applyBorder="1" applyAlignment="1">
      <alignment horizontal="right"/>
    </xf>
    <xf numFmtId="8" fontId="1" fillId="0" borderId="5" xfId="0" applyNumberFormat="1" applyFont="1" applyBorder="1" applyAlignment="1">
      <alignment horizontal="right"/>
    </xf>
    <xf numFmtId="8" fontId="8" fillId="2" borderId="8" xfId="0" applyNumberFormat="1" applyFont="1" applyFill="1" applyBorder="1" applyAlignment="1">
      <alignment horizontal="center" vertical="center" wrapText="1"/>
    </xf>
    <xf numFmtId="8" fontId="8" fillId="2" borderId="9" xfId="0" applyNumberFormat="1" applyFont="1" applyFill="1" applyBorder="1" applyAlignment="1">
      <alignment horizontal="center" vertical="center" wrapText="1"/>
    </xf>
    <xf numFmtId="8" fontId="1" fillId="0" borderId="10" xfId="0" applyNumberFormat="1" applyFont="1" applyBorder="1" applyAlignment="1">
      <alignment horizontal="right"/>
    </xf>
    <xf numFmtId="8" fontId="1" fillId="0" borderId="11" xfId="0" applyNumberFormat="1" applyFont="1" applyBorder="1" applyAlignment="1">
      <alignment horizontal="right"/>
    </xf>
    <xf numFmtId="8" fontId="3" fillId="0" borderId="10" xfId="0" applyNumberFormat="1" applyFont="1" applyBorder="1" applyAlignment="1">
      <alignment horizontal="right"/>
    </xf>
    <xf numFmtId="8" fontId="3" fillId="0" borderId="11" xfId="0" applyNumberFormat="1" applyFont="1" applyBorder="1" applyAlignment="1">
      <alignment horizontal="right"/>
    </xf>
    <xf numFmtId="8" fontId="1" fillId="0" borderId="12" xfId="0" applyNumberFormat="1" applyFont="1" applyBorder="1" applyAlignment="1">
      <alignment horizontal="right"/>
    </xf>
    <xf numFmtId="8" fontId="1" fillId="0" borderId="13" xfId="0" applyNumberFormat="1" applyFont="1" applyBorder="1" applyAlignment="1">
      <alignment horizontal="right"/>
    </xf>
    <xf numFmtId="8" fontId="1" fillId="0" borderId="17" xfId="0" applyNumberFormat="1" applyFont="1" applyBorder="1" applyAlignment="1">
      <alignment horizontal="right"/>
    </xf>
    <xf numFmtId="8" fontId="3" fillId="0" borderId="17" xfId="0" applyNumberFormat="1" applyFont="1" applyBorder="1" applyAlignment="1">
      <alignment horizontal="right"/>
    </xf>
    <xf numFmtId="8" fontId="1" fillId="0" borderId="18" xfId="0" applyNumberFormat="1" applyFont="1" applyBorder="1" applyAlignment="1">
      <alignment horizontal="right"/>
    </xf>
    <xf numFmtId="8" fontId="1" fillId="0" borderId="21" xfId="0" applyNumberFormat="1" applyFont="1" applyBorder="1" applyAlignment="1">
      <alignment horizontal="right"/>
    </xf>
    <xf numFmtId="0" fontId="1" fillId="0" borderId="4" xfId="0" applyFont="1" applyBorder="1" applyAlignment="1">
      <alignment horizontal="left" vertical="center"/>
    </xf>
    <xf numFmtId="0" fontId="1" fillId="0" borderId="4" xfId="0" quotePrefix="1" applyFont="1" applyBorder="1" applyAlignment="1">
      <alignment horizontal="left" vertical="center"/>
    </xf>
    <xf numFmtId="0" fontId="2" fillId="0" borderId="4" xfId="0" applyFont="1" applyBorder="1"/>
    <xf numFmtId="0" fontId="3" fillId="0" borderId="4" xfId="0" applyFont="1" applyBorder="1" applyAlignment="1">
      <alignment horizontal="right"/>
    </xf>
    <xf numFmtId="0" fontId="1" fillId="0" borderId="5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8" fontId="8" fillId="2" borderId="22" xfId="0" applyNumberFormat="1" applyFont="1" applyFill="1" applyBorder="1" applyAlignment="1">
      <alignment horizontal="center" vertical="center" wrapText="1"/>
    </xf>
    <xf numFmtId="8" fontId="8" fillId="2" borderId="26" xfId="0" applyNumberFormat="1" applyFont="1" applyFill="1" applyBorder="1" applyAlignment="1">
      <alignment horizontal="center" vertical="center" wrapText="1"/>
    </xf>
    <xf numFmtId="8" fontId="8" fillId="2" borderId="27" xfId="0" applyNumberFormat="1" applyFont="1" applyFill="1" applyBorder="1" applyAlignment="1">
      <alignment horizontal="center" vertical="center" wrapText="1"/>
    </xf>
    <xf numFmtId="8" fontId="2" fillId="0" borderId="10" xfId="0" applyNumberFormat="1" applyFont="1" applyBorder="1" applyAlignment="1">
      <alignment horizontal="right"/>
    </xf>
    <xf numFmtId="8" fontId="2" fillId="0" borderId="2" xfId="0" applyNumberFormat="1" applyFont="1" applyBorder="1" applyAlignment="1">
      <alignment horizontal="right"/>
    </xf>
    <xf numFmtId="8" fontId="2" fillId="0" borderId="11" xfId="0" applyNumberFormat="1" applyFont="1" applyBorder="1" applyAlignment="1">
      <alignment horizontal="right"/>
    </xf>
    <xf numFmtId="8" fontId="2" fillId="0" borderId="4" xfId="0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0" fontId="12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8" fontId="2" fillId="0" borderId="0" xfId="0" applyNumberFormat="1" applyFont="1" applyAlignment="1">
      <alignment horizontal="right"/>
    </xf>
    <xf numFmtId="8" fontId="6" fillId="0" borderId="0" xfId="0" applyNumberFormat="1" applyFont="1" applyAlignment="1">
      <alignment horizontal="right"/>
    </xf>
    <xf numFmtId="8" fontId="2" fillId="0" borderId="17" xfId="0" applyNumberFormat="1" applyFont="1" applyBorder="1" applyAlignment="1">
      <alignment horizontal="right"/>
    </xf>
    <xf numFmtId="8" fontId="5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8" fontId="17" fillId="0" borderId="2" xfId="0" applyNumberFormat="1" applyFont="1" applyBorder="1" applyAlignment="1">
      <alignment horizontal="right"/>
    </xf>
    <xf numFmtId="8" fontId="8" fillId="2" borderId="3" xfId="0" applyNumberFormat="1" applyFont="1" applyFill="1" applyBorder="1" applyAlignment="1">
      <alignment horizontal="center" vertical="center" wrapText="1"/>
    </xf>
    <xf numFmtId="8" fontId="8" fillId="2" borderId="4" xfId="0" applyNumberFormat="1" applyFont="1" applyFill="1" applyBorder="1" applyAlignment="1">
      <alignment horizontal="center" vertical="center" wrapText="1"/>
    </xf>
    <xf numFmtId="8" fontId="8" fillId="2" borderId="6" xfId="0" applyNumberFormat="1" applyFont="1" applyFill="1" applyBorder="1" applyAlignment="1">
      <alignment horizontal="center" vertical="center" wrapText="1"/>
    </xf>
    <xf numFmtId="8" fontId="9" fillId="2" borderId="20" xfId="0" applyNumberFormat="1" applyFont="1" applyFill="1" applyBorder="1" applyAlignment="1">
      <alignment horizontal="center"/>
    </xf>
    <xf numFmtId="8" fontId="9" fillId="2" borderId="7" xfId="0" applyNumberFormat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8" fontId="8" fillId="2" borderId="19" xfId="0" applyNumberFormat="1" applyFont="1" applyFill="1" applyBorder="1" applyAlignment="1">
      <alignment horizontal="center" vertical="center" wrapText="1"/>
    </xf>
    <xf numFmtId="8" fontId="8" fillId="2" borderId="16" xfId="0" applyNumberFormat="1" applyFont="1" applyFill="1" applyBorder="1" applyAlignment="1">
      <alignment horizontal="center" vertical="center" wrapText="1"/>
    </xf>
    <xf numFmtId="8" fontId="8" fillId="2" borderId="14" xfId="0" applyNumberFormat="1" applyFont="1" applyFill="1" applyBorder="1" applyAlignment="1">
      <alignment horizontal="center" vertical="center" wrapText="1"/>
    </xf>
    <xf numFmtId="8" fontId="8" fillId="2" borderId="15" xfId="0" applyNumberFormat="1" applyFont="1" applyFill="1" applyBorder="1" applyAlignment="1">
      <alignment horizontal="center" vertical="center" wrapText="1"/>
    </xf>
    <xf numFmtId="8" fontId="9" fillId="2" borderId="24" xfId="0" applyNumberFormat="1" applyFont="1" applyFill="1" applyBorder="1" applyAlignment="1">
      <alignment horizontal="center"/>
    </xf>
    <xf numFmtId="8" fontId="9" fillId="2" borderId="25" xfId="0" applyNumberFormat="1" applyFont="1" applyFill="1" applyBorder="1" applyAlignment="1">
      <alignment horizontal="center"/>
    </xf>
    <xf numFmtId="8" fontId="8" fillId="2" borderId="28" xfId="0" applyNumberFormat="1" applyFont="1" applyFill="1" applyBorder="1" applyAlignment="1">
      <alignment horizontal="center" vertical="center" wrapText="1"/>
    </xf>
    <xf numFmtId="8" fontId="8" fillId="2" borderId="29" xfId="0" applyNumberFormat="1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8" fontId="8" fillId="2" borderId="5" xfId="0" applyNumberFormat="1" applyFont="1" applyFill="1" applyBorder="1" applyAlignment="1">
      <alignment horizontal="center" vertical="center" wrapText="1"/>
    </xf>
    <xf numFmtId="8" fontId="8" fillId="2" borderId="2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6"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</dxfs>
  <tableStyles count="0" defaultTableStyle="TableStyleMedium9"/>
  <colors>
    <mruColors>
      <color rgb="FFC00000"/>
      <color rgb="FF2D617D"/>
      <color rgb="FF2F5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4942857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63D65FE5-9279-482B-B24B-3E7F7F103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46D89B42-0B8C-416D-A534-816A3E81F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764BCC9F-1FB9-48DB-BF2D-9DBF8BB94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8AEE3D99-E142-44A9-91ED-5C7C29DEF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51FAD614-E975-46DF-9AA6-8545170FA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BFCBA2FF-41DA-48A6-82E5-CE30BABC6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3" name="Picture 2" descr="Comagine Health, NVDHHS and NV Seal">
          <a:extLst>
            <a:ext uri="{FF2B5EF4-FFF2-40B4-BE49-F238E27FC236}">
              <a16:creationId xmlns:a16="http://schemas.microsoft.com/office/drawing/2014/main" id="{665A01E4-A2E5-EC82-7980-339154297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473AF106-EDB4-4260-A739-A850C4F05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7AA59887-D82C-4FD7-A0DD-09C8290FF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3678368E-FE97-46A5-B33C-11AC0FB24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1FDD6DF9-A230-44DD-844A-09EDFC9DF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0849FAEA-1F64-45FB-98DF-F6AD91E14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C620A839-F5C2-4784-9635-A393DA086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ABBD3A3B-5BB2-4DCA-818E-D210D406C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A31"/>
  <sheetViews>
    <sheetView showGridLines="0" tabSelected="1" workbookViewId="0"/>
  </sheetViews>
  <sheetFormatPr defaultRowHeight="15" x14ac:dyDescent="0.25"/>
  <cols>
    <col min="1" max="1" width="249.42578125" bestFit="1" customWidth="1"/>
  </cols>
  <sheetData>
    <row r="7" spans="1:1" ht="18" x14ac:dyDescent="0.25">
      <c r="A7" s="2" t="s">
        <v>0</v>
      </c>
    </row>
    <row r="8" spans="1:1" ht="15.75" x14ac:dyDescent="0.25">
      <c r="A8" s="41" t="s">
        <v>203</v>
      </c>
    </row>
    <row r="9" spans="1:1" x14ac:dyDescent="0.25">
      <c r="A9" s="43" t="s">
        <v>204</v>
      </c>
    </row>
    <row r="10" spans="1:1" x14ac:dyDescent="0.25">
      <c r="A10" s="43" t="s">
        <v>205</v>
      </c>
    </row>
    <row r="11" spans="1:1" x14ac:dyDescent="0.25">
      <c r="A11" s="36"/>
    </row>
    <row r="12" spans="1:1" s="1" customFormat="1" x14ac:dyDescent="0.25">
      <c r="A12" s="37" t="s">
        <v>156</v>
      </c>
    </row>
    <row r="13" spans="1:1" s="1" customFormat="1" x14ac:dyDescent="0.25">
      <c r="A13" s="38"/>
    </row>
    <row r="14" spans="1:1" s="1" customFormat="1" x14ac:dyDescent="0.25">
      <c r="A14" s="37" t="s">
        <v>159</v>
      </c>
    </row>
    <row r="15" spans="1:1" s="1" customFormat="1" x14ac:dyDescent="0.25">
      <c r="A15" s="38"/>
    </row>
    <row r="16" spans="1:1" s="1" customFormat="1" x14ac:dyDescent="0.25">
      <c r="A16" s="39" t="s">
        <v>1</v>
      </c>
    </row>
    <row r="17" spans="1:1" s="1" customFormat="1" x14ac:dyDescent="0.25">
      <c r="A17" s="40" t="s">
        <v>2</v>
      </c>
    </row>
    <row r="18" spans="1:1" s="1" customFormat="1" x14ac:dyDescent="0.25">
      <c r="A18" s="40" t="s">
        <v>3</v>
      </c>
    </row>
    <row r="19" spans="1:1" s="1" customFormat="1" x14ac:dyDescent="0.25">
      <c r="A19" s="40" t="s">
        <v>4</v>
      </c>
    </row>
    <row r="20" spans="1:1" s="1" customFormat="1" x14ac:dyDescent="0.25">
      <c r="A20" s="40" t="s">
        <v>5</v>
      </c>
    </row>
    <row r="21" spans="1:1" s="1" customFormat="1" x14ac:dyDescent="0.25">
      <c r="A21" s="40" t="s">
        <v>6</v>
      </c>
    </row>
    <row r="22" spans="1:1" s="1" customFormat="1" x14ac:dyDescent="0.25">
      <c r="A22" s="40" t="s">
        <v>7</v>
      </c>
    </row>
    <row r="23" spans="1:1" s="1" customFormat="1" x14ac:dyDescent="0.25">
      <c r="A23" s="40" t="s">
        <v>8</v>
      </c>
    </row>
    <row r="24" spans="1:1" s="1" customFormat="1" x14ac:dyDescent="0.25">
      <c r="A24" s="40" t="s">
        <v>9</v>
      </c>
    </row>
    <row r="25" spans="1:1" s="1" customFormat="1" x14ac:dyDescent="0.25"/>
    <row r="26" spans="1:1" s="1" customFormat="1" x14ac:dyDescent="0.25">
      <c r="A26" s="39" t="s">
        <v>10</v>
      </c>
    </row>
    <row r="27" spans="1:1" s="1" customFormat="1" x14ac:dyDescent="0.25">
      <c r="A27" s="40" t="s">
        <v>11</v>
      </c>
    </row>
    <row r="28" spans="1:1" s="1" customFormat="1" x14ac:dyDescent="0.25">
      <c r="A28" s="40" t="s">
        <v>12</v>
      </c>
    </row>
    <row r="29" spans="1:1" s="1" customFormat="1" x14ac:dyDescent="0.25">
      <c r="A29" s="40" t="s">
        <v>13</v>
      </c>
    </row>
    <row r="30" spans="1:1" s="1" customFormat="1" x14ac:dyDescent="0.25">
      <c r="A30" s="40" t="s">
        <v>14</v>
      </c>
    </row>
    <row r="31" spans="1:1" s="1" customFormat="1" x14ac:dyDescent="0.25">
      <c r="A31" s="40" t="s">
        <v>15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6:K288"/>
  <sheetViews>
    <sheetView showGridLines="0" workbookViewId="0"/>
  </sheetViews>
  <sheetFormatPr defaultRowHeight="15" x14ac:dyDescent="0.25"/>
  <cols>
    <col min="1" max="1" width="40.5703125" style="1" bestFit="1" customWidth="1"/>
    <col min="2" max="2" width="19.140625" style="44" customWidth="1"/>
    <col min="3" max="3" width="20.28515625" style="44" bestFit="1" customWidth="1"/>
    <col min="4" max="5" width="19.140625" style="44" customWidth="1"/>
    <col min="6" max="6" width="20.28515625" style="44" bestFit="1" customWidth="1"/>
    <col min="7" max="9" width="19.85546875" style="44" bestFit="1" customWidth="1"/>
    <col min="10" max="11" width="20.28515625" style="44" bestFit="1" customWidth="1"/>
    <col min="12" max="16384" width="9.140625" style="1"/>
  </cols>
  <sheetData>
    <row r="6" spans="1:11" ht="18" x14ac:dyDescent="0.25">
      <c r="A6" s="2" t="str">
        <f>Contents!A7</f>
        <v>Nevada Healthcare Quarterly Reports</v>
      </c>
    </row>
    <row r="7" spans="1:11" ht="18.75" x14ac:dyDescent="0.3">
      <c r="A7" s="41" t="str">
        <f>Contents!A8</f>
        <v>Acute Hospitals Financial Reports: First Quarter 2024 - Third Quarter 2024</v>
      </c>
      <c r="B7" s="47"/>
      <c r="C7" s="45"/>
      <c r="D7" s="45"/>
      <c r="E7" s="45"/>
      <c r="F7" s="45"/>
      <c r="G7" s="45"/>
    </row>
    <row r="8" spans="1:11" ht="18.75" x14ac:dyDescent="0.3">
      <c r="A8" s="42" t="s">
        <v>85</v>
      </c>
      <c r="B8" s="47"/>
      <c r="C8" s="45"/>
      <c r="D8" s="45"/>
      <c r="E8" s="45"/>
      <c r="F8" s="45"/>
      <c r="G8" s="45"/>
    </row>
    <row r="9" spans="1:11" ht="18.75" x14ac:dyDescent="0.3">
      <c r="A9" s="27" t="str">
        <f>Contents!A9</f>
        <v>Produced on December 11, 2024</v>
      </c>
      <c r="B9" s="47"/>
      <c r="C9" s="45"/>
      <c r="D9" s="45"/>
      <c r="E9" s="45"/>
      <c r="F9" s="45"/>
      <c r="G9" s="45"/>
    </row>
    <row r="10" spans="1:11" ht="18.75" x14ac:dyDescent="0.3">
      <c r="A10" s="27" t="str">
        <f>Contents!A10</f>
        <v>Includes data loaded through December 9, 2024</v>
      </c>
      <c r="B10" s="47"/>
      <c r="C10" s="45"/>
      <c r="D10" s="45"/>
      <c r="E10" s="45"/>
      <c r="F10" s="45"/>
      <c r="G10" s="45"/>
    </row>
    <row r="11" spans="1:11" x14ac:dyDescent="0.25">
      <c r="A11" s="3"/>
      <c r="B11" s="45"/>
      <c r="C11" s="45"/>
      <c r="D11" s="45"/>
      <c r="E11" s="45"/>
      <c r="F11" s="45"/>
      <c r="G11" s="45"/>
    </row>
    <row r="12" spans="1:11" ht="15.75" customHeight="1" thickBot="1" x14ac:dyDescent="0.3">
      <c r="A12" s="28" t="s">
        <v>149</v>
      </c>
      <c r="B12" s="45"/>
      <c r="C12" s="45"/>
      <c r="D12" s="45"/>
      <c r="E12" s="45"/>
      <c r="F12" s="45"/>
      <c r="G12" s="45"/>
    </row>
    <row r="13" spans="1:11" s="48" customFormat="1" x14ac:dyDescent="0.25">
      <c r="A13" s="55" t="s">
        <v>19</v>
      </c>
      <c r="B13" s="52" t="s">
        <v>86</v>
      </c>
      <c r="C13" s="53"/>
      <c r="D13" s="53"/>
      <c r="E13" s="53"/>
      <c r="F13" s="62"/>
      <c r="G13" s="63" t="s">
        <v>87</v>
      </c>
      <c r="H13" s="64"/>
      <c r="I13" s="64"/>
      <c r="J13" s="64"/>
      <c r="K13" s="57"/>
    </row>
    <row r="14" spans="1:11" s="48" customFormat="1" ht="42" customHeight="1" thickBot="1" x14ac:dyDescent="0.3">
      <c r="A14" s="65"/>
      <c r="B14" s="10" t="s">
        <v>88</v>
      </c>
      <c r="C14" s="4" t="s">
        <v>89</v>
      </c>
      <c r="D14" s="4" t="s">
        <v>90</v>
      </c>
      <c r="E14" s="4" t="s">
        <v>91</v>
      </c>
      <c r="F14" s="11" t="s">
        <v>35</v>
      </c>
      <c r="G14" s="10" t="s">
        <v>92</v>
      </c>
      <c r="H14" s="4" t="s">
        <v>93</v>
      </c>
      <c r="I14" s="4" t="s">
        <v>94</v>
      </c>
      <c r="J14" s="4" t="s">
        <v>95</v>
      </c>
      <c r="K14" s="11" t="s">
        <v>96</v>
      </c>
    </row>
    <row r="15" spans="1:11" x14ac:dyDescent="0.25">
      <c r="A15" s="22" t="s">
        <v>158</v>
      </c>
      <c r="B15" s="12">
        <f>SUM(B16:B18)</f>
        <v>4461412661.4300003</v>
      </c>
      <c r="C15" s="5">
        <f t="shared" ref="C15:K15" si="0">SUM(C16:C18)</f>
        <v>11047832214.91</v>
      </c>
      <c r="D15" s="5">
        <f t="shared" si="0"/>
        <v>512146777.12</v>
      </c>
      <c r="E15" s="5">
        <f t="shared" si="0"/>
        <v>757132346.1400001</v>
      </c>
      <c r="F15" s="13">
        <f t="shared" si="0"/>
        <v>20993385151.839996</v>
      </c>
      <c r="G15" s="12">
        <f t="shared" si="0"/>
        <v>-2297844223.4800005</v>
      </c>
      <c r="H15" s="5">
        <f t="shared" si="0"/>
        <v>8274170726.2000008</v>
      </c>
      <c r="I15" s="5">
        <f t="shared" si="0"/>
        <v>6082470860.6800003</v>
      </c>
      <c r="J15" s="5">
        <f t="shared" si="0"/>
        <v>14967225231.1</v>
      </c>
      <c r="K15" s="13">
        <f t="shared" si="0"/>
        <v>21039919986.630001</v>
      </c>
    </row>
    <row r="16" spans="1:11" x14ac:dyDescent="0.25">
      <c r="A16" s="23" t="s">
        <v>146</v>
      </c>
      <c r="B16" s="12">
        <f t="shared" ref="B16:K16" si="1">B25+B29+B36+B43+B50+B57+B64+B71+B78+B85+B92+B99+B106+B113+B120+B127+B134+B141</f>
        <v>2382967214.4100003</v>
      </c>
      <c r="C16" s="5">
        <f t="shared" si="1"/>
        <v>6973902329.75</v>
      </c>
      <c r="D16" s="5">
        <f t="shared" si="1"/>
        <v>259388265.75</v>
      </c>
      <c r="E16" s="5">
        <f t="shared" si="1"/>
        <v>414086977.23000002</v>
      </c>
      <c r="F16" s="13">
        <f t="shared" si="1"/>
        <v>13097873089.07</v>
      </c>
      <c r="G16" s="12">
        <f t="shared" si="1"/>
        <v>-4069423177.2900004</v>
      </c>
      <c r="H16" s="5">
        <f t="shared" si="1"/>
        <v>5805480728.8400002</v>
      </c>
      <c r="I16" s="5">
        <f t="shared" si="1"/>
        <v>1766806551.5499997</v>
      </c>
      <c r="J16" s="5">
        <f t="shared" si="1"/>
        <v>11331066540.539999</v>
      </c>
      <c r="K16" s="13">
        <f t="shared" si="1"/>
        <v>13097873092.09</v>
      </c>
    </row>
    <row r="17" spans="1:11" x14ac:dyDescent="0.25">
      <c r="A17" s="23" t="s">
        <v>147</v>
      </c>
      <c r="B17" s="12">
        <f>B148+B155+B162+B169+B176+B183+B190</f>
        <v>1336907042.23</v>
      </c>
      <c r="C17" s="5">
        <f t="shared" ref="C17:K17" si="2">C148+C155+C162+C169+C176+C183+C190</f>
        <v>3322573499.6100001</v>
      </c>
      <c r="D17" s="5">
        <f t="shared" si="2"/>
        <v>18743748.920000002</v>
      </c>
      <c r="E17" s="5">
        <f t="shared" si="2"/>
        <v>176124157.43000001</v>
      </c>
      <c r="F17" s="13">
        <f t="shared" si="2"/>
        <v>5816284249.4200001</v>
      </c>
      <c r="G17" s="12">
        <f t="shared" si="2"/>
        <v>1476815789.8000002</v>
      </c>
      <c r="H17" s="5">
        <f t="shared" si="2"/>
        <v>2971841485.9200001</v>
      </c>
      <c r="I17" s="5">
        <f t="shared" si="2"/>
        <v>4448657275.7200003</v>
      </c>
      <c r="J17" s="5">
        <f t="shared" si="2"/>
        <v>1362914658.7</v>
      </c>
      <c r="K17" s="13">
        <f t="shared" si="2"/>
        <v>5811571934.4200001</v>
      </c>
    </row>
    <row r="18" spans="1:11" x14ac:dyDescent="0.25">
      <c r="A18" s="23" t="s">
        <v>148</v>
      </c>
      <c r="B18" s="12">
        <f>B197+B204+B211+B218+B225+B232+B239+B246+B253+B260+B267+B274+B281+B288</f>
        <v>741538404.78999996</v>
      </c>
      <c r="C18" s="5">
        <f t="shared" ref="C18:K18" si="3">C197+C204+C211+C218+C225+C232+C239+C246+C253+C260+C267+C274+C281+C288</f>
        <v>751356385.54999995</v>
      </c>
      <c r="D18" s="5">
        <f t="shared" si="3"/>
        <v>234014762.44999999</v>
      </c>
      <c r="E18" s="5">
        <f t="shared" si="3"/>
        <v>166921211.47999999</v>
      </c>
      <c r="F18" s="13">
        <f t="shared" si="3"/>
        <v>2079227813.3500004</v>
      </c>
      <c r="G18" s="12">
        <f t="shared" si="3"/>
        <v>294763164.00999999</v>
      </c>
      <c r="H18" s="5">
        <f t="shared" si="3"/>
        <v>-503151488.55999994</v>
      </c>
      <c r="I18" s="5">
        <f t="shared" si="3"/>
        <v>-132992966.59000009</v>
      </c>
      <c r="J18" s="5">
        <f t="shared" si="3"/>
        <v>2273244031.8600001</v>
      </c>
      <c r="K18" s="13">
        <f t="shared" si="3"/>
        <v>2130474960.1200001</v>
      </c>
    </row>
    <row r="19" spans="1:11" x14ac:dyDescent="0.25">
      <c r="A19" s="24"/>
      <c r="B19" s="32"/>
      <c r="C19" s="33"/>
      <c r="D19" s="33"/>
      <c r="E19" s="33"/>
      <c r="F19" s="34"/>
      <c r="G19" s="32"/>
      <c r="H19" s="33"/>
      <c r="I19" s="33"/>
      <c r="J19" s="33"/>
      <c r="K19" s="34"/>
    </row>
    <row r="20" spans="1:11" x14ac:dyDescent="0.25">
      <c r="A20" s="22" t="s">
        <v>160</v>
      </c>
      <c r="B20" s="32"/>
      <c r="C20" s="33"/>
      <c r="D20" s="33"/>
      <c r="E20" s="33"/>
      <c r="F20" s="34"/>
      <c r="G20" s="32"/>
      <c r="H20" s="33"/>
      <c r="I20" s="33"/>
      <c r="J20" s="33"/>
      <c r="K20" s="34"/>
    </row>
    <row r="21" spans="1:11" x14ac:dyDescent="0.25">
      <c r="A21" s="25" t="s">
        <v>198</v>
      </c>
      <c r="B21" s="14">
        <v>17086200.739999998</v>
      </c>
      <c r="C21" s="6">
        <v>177471708.56999999</v>
      </c>
      <c r="D21" s="6">
        <v>0</v>
      </c>
      <c r="E21" s="6">
        <v>374136.16</v>
      </c>
      <c r="F21" s="15">
        <v>256696603.77000001</v>
      </c>
      <c r="G21" s="14">
        <v>-131144788.40000001</v>
      </c>
      <c r="H21" s="6">
        <v>0</v>
      </c>
      <c r="I21" s="6">
        <v>-131144788.40000001</v>
      </c>
      <c r="J21" s="6">
        <v>387841392.17000002</v>
      </c>
      <c r="K21" s="15">
        <v>256696603.77000001</v>
      </c>
    </row>
    <row r="22" spans="1:11" x14ac:dyDescent="0.25">
      <c r="A22" s="25" t="s">
        <v>199</v>
      </c>
      <c r="B22" s="14">
        <v>10101171.869999999</v>
      </c>
      <c r="C22" s="6">
        <v>174451447.25</v>
      </c>
      <c r="D22" s="6">
        <v>0</v>
      </c>
      <c r="E22" s="6">
        <v>304797.36</v>
      </c>
      <c r="F22" s="15">
        <v>246800496.06</v>
      </c>
      <c r="G22" s="14">
        <v>-149189319.97</v>
      </c>
      <c r="H22" s="6">
        <v>0</v>
      </c>
      <c r="I22" s="6">
        <v>-149189319.97</v>
      </c>
      <c r="J22" s="6">
        <v>395989816.02999997</v>
      </c>
      <c r="K22" s="15">
        <v>246800496.06</v>
      </c>
    </row>
    <row r="23" spans="1:11" x14ac:dyDescent="0.25">
      <c r="A23" s="25" t="s">
        <v>200</v>
      </c>
      <c r="B23" s="14">
        <v>22126131.219999999</v>
      </c>
      <c r="C23" s="6">
        <v>171151775.78999999</v>
      </c>
      <c r="D23" s="6">
        <v>0</v>
      </c>
      <c r="E23" s="6">
        <v>353248.03</v>
      </c>
      <c r="F23" s="15">
        <v>251028332.25</v>
      </c>
      <c r="G23" s="14">
        <v>-153288428.06999999</v>
      </c>
      <c r="H23" s="6">
        <v>0</v>
      </c>
      <c r="I23" s="6">
        <v>-153288428.06999999</v>
      </c>
      <c r="J23" s="6">
        <v>404316760.31999999</v>
      </c>
      <c r="K23" s="15">
        <v>251028332.25</v>
      </c>
    </row>
    <row r="24" spans="1:11" x14ac:dyDescent="0.25">
      <c r="A24" s="25" t="s">
        <v>201</v>
      </c>
      <c r="B24" s="14" t="s">
        <v>206</v>
      </c>
      <c r="C24" s="6" t="s">
        <v>206</v>
      </c>
      <c r="D24" s="6" t="s">
        <v>206</v>
      </c>
      <c r="E24" s="6" t="s">
        <v>206</v>
      </c>
      <c r="F24" s="15" t="s">
        <v>206</v>
      </c>
      <c r="G24" s="14" t="s">
        <v>206</v>
      </c>
      <c r="H24" s="6" t="s">
        <v>206</v>
      </c>
      <c r="I24" s="6" t="s">
        <v>206</v>
      </c>
      <c r="J24" s="6" t="s">
        <v>206</v>
      </c>
      <c r="K24" s="15" t="s">
        <v>206</v>
      </c>
    </row>
    <row r="25" spans="1:11" x14ac:dyDescent="0.25">
      <c r="A25" s="22" t="s">
        <v>157</v>
      </c>
      <c r="B25" s="12">
        <f t="shared" ref="B25:K25" si="4">SUM(B21:B24)</f>
        <v>49313503.829999998</v>
      </c>
      <c r="C25" s="5">
        <f t="shared" si="4"/>
        <v>523074931.61000001</v>
      </c>
      <c r="D25" s="5">
        <f t="shared" si="4"/>
        <v>0</v>
      </c>
      <c r="E25" s="5">
        <f t="shared" si="4"/>
        <v>1032181.55</v>
      </c>
      <c r="F25" s="13">
        <f t="shared" si="4"/>
        <v>754525432.08000004</v>
      </c>
      <c r="G25" s="12">
        <f t="shared" si="4"/>
        <v>-433622536.44</v>
      </c>
      <c r="H25" s="5">
        <f t="shared" si="4"/>
        <v>0</v>
      </c>
      <c r="I25" s="5">
        <f t="shared" si="4"/>
        <v>-433622536.44</v>
      </c>
      <c r="J25" s="5">
        <f t="shared" si="4"/>
        <v>1188147968.52</v>
      </c>
      <c r="K25" s="13">
        <f t="shared" si="4"/>
        <v>754525432.08000004</v>
      </c>
    </row>
    <row r="26" spans="1:11" x14ac:dyDescent="0.25">
      <c r="A26" s="24"/>
      <c r="B26" s="32"/>
      <c r="C26" s="33"/>
      <c r="D26" s="33"/>
      <c r="E26" s="33"/>
      <c r="F26" s="34"/>
      <c r="G26" s="32"/>
      <c r="H26" s="33"/>
      <c r="I26" s="33"/>
      <c r="J26" s="33"/>
      <c r="K26" s="34"/>
    </row>
    <row r="27" spans="1:11" x14ac:dyDescent="0.25">
      <c r="A27" s="22" t="s">
        <v>202</v>
      </c>
      <c r="B27" s="32"/>
      <c r="C27" s="33"/>
      <c r="D27" s="33"/>
      <c r="E27" s="33"/>
      <c r="F27" s="34"/>
      <c r="G27" s="32"/>
      <c r="H27" s="33"/>
      <c r="I27" s="33"/>
      <c r="J27" s="33"/>
      <c r="K27" s="34"/>
    </row>
    <row r="28" spans="1:11" x14ac:dyDescent="0.25">
      <c r="A28" s="25" t="s">
        <v>198</v>
      </c>
      <c r="B28" s="14" t="s">
        <v>207</v>
      </c>
      <c r="C28" s="6" t="s">
        <v>207</v>
      </c>
      <c r="D28" s="6" t="s">
        <v>207</v>
      </c>
      <c r="E28" s="6" t="s">
        <v>207</v>
      </c>
      <c r="F28" s="15" t="s">
        <v>207</v>
      </c>
      <c r="G28" s="14" t="s">
        <v>207</v>
      </c>
      <c r="H28" s="6" t="s">
        <v>207</v>
      </c>
      <c r="I28" s="6" t="s">
        <v>207</v>
      </c>
      <c r="J28" s="6" t="s">
        <v>207</v>
      </c>
      <c r="K28" s="15" t="s">
        <v>207</v>
      </c>
    </row>
    <row r="29" spans="1:11" x14ac:dyDescent="0.25">
      <c r="A29" s="22" t="s">
        <v>157</v>
      </c>
      <c r="B29" s="12">
        <f t="shared" ref="B29:K29" si="5">SUM(B28:B28)</f>
        <v>0</v>
      </c>
      <c r="C29" s="5">
        <f t="shared" si="5"/>
        <v>0</v>
      </c>
      <c r="D29" s="5">
        <f t="shared" si="5"/>
        <v>0</v>
      </c>
      <c r="E29" s="5">
        <f t="shared" si="5"/>
        <v>0</v>
      </c>
      <c r="F29" s="13">
        <f t="shared" si="5"/>
        <v>0</v>
      </c>
      <c r="G29" s="12">
        <f t="shared" si="5"/>
        <v>0</v>
      </c>
      <c r="H29" s="5">
        <f t="shared" si="5"/>
        <v>0</v>
      </c>
      <c r="I29" s="5">
        <f t="shared" si="5"/>
        <v>0</v>
      </c>
      <c r="J29" s="5">
        <f t="shared" si="5"/>
        <v>0</v>
      </c>
      <c r="K29" s="13">
        <f t="shared" si="5"/>
        <v>0</v>
      </c>
    </row>
    <row r="30" spans="1:11" x14ac:dyDescent="0.25">
      <c r="A30" s="24"/>
      <c r="B30" s="32"/>
      <c r="C30" s="33"/>
      <c r="D30" s="33"/>
      <c r="E30" s="33"/>
      <c r="F30" s="34"/>
      <c r="G30" s="32"/>
      <c r="H30" s="33"/>
      <c r="I30" s="33"/>
      <c r="J30" s="33"/>
      <c r="K30" s="34"/>
    </row>
    <row r="31" spans="1:11" x14ac:dyDescent="0.25">
      <c r="A31" s="22" t="s">
        <v>161</v>
      </c>
      <c r="B31" s="32"/>
      <c r="C31" s="33"/>
      <c r="D31" s="33"/>
      <c r="E31" s="33"/>
      <c r="F31" s="34"/>
      <c r="G31" s="32"/>
      <c r="H31" s="33"/>
      <c r="I31" s="33"/>
      <c r="J31" s="33"/>
      <c r="K31" s="34"/>
    </row>
    <row r="32" spans="1:11" x14ac:dyDescent="0.25">
      <c r="A32" s="25" t="s">
        <v>198</v>
      </c>
      <c r="B32" s="14">
        <v>25862434</v>
      </c>
      <c r="C32" s="6">
        <v>675637</v>
      </c>
      <c r="D32" s="6">
        <v>0</v>
      </c>
      <c r="E32" s="6">
        <v>9457538</v>
      </c>
      <c r="F32" s="15">
        <v>37999381</v>
      </c>
      <c r="G32" s="14">
        <v>1920549</v>
      </c>
      <c r="H32" s="6">
        <v>9469454</v>
      </c>
      <c r="I32" s="6">
        <v>11390003</v>
      </c>
      <c r="J32" s="6">
        <v>26609378</v>
      </c>
      <c r="K32" s="15">
        <v>37999381</v>
      </c>
    </row>
    <row r="33" spans="1:11" x14ac:dyDescent="0.25">
      <c r="A33" s="25" t="s">
        <v>199</v>
      </c>
      <c r="B33" s="14">
        <v>27474489</v>
      </c>
      <c r="C33" s="6">
        <v>653314</v>
      </c>
      <c r="D33" s="6">
        <v>0</v>
      </c>
      <c r="E33" s="6">
        <v>9211641</v>
      </c>
      <c r="F33" s="15">
        <v>39686870</v>
      </c>
      <c r="G33" s="14">
        <v>1964676</v>
      </c>
      <c r="H33" s="6">
        <v>9262916</v>
      </c>
      <c r="I33" s="6">
        <v>11227592</v>
      </c>
      <c r="J33" s="6">
        <v>28459278</v>
      </c>
      <c r="K33" s="15">
        <v>39686870</v>
      </c>
    </row>
    <row r="34" spans="1:11" x14ac:dyDescent="0.25">
      <c r="A34" s="25" t="s">
        <v>200</v>
      </c>
      <c r="B34" s="14">
        <v>29770606</v>
      </c>
      <c r="C34" s="6">
        <v>706073</v>
      </c>
      <c r="D34" s="6">
        <v>0</v>
      </c>
      <c r="E34" s="6">
        <v>8963878</v>
      </c>
      <c r="F34" s="15">
        <v>41577030</v>
      </c>
      <c r="G34" s="14">
        <v>1827432</v>
      </c>
      <c r="H34" s="6">
        <v>9017965</v>
      </c>
      <c r="I34" s="6">
        <v>10845397</v>
      </c>
      <c r="J34" s="6">
        <v>30731633</v>
      </c>
      <c r="K34" s="15">
        <v>41577030</v>
      </c>
    </row>
    <row r="35" spans="1:11" x14ac:dyDescent="0.25">
      <c r="A35" s="25" t="s">
        <v>201</v>
      </c>
      <c r="B35" s="14" t="s">
        <v>206</v>
      </c>
      <c r="C35" s="6" t="s">
        <v>206</v>
      </c>
      <c r="D35" s="6" t="s">
        <v>206</v>
      </c>
      <c r="E35" s="6" t="s">
        <v>206</v>
      </c>
      <c r="F35" s="15" t="s">
        <v>206</v>
      </c>
      <c r="G35" s="14" t="s">
        <v>206</v>
      </c>
      <c r="H35" s="6" t="s">
        <v>206</v>
      </c>
      <c r="I35" s="6" t="s">
        <v>206</v>
      </c>
      <c r="J35" s="6" t="s">
        <v>206</v>
      </c>
      <c r="K35" s="15" t="s">
        <v>206</v>
      </c>
    </row>
    <row r="36" spans="1:11" x14ac:dyDescent="0.25">
      <c r="A36" s="22" t="s">
        <v>157</v>
      </c>
      <c r="B36" s="12">
        <f t="shared" ref="B36:K36" si="6">SUM(B32:B35)</f>
        <v>83107529</v>
      </c>
      <c r="C36" s="5">
        <f t="shared" si="6"/>
        <v>2035024</v>
      </c>
      <c r="D36" s="5">
        <f t="shared" si="6"/>
        <v>0</v>
      </c>
      <c r="E36" s="5">
        <f t="shared" si="6"/>
        <v>27633057</v>
      </c>
      <c r="F36" s="13">
        <f t="shared" si="6"/>
        <v>119263281</v>
      </c>
      <c r="G36" s="12">
        <f t="shared" si="6"/>
        <v>5712657</v>
      </c>
      <c r="H36" s="5">
        <f t="shared" si="6"/>
        <v>27750335</v>
      </c>
      <c r="I36" s="5">
        <f t="shared" si="6"/>
        <v>33462992</v>
      </c>
      <c r="J36" s="5">
        <f t="shared" si="6"/>
        <v>85800289</v>
      </c>
      <c r="K36" s="13">
        <f t="shared" si="6"/>
        <v>119263281</v>
      </c>
    </row>
    <row r="37" spans="1:11" x14ac:dyDescent="0.25">
      <c r="A37" s="24"/>
      <c r="B37" s="32"/>
      <c r="C37" s="33"/>
      <c r="D37" s="33"/>
      <c r="E37" s="33"/>
      <c r="F37" s="34"/>
      <c r="G37" s="32"/>
      <c r="H37" s="33"/>
      <c r="I37" s="33"/>
      <c r="J37" s="33"/>
      <c r="K37" s="34"/>
    </row>
    <row r="38" spans="1:11" x14ac:dyDescent="0.25">
      <c r="A38" s="22" t="s">
        <v>162</v>
      </c>
      <c r="B38" s="32"/>
      <c r="C38" s="33"/>
      <c r="D38" s="33"/>
      <c r="E38" s="33"/>
      <c r="F38" s="34"/>
      <c r="G38" s="32"/>
      <c r="H38" s="33"/>
      <c r="I38" s="33"/>
      <c r="J38" s="33"/>
      <c r="K38" s="34"/>
    </row>
    <row r="39" spans="1:11" x14ac:dyDescent="0.25">
      <c r="A39" s="25" t="s">
        <v>198</v>
      </c>
      <c r="B39" s="14">
        <v>38158000</v>
      </c>
      <c r="C39" s="6">
        <v>643081</v>
      </c>
      <c r="D39" s="6">
        <v>0</v>
      </c>
      <c r="E39" s="6">
        <v>12519362</v>
      </c>
      <c r="F39" s="15">
        <v>54798187</v>
      </c>
      <c r="G39" s="14">
        <v>2386423</v>
      </c>
      <c r="H39" s="6">
        <v>12498439</v>
      </c>
      <c r="I39" s="6">
        <v>14884862</v>
      </c>
      <c r="J39" s="6">
        <v>39913325</v>
      </c>
      <c r="K39" s="15">
        <v>54798187</v>
      </c>
    </row>
    <row r="40" spans="1:11" x14ac:dyDescent="0.25">
      <c r="A40" s="25" t="s">
        <v>199</v>
      </c>
      <c r="B40" s="14">
        <v>40993437</v>
      </c>
      <c r="C40" s="6">
        <v>618683</v>
      </c>
      <c r="D40" s="6">
        <v>0</v>
      </c>
      <c r="E40" s="6">
        <v>12184090</v>
      </c>
      <c r="F40" s="15">
        <v>57344382</v>
      </c>
      <c r="G40" s="14">
        <v>2375833</v>
      </c>
      <c r="H40" s="6">
        <v>12233328</v>
      </c>
      <c r="I40" s="6">
        <v>14609161</v>
      </c>
      <c r="J40" s="6">
        <v>42735221</v>
      </c>
      <c r="K40" s="15">
        <v>57344382</v>
      </c>
    </row>
    <row r="41" spans="1:11" x14ac:dyDescent="0.25">
      <c r="A41" s="25" t="s">
        <v>200</v>
      </c>
      <c r="B41" s="14">
        <v>44542292</v>
      </c>
      <c r="C41" s="6">
        <v>658581</v>
      </c>
      <c r="D41" s="6">
        <v>0</v>
      </c>
      <c r="E41" s="6">
        <v>11846180</v>
      </c>
      <c r="F41" s="15">
        <v>60604260</v>
      </c>
      <c r="G41" s="14">
        <v>2350709</v>
      </c>
      <c r="H41" s="6">
        <v>11898153</v>
      </c>
      <c r="I41" s="6">
        <v>14248862</v>
      </c>
      <c r="J41" s="6">
        <v>46355398</v>
      </c>
      <c r="K41" s="15">
        <v>60604260</v>
      </c>
    </row>
    <row r="42" spans="1:11" x14ac:dyDescent="0.25">
      <c r="A42" s="25" t="s">
        <v>201</v>
      </c>
      <c r="B42" s="14" t="s">
        <v>206</v>
      </c>
      <c r="C42" s="6" t="s">
        <v>206</v>
      </c>
      <c r="D42" s="6" t="s">
        <v>206</v>
      </c>
      <c r="E42" s="6" t="s">
        <v>206</v>
      </c>
      <c r="F42" s="15" t="s">
        <v>206</v>
      </c>
      <c r="G42" s="14" t="s">
        <v>206</v>
      </c>
      <c r="H42" s="6" t="s">
        <v>206</v>
      </c>
      <c r="I42" s="6" t="s">
        <v>206</v>
      </c>
      <c r="J42" s="6" t="s">
        <v>206</v>
      </c>
      <c r="K42" s="15" t="s">
        <v>206</v>
      </c>
    </row>
    <row r="43" spans="1:11" x14ac:dyDescent="0.25">
      <c r="A43" s="22" t="s">
        <v>157</v>
      </c>
      <c r="B43" s="12">
        <f t="shared" ref="B43:K43" si="7">SUM(B39:B42)</f>
        <v>123693729</v>
      </c>
      <c r="C43" s="5">
        <f t="shared" si="7"/>
        <v>1920345</v>
      </c>
      <c r="D43" s="5">
        <f t="shared" si="7"/>
        <v>0</v>
      </c>
      <c r="E43" s="5">
        <f t="shared" si="7"/>
        <v>36549632</v>
      </c>
      <c r="F43" s="13">
        <f t="shared" si="7"/>
        <v>172746829</v>
      </c>
      <c r="G43" s="12">
        <f t="shared" si="7"/>
        <v>7112965</v>
      </c>
      <c r="H43" s="5">
        <f t="shared" si="7"/>
        <v>36629920</v>
      </c>
      <c r="I43" s="5">
        <f t="shared" si="7"/>
        <v>43742885</v>
      </c>
      <c r="J43" s="5">
        <f t="shared" si="7"/>
        <v>129003944</v>
      </c>
      <c r="K43" s="13">
        <f t="shared" si="7"/>
        <v>172746829</v>
      </c>
    </row>
    <row r="44" spans="1:11" x14ac:dyDescent="0.25">
      <c r="A44" s="24"/>
      <c r="B44" s="32"/>
      <c r="C44" s="33"/>
      <c r="D44" s="33"/>
      <c r="E44" s="33"/>
      <c r="F44" s="34"/>
      <c r="G44" s="32"/>
      <c r="H44" s="33"/>
      <c r="I44" s="33"/>
      <c r="J44" s="33"/>
      <c r="K44" s="34"/>
    </row>
    <row r="45" spans="1:11" x14ac:dyDescent="0.25">
      <c r="A45" s="22" t="s">
        <v>163</v>
      </c>
      <c r="B45" s="32"/>
      <c r="C45" s="33"/>
      <c r="D45" s="33"/>
      <c r="E45" s="33"/>
      <c r="F45" s="34"/>
      <c r="G45" s="32"/>
      <c r="H45" s="33"/>
      <c r="I45" s="33"/>
      <c r="J45" s="33"/>
      <c r="K45" s="34"/>
    </row>
    <row r="46" spans="1:11" x14ac:dyDescent="0.25">
      <c r="A46" s="25" t="s">
        <v>198</v>
      </c>
      <c r="B46" s="14">
        <v>716986</v>
      </c>
      <c r="C46" s="6">
        <v>744616</v>
      </c>
      <c r="D46" s="6">
        <v>0</v>
      </c>
      <c r="E46" s="6">
        <v>13111404</v>
      </c>
      <c r="F46" s="15">
        <v>16477067</v>
      </c>
      <c r="G46" s="14">
        <v>10100541</v>
      </c>
      <c r="H46" s="6">
        <v>12855671</v>
      </c>
      <c r="I46" s="6">
        <v>22956212</v>
      </c>
      <c r="J46" s="6">
        <v>-6479145</v>
      </c>
      <c r="K46" s="15">
        <v>16477067</v>
      </c>
    </row>
    <row r="47" spans="1:11" x14ac:dyDescent="0.25">
      <c r="A47" s="25" t="s">
        <v>199</v>
      </c>
      <c r="B47" s="14">
        <v>683723</v>
      </c>
      <c r="C47" s="6">
        <v>705020</v>
      </c>
      <c r="D47" s="6">
        <v>0</v>
      </c>
      <c r="E47" s="6">
        <v>12788903</v>
      </c>
      <c r="F47" s="15">
        <v>16355982</v>
      </c>
      <c r="G47" s="14">
        <v>9765865</v>
      </c>
      <c r="H47" s="6">
        <v>12602834</v>
      </c>
      <c r="I47" s="6">
        <v>22368699</v>
      </c>
      <c r="J47" s="6">
        <v>-6012717</v>
      </c>
      <c r="K47" s="15">
        <v>16355982</v>
      </c>
    </row>
    <row r="48" spans="1:11" x14ac:dyDescent="0.25">
      <c r="A48" s="25" t="s">
        <v>200</v>
      </c>
      <c r="B48" s="14">
        <v>574172</v>
      </c>
      <c r="C48" s="6">
        <v>745718</v>
      </c>
      <c r="D48" s="6">
        <v>0</v>
      </c>
      <c r="E48" s="6">
        <v>12464059</v>
      </c>
      <c r="F48" s="15">
        <v>15798566</v>
      </c>
      <c r="G48" s="14">
        <v>8780172</v>
      </c>
      <c r="H48" s="6">
        <v>12289244</v>
      </c>
      <c r="I48" s="6">
        <v>21069416</v>
      </c>
      <c r="J48" s="6">
        <v>-5270850</v>
      </c>
      <c r="K48" s="15">
        <v>15798566</v>
      </c>
    </row>
    <row r="49" spans="1:11" x14ac:dyDescent="0.25">
      <c r="A49" s="25" t="s">
        <v>201</v>
      </c>
      <c r="B49" s="14" t="s">
        <v>206</v>
      </c>
      <c r="C49" s="6" t="s">
        <v>206</v>
      </c>
      <c r="D49" s="6" t="s">
        <v>206</v>
      </c>
      <c r="E49" s="6" t="s">
        <v>206</v>
      </c>
      <c r="F49" s="15" t="s">
        <v>206</v>
      </c>
      <c r="G49" s="14" t="s">
        <v>206</v>
      </c>
      <c r="H49" s="6" t="s">
        <v>206</v>
      </c>
      <c r="I49" s="6" t="s">
        <v>206</v>
      </c>
      <c r="J49" s="6" t="s">
        <v>206</v>
      </c>
      <c r="K49" s="15" t="s">
        <v>206</v>
      </c>
    </row>
    <row r="50" spans="1:11" x14ac:dyDescent="0.25">
      <c r="A50" s="22" t="s">
        <v>157</v>
      </c>
      <c r="B50" s="12">
        <f t="shared" ref="B50:K50" si="8">SUM(B46:B49)</f>
        <v>1974881</v>
      </c>
      <c r="C50" s="5">
        <f t="shared" si="8"/>
        <v>2195354</v>
      </c>
      <c r="D50" s="5">
        <f t="shared" si="8"/>
        <v>0</v>
      </c>
      <c r="E50" s="5">
        <f t="shared" si="8"/>
        <v>38364366</v>
      </c>
      <c r="F50" s="13">
        <f t="shared" si="8"/>
        <v>48631615</v>
      </c>
      <c r="G50" s="12">
        <f t="shared" si="8"/>
        <v>28646578</v>
      </c>
      <c r="H50" s="5">
        <f t="shared" si="8"/>
        <v>37747749</v>
      </c>
      <c r="I50" s="5">
        <f t="shared" si="8"/>
        <v>66394327</v>
      </c>
      <c r="J50" s="5">
        <f t="shared" si="8"/>
        <v>-17762712</v>
      </c>
      <c r="K50" s="13">
        <f t="shared" si="8"/>
        <v>48631615</v>
      </c>
    </row>
    <row r="51" spans="1:11" x14ac:dyDescent="0.25">
      <c r="A51" s="24"/>
      <c r="B51" s="32"/>
      <c r="C51" s="33"/>
      <c r="D51" s="33"/>
      <c r="E51" s="33"/>
      <c r="F51" s="34"/>
      <c r="G51" s="32"/>
      <c r="H51" s="33"/>
      <c r="I51" s="33"/>
      <c r="J51" s="33"/>
      <c r="K51" s="34"/>
    </row>
    <row r="52" spans="1:11" x14ac:dyDescent="0.25">
      <c r="A52" s="22" t="s">
        <v>164</v>
      </c>
      <c r="B52" s="32"/>
      <c r="C52" s="33"/>
      <c r="D52" s="33"/>
      <c r="E52" s="33"/>
      <c r="F52" s="34"/>
      <c r="G52" s="32"/>
      <c r="H52" s="33"/>
      <c r="I52" s="33"/>
      <c r="J52" s="33"/>
      <c r="K52" s="34"/>
    </row>
    <row r="53" spans="1:11" x14ac:dyDescent="0.25">
      <c r="A53" s="25" t="s">
        <v>198</v>
      </c>
      <c r="B53" s="14">
        <v>771891</v>
      </c>
      <c r="C53" s="6">
        <v>608612</v>
      </c>
      <c r="D53" s="6">
        <v>0</v>
      </c>
      <c r="E53" s="6">
        <v>11431576</v>
      </c>
      <c r="F53" s="15">
        <v>14039519</v>
      </c>
      <c r="G53" s="14">
        <v>8941534</v>
      </c>
      <c r="H53" s="6">
        <v>11456873</v>
      </c>
      <c r="I53" s="6">
        <v>20398407</v>
      </c>
      <c r="J53" s="6">
        <v>-6358888</v>
      </c>
      <c r="K53" s="15">
        <v>14039519</v>
      </c>
    </row>
    <row r="54" spans="1:11" x14ac:dyDescent="0.25">
      <c r="A54" s="25" t="s">
        <v>199</v>
      </c>
      <c r="B54" s="14">
        <v>789412</v>
      </c>
      <c r="C54" s="6">
        <v>560803</v>
      </c>
      <c r="D54" s="6">
        <v>0</v>
      </c>
      <c r="E54" s="6">
        <v>11139517</v>
      </c>
      <c r="F54" s="15">
        <v>13746618</v>
      </c>
      <c r="G54" s="14">
        <v>8465182</v>
      </c>
      <c r="H54" s="6">
        <v>11222929</v>
      </c>
      <c r="I54" s="6">
        <v>19688111</v>
      </c>
      <c r="J54" s="6">
        <v>-5941493</v>
      </c>
      <c r="K54" s="15">
        <v>13746618</v>
      </c>
    </row>
    <row r="55" spans="1:11" x14ac:dyDescent="0.25">
      <c r="A55" s="25" t="s">
        <v>200</v>
      </c>
      <c r="B55" s="14">
        <v>780295</v>
      </c>
      <c r="C55" s="6">
        <v>576837</v>
      </c>
      <c r="D55" s="6">
        <v>0</v>
      </c>
      <c r="E55" s="6">
        <v>10845200</v>
      </c>
      <c r="F55" s="15">
        <v>13373291</v>
      </c>
      <c r="G55" s="14">
        <v>7979615</v>
      </c>
      <c r="H55" s="6">
        <v>10926569</v>
      </c>
      <c r="I55" s="6">
        <v>18906184</v>
      </c>
      <c r="J55" s="6">
        <v>-5532893</v>
      </c>
      <c r="K55" s="15">
        <v>13373291</v>
      </c>
    </row>
    <row r="56" spans="1:11" x14ac:dyDescent="0.25">
      <c r="A56" s="25" t="s">
        <v>201</v>
      </c>
      <c r="B56" s="14" t="s">
        <v>206</v>
      </c>
      <c r="C56" s="6" t="s">
        <v>206</v>
      </c>
      <c r="D56" s="6" t="s">
        <v>206</v>
      </c>
      <c r="E56" s="6" t="s">
        <v>206</v>
      </c>
      <c r="F56" s="15" t="s">
        <v>206</v>
      </c>
      <c r="G56" s="14" t="s">
        <v>206</v>
      </c>
      <c r="H56" s="6" t="s">
        <v>206</v>
      </c>
      <c r="I56" s="6" t="s">
        <v>206</v>
      </c>
      <c r="J56" s="6" t="s">
        <v>206</v>
      </c>
      <c r="K56" s="15" t="s">
        <v>206</v>
      </c>
    </row>
    <row r="57" spans="1:11" x14ac:dyDescent="0.25">
      <c r="A57" s="22" t="s">
        <v>157</v>
      </c>
      <c r="B57" s="12">
        <f t="shared" ref="B57:K57" si="9">SUM(B53:B56)</f>
        <v>2341598</v>
      </c>
      <c r="C57" s="5">
        <f t="shared" si="9"/>
        <v>1746252</v>
      </c>
      <c r="D57" s="5">
        <f t="shared" si="9"/>
        <v>0</v>
      </c>
      <c r="E57" s="5">
        <f t="shared" si="9"/>
        <v>33416293</v>
      </c>
      <c r="F57" s="13">
        <f t="shared" si="9"/>
        <v>41159428</v>
      </c>
      <c r="G57" s="12">
        <f t="shared" si="9"/>
        <v>25386331</v>
      </c>
      <c r="H57" s="5">
        <f t="shared" si="9"/>
        <v>33606371</v>
      </c>
      <c r="I57" s="5">
        <f t="shared" si="9"/>
        <v>58992702</v>
      </c>
      <c r="J57" s="5">
        <f t="shared" si="9"/>
        <v>-17833274</v>
      </c>
      <c r="K57" s="13">
        <f t="shared" si="9"/>
        <v>41159428</v>
      </c>
    </row>
    <row r="58" spans="1:11" x14ac:dyDescent="0.25">
      <c r="A58" s="24"/>
      <c r="B58" s="32"/>
      <c r="C58" s="33"/>
      <c r="D58" s="33"/>
      <c r="E58" s="33"/>
      <c r="F58" s="34"/>
      <c r="G58" s="32"/>
      <c r="H58" s="33"/>
      <c r="I58" s="33"/>
      <c r="J58" s="33"/>
      <c r="K58" s="34"/>
    </row>
    <row r="59" spans="1:11" x14ac:dyDescent="0.25">
      <c r="A59" s="22" t="s">
        <v>165</v>
      </c>
      <c r="B59" s="32"/>
      <c r="C59" s="33"/>
      <c r="D59" s="33"/>
      <c r="E59" s="33"/>
      <c r="F59" s="34"/>
      <c r="G59" s="32"/>
      <c r="H59" s="33"/>
      <c r="I59" s="33"/>
      <c r="J59" s="33"/>
      <c r="K59" s="34"/>
    </row>
    <row r="60" spans="1:11" x14ac:dyDescent="0.25">
      <c r="A60" s="25" t="s">
        <v>198</v>
      </c>
      <c r="B60" s="14">
        <v>16829635.440000001</v>
      </c>
      <c r="C60" s="6">
        <v>238458856.88</v>
      </c>
      <c r="D60" s="6">
        <v>0</v>
      </c>
      <c r="E60" s="6">
        <v>293234.28000000003</v>
      </c>
      <c r="F60" s="15">
        <v>320183941.12</v>
      </c>
      <c r="G60" s="14">
        <v>62904095.359999999</v>
      </c>
      <c r="H60" s="6">
        <v>0</v>
      </c>
      <c r="I60" s="6">
        <v>62904095.359999999</v>
      </c>
      <c r="J60" s="6">
        <v>257279845.75999999</v>
      </c>
      <c r="K60" s="15">
        <v>320183941.12</v>
      </c>
    </row>
    <row r="61" spans="1:11" x14ac:dyDescent="0.25">
      <c r="A61" s="25" t="s">
        <v>199</v>
      </c>
      <c r="B61" s="14">
        <v>9288438.4399999995</v>
      </c>
      <c r="C61" s="6">
        <v>233481839.37</v>
      </c>
      <c r="D61" s="6">
        <v>0</v>
      </c>
      <c r="E61" s="6">
        <v>272390.74</v>
      </c>
      <c r="F61" s="15">
        <v>305701478</v>
      </c>
      <c r="G61" s="14">
        <v>31684357.109999999</v>
      </c>
      <c r="H61" s="6">
        <v>0</v>
      </c>
      <c r="I61" s="6">
        <v>31684357.109999999</v>
      </c>
      <c r="J61" s="6">
        <v>274017120.88999999</v>
      </c>
      <c r="K61" s="15">
        <v>305701478</v>
      </c>
    </row>
    <row r="62" spans="1:11" x14ac:dyDescent="0.25">
      <c r="A62" s="25" t="s">
        <v>200</v>
      </c>
      <c r="B62" s="14">
        <v>24326513.260000002</v>
      </c>
      <c r="C62" s="6">
        <v>227864470</v>
      </c>
      <c r="D62" s="6">
        <v>0</v>
      </c>
      <c r="E62" s="6">
        <v>311930.2</v>
      </c>
      <c r="F62" s="15">
        <v>310847123.17000002</v>
      </c>
      <c r="G62" s="14">
        <v>26842576.09</v>
      </c>
      <c r="H62" s="6">
        <v>0</v>
      </c>
      <c r="I62" s="6">
        <v>26842576.09</v>
      </c>
      <c r="J62" s="6">
        <v>284004547.07999998</v>
      </c>
      <c r="K62" s="15">
        <v>310847123.17000002</v>
      </c>
    </row>
    <row r="63" spans="1:11" x14ac:dyDescent="0.25">
      <c r="A63" s="25" t="s">
        <v>201</v>
      </c>
      <c r="B63" s="14" t="s">
        <v>206</v>
      </c>
      <c r="C63" s="6" t="s">
        <v>206</v>
      </c>
      <c r="D63" s="6" t="s">
        <v>206</v>
      </c>
      <c r="E63" s="6" t="s">
        <v>206</v>
      </c>
      <c r="F63" s="15" t="s">
        <v>206</v>
      </c>
      <c r="G63" s="14" t="s">
        <v>206</v>
      </c>
      <c r="H63" s="6" t="s">
        <v>206</v>
      </c>
      <c r="I63" s="6" t="s">
        <v>206</v>
      </c>
      <c r="J63" s="6" t="s">
        <v>206</v>
      </c>
      <c r="K63" s="15" t="s">
        <v>206</v>
      </c>
    </row>
    <row r="64" spans="1:11" x14ac:dyDescent="0.25">
      <c r="A64" s="22" t="s">
        <v>157</v>
      </c>
      <c r="B64" s="12">
        <f t="shared" ref="B64:K64" si="10">SUM(B60:B63)</f>
        <v>50444587.140000001</v>
      </c>
      <c r="C64" s="5">
        <f t="shared" si="10"/>
        <v>699805166.25</v>
      </c>
      <c r="D64" s="5">
        <f t="shared" si="10"/>
        <v>0</v>
      </c>
      <c r="E64" s="5">
        <f t="shared" si="10"/>
        <v>877555.22</v>
      </c>
      <c r="F64" s="13">
        <f t="shared" si="10"/>
        <v>936732542.28999996</v>
      </c>
      <c r="G64" s="12">
        <f t="shared" si="10"/>
        <v>121431028.56</v>
      </c>
      <c r="H64" s="5">
        <f t="shared" si="10"/>
        <v>0</v>
      </c>
      <c r="I64" s="5">
        <f t="shared" si="10"/>
        <v>121431028.56</v>
      </c>
      <c r="J64" s="5">
        <f t="shared" si="10"/>
        <v>815301513.73000002</v>
      </c>
      <c r="K64" s="13">
        <f t="shared" si="10"/>
        <v>936732542.28999996</v>
      </c>
    </row>
    <row r="65" spans="1:11" x14ac:dyDescent="0.25">
      <c r="A65" s="24"/>
      <c r="B65" s="32"/>
      <c r="C65" s="33"/>
      <c r="D65" s="33"/>
      <c r="E65" s="33"/>
      <c r="F65" s="34"/>
      <c r="G65" s="32"/>
      <c r="H65" s="33"/>
      <c r="I65" s="33"/>
      <c r="J65" s="33"/>
      <c r="K65" s="34"/>
    </row>
    <row r="66" spans="1:11" x14ac:dyDescent="0.25">
      <c r="A66" s="22" t="s">
        <v>166</v>
      </c>
      <c r="B66" s="32"/>
      <c r="C66" s="33"/>
      <c r="D66" s="33"/>
      <c r="E66" s="33"/>
      <c r="F66" s="34"/>
      <c r="G66" s="32"/>
      <c r="H66" s="33"/>
      <c r="I66" s="33"/>
      <c r="J66" s="33"/>
      <c r="K66" s="34"/>
    </row>
    <row r="67" spans="1:11" x14ac:dyDescent="0.25">
      <c r="A67" s="25" t="s">
        <v>198</v>
      </c>
      <c r="B67" s="14">
        <v>25132605</v>
      </c>
      <c r="C67" s="6">
        <v>281768666</v>
      </c>
      <c r="D67" s="6">
        <v>16246316</v>
      </c>
      <c r="E67" s="6">
        <v>10728208</v>
      </c>
      <c r="F67" s="15">
        <v>432586155</v>
      </c>
      <c r="G67" s="14">
        <v>36020190</v>
      </c>
      <c r="H67" s="6">
        <v>114525569</v>
      </c>
      <c r="I67" s="6">
        <v>150545759</v>
      </c>
      <c r="J67" s="6">
        <v>282040397</v>
      </c>
      <c r="K67" s="15">
        <v>432586156</v>
      </c>
    </row>
    <row r="68" spans="1:11" x14ac:dyDescent="0.25">
      <c r="A68" s="25" t="s">
        <v>199</v>
      </c>
      <c r="B68" s="14">
        <v>22674527</v>
      </c>
      <c r="C68" s="6">
        <v>283930346</v>
      </c>
      <c r="D68" s="6">
        <v>16246316</v>
      </c>
      <c r="E68" s="6">
        <v>10978538</v>
      </c>
      <c r="F68" s="15">
        <v>430408357</v>
      </c>
      <c r="G68" s="14">
        <v>51257270</v>
      </c>
      <c r="H68" s="6">
        <v>64997109</v>
      </c>
      <c r="I68" s="6">
        <v>116254379</v>
      </c>
      <c r="J68" s="6">
        <v>314153981</v>
      </c>
      <c r="K68" s="15">
        <v>430408360</v>
      </c>
    </row>
    <row r="69" spans="1:11" x14ac:dyDescent="0.25">
      <c r="A69" s="25" t="s">
        <v>200</v>
      </c>
      <c r="B69" s="14">
        <v>21988448</v>
      </c>
      <c r="C69" s="6">
        <v>286525031</v>
      </c>
      <c r="D69" s="6">
        <v>16076896</v>
      </c>
      <c r="E69" s="6">
        <v>10620664</v>
      </c>
      <c r="F69" s="15">
        <v>418293512</v>
      </c>
      <c r="G69" s="14">
        <v>37455204</v>
      </c>
      <c r="H69" s="6">
        <v>46427605</v>
      </c>
      <c r="I69" s="6">
        <v>83882809</v>
      </c>
      <c r="J69" s="6">
        <v>334410703</v>
      </c>
      <c r="K69" s="15">
        <v>418293512</v>
      </c>
    </row>
    <row r="70" spans="1:11" x14ac:dyDescent="0.25">
      <c r="A70" s="25" t="s">
        <v>201</v>
      </c>
      <c r="B70" s="14" t="s">
        <v>206</v>
      </c>
      <c r="C70" s="6" t="s">
        <v>206</v>
      </c>
      <c r="D70" s="6" t="s">
        <v>206</v>
      </c>
      <c r="E70" s="6" t="s">
        <v>206</v>
      </c>
      <c r="F70" s="15" t="s">
        <v>206</v>
      </c>
      <c r="G70" s="14" t="s">
        <v>206</v>
      </c>
      <c r="H70" s="6" t="s">
        <v>206</v>
      </c>
      <c r="I70" s="6" t="s">
        <v>206</v>
      </c>
      <c r="J70" s="6" t="s">
        <v>206</v>
      </c>
      <c r="K70" s="15" t="s">
        <v>206</v>
      </c>
    </row>
    <row r="71" spans="1:11" x14ac:dyDescent="0.25">
      <c r="A71" s="22" t="s">
        <v>157</v>
      </c>
      <c r="B71" s="12">
        <f t="shared" ref="B71:K71" si="11">SUM(B67:B70)</f>
        <v>69795580</v>
      </c>
      <c r="C71" s="5">
        <f t="shared" si="11"/>
        <v>852224043</v>
      </c>
      <c r="D71" s="5">
        <f t="shared" si="11"/>
        <v>48569528</v>
      </c>
      <c r="E71" s="5">
        <f t="shared" si="11"/>
        <v>32327410</v>
      </c>
      <c r="F71" s="13">
        <f t="shared" si="11"/>
        <v>1281288024</v>
      </c>
      <c r="G71" s="12">
        <f t="shared" si="11"/>
        <v>124732664</v>
      </c>
      <c r="H71" s="5">
        <f t="shared" si="11"/>
        <v>225950283</v>
      </c>
      <c r="I71" s="5">
        <f t="shared" si="11"/>
        <v>350682947</v>
      </c>
      <c r="J71" s="5">
        <f t="shared" si="11"/>
        <v>930605081</v>
      </c>
      <c r="K71" s="13">
        <f t="shared" si="11"/>
        <v>1281288028</v>
      </c>
    </row>
    <row r="72" spans="1:11" x14ac:dyDescent="0.25">
      <c r="A72" s="24"/>
      <c r="B72" s="32"/>
      <c r="C72" s="33"/>
      <c r="D72" s="33"/>
      <c r="E72" s="33"/>
      <c r="F72" s="34"/>
      <c r="G72" s="32"/>
      <c r="H72" s="33"/>
      <c r="I72" s="33"/>
      <c r="J72" s="33"/>
      <c r="K72" s="34"/>
    </row>
    <row r="73" spans="1:11" x14ac:dyDescent="0.25">
      <c r="A73" s="22" t="s">
        <v>167</v>
      </c>
      <c r="B73" s="32"/>
      <c r="C73" s="33"/>
      <c r="D73" s="33"/>
      <c r="E73" s="33"/>
      <c r="F73" s="34"/>
      <c r="G73" s="32"/>
      <c r="H73" s="33"/>
      <c r="I73" s="33"/>
      <c r="J73" s="33"/>
      <c r="K73" s="34"/>
    </row>
    <row r="74" spans="1:11" x14ac:dyDescent="0.25">
      <c r="A74" s="25" t="s">
        <v>198</v>
      </c>
      <c r="B74" s="14">
        <v>113235497.3</v>
      </c>
      <c r="C74" s="6">
        <v>18856931.25</v>
      </c>
      <c r="D74" s="6">
        <v>17482572.530000001</v>
      </c>
      <c r="E74" s="6">
        <v>0</v>
      </c>
      <c r="F74" s="15">
        <v>168644022.22</v>
      </c>
      <c r="G74" s="14">
        <v>13524208.33</v>
      </c>
      <c r="H74" s="6">
        <v>18300587.969999999</v>
      </c>
      <c r="I74" s="6">
        <v>31824796.300000001</v>
      </c>
      <c r="J74" s="6">
        <v>136819225.91999999</v>
      </c>
      <c r="K74" s="15">
        <v>168644022.22</v>
      </c>
    </row>
    <row r="75" spans="1:11" x14ac:dyDescent="0.25">
      <c r="A75" s="25" t="s">
        <v>199</v>
      </c>
      <c r="B75" s="14">
        <v>124944405.25</v>
      </c>
      <c r="C75" s="6">
        <v>18709747.899999999</v>
      </c>
      <c r="D75" s="6">
        <v>17331683.43</v>
      </c>
      <c r="E75" s="6">
        <v>0</v>
      </c>
      <c r="F75" s="15">
        <v>176951765.93000001</v>
      </c>
      <c r="G75" s="14">
        <v>14731043.289999999</v>
      </c>
      <c r="H75" s="6">
        <v>18027838.559999999</v>
      </c>
      <c r="I75" s="6">
        <v>32758881.850000001</v>
      </c>
      <c r="J75" s="6">
        <v>144192884.08000001</v>
      </c>
      <c r="K75" s="15">
        <v>176951765.93000001</v>
      </c>
    </row>
    <row r="76" spans="1:11" x14ac:dyDescent="0.25">
      <c r="A76" s="25" t="s">
        <v>200</v>
      </c>
      <c r="B76" s="14">
        <v>138998283.55000001</v>
      </c>
      <c r="C76" s="6">
        <v>18900326.100000001</v>
      </c>
      <c r="D76" s="6">
        <v>17180224.879999999</v>
      </c>
      <c r="E76" s="6">
        <v>0</v>
      </c>
      <c r="F76" s="15">
        <v>191149979.00999999</v>
      </c>
      <c r="G76" s="14">
        <v>18587925.199999999</v>
      </c>
      <c r="H76" s="6">
        <v>17967339.309999999</v>
      </c>
      <c r="I76" s="6">
        <v>36555264.509999998</v>
      </c>
      <c r="J76" s="6">
        <v>154594714.5</v>
      </c>
      <c r="K76" s="15">
        <v>191149979.00999999</v>
      </c>
    </row>
    <row r="77" spans="1:11" x14ac:dyDescent="0.25">
      <c r="A77" s="25" t="s">
        <v>201</v>
      </c>
      <c r="B77" s="14" t="s">
        <v>206</v>
      </c>
      <c r="C77" s="6" t="s">
        <v>206</v>
      </c>
      <c r="D77" s="6" t="s">
        <v>206</v>
      </c>
      <c r="E77" s="6" t="s">
        <v>206</v>
      </c>
      <c r="F77" s="15" t="s">
        <v>206</v>
      </c>
      <c r="G77" s="14" t="s">
        <v>206</v>
      </c>
      <c r="H77" s="6" t="s">
        <v>206</v>
      </c>
      <c r="I77" s="6" t="s">
        <v>206</v>
      </c>
      <c r="J77" s="6" t="s">
        <v>206</v>
      </c>
      <c r="K77" s="15" t="s">
        <v>206</v>
      </c>
    </row>
    <row r="78" spans="1:11" x14ac:dyDescent="0.25">
      <c r="A78" s="22" t="s">
        <v>157</v>
      </c>
      <c r="B78" s="12">
        <f t="shared" ref="B78:K78" si="12">SUM(B74:B77)</f>
        <v>377178186.10000002</v>
      </c>
      <c r="C78" s="5">
        <f t="shared" si="12"/>
        <v>56467005.25</v>
      </c>
      <c r="D78" s="5">
        <f t="shared" si="12"/>
        <v>51994480.840000004</v>
      </c>
      <c r="E78" s="5">
        <f t="shared" si="12"/>
        <v>0</v>
      </c>
      <c r="F78" s="13">
        <f t="shared" si="12"/>
        <v>536745767.15999997</v>
      </c>
      <c r="G78" s="12">
        <f t="shared" si="12"/>
        <v>46843176.819999993</v>
      </c>
      <c r="H78" s="5">
        <f t="shared" si="12"/>
        <v>54295765.840000004</v>
      </c>
      <c r="I78" s="5">
        <f t="shared" si="12"/>
        <v>101138942.66</v>
      </c>
      <c r="J78" s="5">
        <f t="shared" si="12"/>
        <v>435606824.5</v>
      </c>
      <c r="K78" s="13">
        <f t="shared" si="12"/>
        <v>536745767.15999997</v>
      </c>
    </row>
    <row r="79" spans="1:11" x14ac:dyDescent="0.25">
      <c r="A79" s="24"/>
      <c r="B79" s="32"/>
      <c r="C79" s="33"/>
      <c r="D79" s="33"/>
      <c r="E79" s="33"/>
      <c r="F79" s="34"/>
      <c r="G79" s="32"/>
      <c r="H79" s="33"/>
      <c r="I79" s="33"/>
      <c r="J79" s="33"/>
      <c r="K79" s="34"/>
    </row>
    <row r="80" spans="1:11" x14ac:dyDescent="0.25">
      <c r="A80" s="22" t="s">
        <v>168</v>
      </c>
      <c r="B80" s="32"/>
      <c r="C80" s="33"/>
      <c r="D80" s="33"/>
      <c r="E80" s="33"/>
      <c r="F80" s="34"/>
      <c r="G80" s="32"/>
      <c r="H80" s="33"/>
      <c r="I80" s="33"/>
      <c r="J80" s="33"/>
      <c r="K80" s="34"/>
    </row>
    <row r="81" spans="1:11" x14ac:dyDescent="0.25">
      <c r="A81" s="25" t="s">
        <v>198</v>
      </c>
      <c r="B81" s="14">
        <v>7776018</v>
      </c>
      <c r="C81" s="6">
        <v>213583049</v>
      </c>
      <c r="D81" s="6">
        <v>3530500</v>
      </c>
      <c r="E81" s="6">
        <v>1673675</v>
      </c>
      <c r="F81" s="15">
        <v>277592625</v>
      </c>
      <c r="G81" s="14">
        <v>22840084</v>
      </c>
      <c r="H81" s="6">
        <v>34892497</v>
      </c>
      <c r="I81" s="6">
        <v>57732581</v>
      </c>
      <c r="J81" s="6">
        <v>219860044</v>
      </c>
      <c r="K81" s="15">
        <v>277592625</v>
      </c>
    </row>
    <row r="82" spans="1:11" x14ac:dyDescent="0.25">
      <c r="A82" s="25" t="s">
        <v>199</v>
      </c>
      <c r="B82" s="14">
        <v>7385259</v>
      </c>
      <c r="C82" s="6">
        <v>225633880</v>
      </c>
      <c r="D82" s="6">
        <v>3530500</v>
      </c>
      <c r="E82" s="6">
        <v>1201900</v>
      </c>
      <c r="F82" s="15">
        <v>289812496</v>
      </c>
      <c r="G82" s="14">
        <v>29581588</v>
      </c>
      <c r="H82" s="6">
        <v>17614067</v>
      </c>
      <c r="I82" s="6">
        <v>47195655</v>
      </c>
      <c r="J82" s="6">
        <v>242616841</v>
      </c>
      <c r="K82" s="15">
        <v>289812496</v>
      </c>
    </row>
    <row r="83" spans="1:11" x14ac:dyDescent="0.25">
      <c r="A83" s="25" t="s">
        <v>200</v>
      </c>
      <c r="B83" s="14" t="s">
        <v>206</v>
      </c>
      <c r="C83" s="6" t="s">
        <v>206</v>
      </c>
      <c r="D83" s="6" t="s">
        <v>206</v>
      </c>
      <c r="E83" s="6" t="s">
        <v>206</v>
      </c>
      <c r="F83" s="15" t="s">
        <v>206</v>
      </c>
      <c r="G83" s="14" t="s">
        <v>206</v>
      </c>
      <c r="H83" s="6" t="s">
        <v>206</v>
      </c>
      <c r="I83" s="6" t="s">
        <v>206</v>
      </c>
      <c r="J83" s="6" t="s">
        <v>206</v>
      </c>
      <c r="K83" s="15" t="s">
        <v>206</v>
      </c>
    </row>
    <row r="84" spans="1:11" x14ac:dyDescent="0.25">
      <c r="A84" s="25" t="s">
        <v>201</v>
      </c>
      <c r="B84" s="14" t="s">
        <v>206</v>
      </c>
      <c r="C84" s="6" t="s">
        <v>206</v>
      </c>
      <c r="D84" s="6" t="s">
        <v>206</v>
      </c>
      <c r="E84" s="6" t="s">
        <v>206</v>
      </c>
      <c r="F84" s="15" t="s">
        <v>206</v>
      </c>
      <c r="G84" s="14" t="s">
        <v>206</v>
      </c>
      <c r="H84" s="6" t="s">
        <v>206</v>
      </c>
      <c r="I84" s="6" t="s">
        <v>206</v>
      </c>
      <c r="J84" s="6" t="s">
        <v>206</v>
      </c>
      <c r="K84" s="15" t="s">
        <v>206</v>
      </c>
    </row>
    <row r="85" spans="1:11" x14ac:dyDescent="0.25">
      <c r="A85" s="22" t="s">
        <v>157</v>
      </c>
      <c r="B85" s="12">
        <f t="shared" ref="B85:K85" si="13">SUM(B81:B84)</f>
        <v>15161277</v>
      </c>
      <c r="C85" s="5">
        <f t="shared" si="13"/>
        <v>439216929</v>
      </c>
      <c r="D85" s="5">
        <f t="shared" si="13"/>
        <v>7061000</v>
      </c>
      <c r="E85" s="5">
        <f t="shared" si="13"/>
        <v>2875575</v>
      </c>
      <c r="F85" s="13">
        <f t="shared" si="13"/>
        <v>567405121</v>
      </c>
      <c r="G85" s="12">
        <f t="shared" si="13"/>
        <v>52421672</v>
      </c>
      <c r="H85" s="5">
        <f t="shared" si="13"/>
        <v>52506564</v>
      </c>
      <c r="I85" s="5">
        <f t="shared" si="13"/>
        <v>104928236</v>
      </c>
      <c r="J85" s="5">
        <f t="shared" si="13"/>
        <v>462476885</v>
      </c>
      <c r="K85" s="13">
        <f t="shared" si="13"/>
        <v>567405121</v>
      </c>
    </row>
    <row r="86" spans="1:11" x14ac:dyDescent="0.25">
      <c r="A86" s="24"/>
      <c r="B86" s="32"/>
      <c r="C86" s="33"/>
      <c r="D86" s="33"/>
      <c r="E86" s="33"/>
      <c r="F86" s="34"/>
      <c r="G86" s="32"/>
      <c r="H86" s="33"/>
      <c r="I86" s="33"/>
      <c r="J86" s="33"/>
      <c r="K86" s="34"/>
    </row>
    <row r="87" spans="1:11" x14ac:dyDescent="0.25">
      <c r="A87" s="22" t="s">
        <v>169</v>
      </c>
      <c r="B87" s="32"/>
      <c r="C87" s="33"/>
      <c r="D87" s="33"/>
      <c r="E87" s="33"/>
      <c r="F87" s="34"/>
      <c r="G87" s="32"/>
      <c r="H87" s="33"/>
      <c r="I87" s="33"/>
      <c r="J87" s="33"/>
      <c r="K87" s="34"/>
    </row>
    <row r="88" spans="1:11" x14ac:dyDescent="0.25">
      <c r="A88" s="25" t="s">
        <v>198</v>
      </c>
      <c r="B88" s="14">
        <v>20060049.539999999</v>
      </c>
      <c r="C88" s="6">
        <v>102230908.89</v>
      </c>
      <c r="D88" s="6">
        <v>0</v>
      </c>
      <c r="E88" s="6">
        <v>373366.57</v>
      </c>
      <c r="F88" s="15">
        <v>191798052.36000001</v>
      </c>
      <c r="G88" s="14">
        <v>-388217652.14999998</v>
      </c>
      <c r="H88" s="6">
        <v>0</v>
      </c>
      <c r="I88" s="6">
        <v>-388217652.14999998</v>
      </c>
      <c r="J88" s="6">
        <v>580015704.50999999</v>
      </c>
      <c r="K88" s="15">
        <v>191798052.36000001</v>
      </c>
    </row>
    <row r="89" spans="1:11" x14ac:dyDescent="0.25">
      <c r="A89" s="25" t="s">
        <v>199</v>
      </c>
      <c r="B89" s="14">
        <v>12537722.33</v>
      </c>
      <c r="C89" s="6">
        <v>100224142.7</v>
      </c>
      <c r="D89" s="6">
        <v>0</v>
      </c>
      <c r="E89" s="6">
        <v>286605.89</v>
      </c>
      <c r="F89" s="15">
        <v>187194789.21000001</v>
      </c>
      <c r="G89" s="14">
        <v>-407367448.58999997</v>
      </c>
      <c r="H89" s="6">
        <v>0</v>
      </c>
      <c r="I89" s="6">
        <v>-407367448.58999997</v>
      </c>
      <c r="J89" s="6">
        <v>594562237.80999994</v>
      </c>
      <c r="K89" s="15">
        <v>187194789.22</v>
      </c>
    </row>
    <row r="90" spans="1:11" x14ac:dyDescent="0.25">
      <c r="A90" s="25" t="s">
        <v>200</v>
      </c>
      <c r="B90" s="14">
        <v>22701482.780000001</v>
      </c>
      <c r="C90" s="6">
        <v>99624973.659999996</v>
      </c>
      <c r="D90" s="6">
        <v>0</v>
      </c>
      <c r="E90" s="6">
        <v>363285.47</v>
      </c>
      <c r="F90" s="15">
        <v>188054199.53999999</v>
      </c>
      <c r="G90" s="14">
        <v>-417846731.74000001</v>
      </c>
      <c r="H90" s="6">
        <v>0</v>
      </c>
      <c r="I90" s="6">
        <v>-417846731.74000001</v>
      </c>
      <c r="J90" s="6">
        <v>605900931.28999996</v>
      </c>
      <c r="K90" s="15">
        <v>188054199.55000001</v>
      </c>
    </row>
    <row r="91" spans="1:11" x14ac:dyDescent="0.25">
      <c r="A91" s="25" t="s">
        <v>201</v>
      </c>
      <c r="B91" s="14" t="s">
        <v>206</v>
      </c>
      <c r="C91" s="6" t="s">
        <v>206</v>
      </c>
      <c r="D91" s="6" t="s">
        <v>206</v>
      </c>
      <c r="E91" s="6" t="s">
        <v>206</v>
      </c>
      <c r="F91" s="15" t="s">
        <v>206</v>
      </c>
      <c r="G91" s="14" t="s">
        <v>206</v>
      </c>
      <c r="H91" s="6" t="s">
        <v>206</v>
      </c>
      <c r="I91" s="6" t="s">
        <v>206</v>
      </c>
      <c r="J91" s="6" t="s">
        <v>206</v>
      </c>
      <c r="K91" s="15" t="s">
        <v>206</v>
      </c>
    </row>
    <row r="92" spans="1:11" x14ac:dyDescent="0.25">
      <c r="A92" s="22" t="s">
        <v>157</v>
      </c>
      <c r="B92" s="12">
        <f t="shared" ref="B92:K92" si="14">SUM(B88:B91)</f>
        <v>55299254.649999999</v>
      </c>
      <c r="C92" s="5">
        <f t="shared" si="14"/>
        <v>302080025.25</v>
      </c>
      <c r="D92" s="5">
        <f t="shared" si="14"/>
        <v>0</v>
      </c>
      <c r="E92" s="5">
        <f t="shared" si="14"/>
        <v>1023257.9299999999</v>
      </c>
      <c r="F92" s="13">
        <f t="shared" si="14"/>
        <v>567047041.11000001</v>
      </c>
      <c r="G92" s="12">
        <f t="shared" si="14"/>
        <v>-1213431832.48</v>
      </c>
      <c r="H92" s="5">
        <f t="shared" si="14"/>
        <v>0</v>
      </c>
      <c r="I92" s="5">
        <f t="shared" si="14"/>
        <v>-1213431832.48</v>
      </c>
      <c r="J92" s="5">
        <f t="shared" si="14"/>
        <v>1780478873.6099999</v>
      </c>
      <c r="K92" s="13">
        <f t="shared" si="14"/>
        <v>567047041.13000011</v>
      </c>
    </row>
    <row r="93" spans="1:11" x14ac:dyDescent="0.25">
      <c r="A93" s="24"/>
      <c r="B93" s="32"/>
      <c r="C93" s="33"/>
      <c r="D93" s="33"/>
      <c r="E93" s="33"/>
      <c r="F93" s="34"/>
      <c r="G93" s="32"/>
      <c r="H93" s="33"/>
      <c r="I93" s="33"/>
      <c r="J93" s="33"/>
      <c r="K93" s="34"/>
    </row>
    <row r="94" spans="1:11" x14ac:dyDescent="0.25">
      <c r="A94" s="22" t="s">
        <v>170</v>
      </c>
      <c r="B94" s="32"/>
      <c r="C94" s="33"/>
      <c r="D94" s="33"/>
      <c r="E94" s="33"/>
      <c r="F94" s="34"/>
      <c r="G94" s="32"/>
      <c r="H94" s="33"/>
      <c r="I94" s="33"/>
      <c r="J94" s="33"/>
      <c r="K94" s="34"/>
    </row>
    <row r="95" spans="1:11" x14ac:dyDescent="0.25">
      <c r="A95" s="25" t="s">
        <v>198</v>
      </c>
      <c r="B95" s="14">
        <v>-4706432</v>
      </c>
      <c r="C95" s="6">
        <v>33397058</v>
      </c>
      <c r="D95" s="6">
        <v>0</v>
      </c>
      <c r="E95" s="6">
        <v>10536743</v>
      </c>
      <c r="F95" s="15">
        <v>43660930</v>
      </c>
      <c r="G95" s="14">
        <v>5698006</v>
      </c>
      <c r="H95" s="6">
        <v>253933995</v>
      </c>
      <c r="I95" s="6">
        <v>259632001</v>
      </c>
      <c r="J95" s="6">
        <v>-215971071</v>
      </c>
      <c r="K95" s="15">
        <v>43660930</v>
      </c>
    </row>
    <row r="96" spans="1:11" x14ac:dyDescent="0.25">
      <c r="A96" s="25" t="s">
        <v>199</v>
      </c>
      <c r="B96" s="14">
        <v>-8080123</v>
      </c>
      <c r="C96" s="6">
        <v>37003169</v>
      </c>
      <c r="D96" s="6">
        <v>0</v>
      </c>
      <c r="E96" s="6">
        <v>11116055</v>
      </c>
      <c r="F96" s="15">
        <v>44308074</v>
      </c>
      <c r="G96" s="14">
        <v>5517002</v>
      </c>
      <c r="H96" s="6">
        <v>253993781</v>
      </c>
      <c r="I96" s="6">
        <v>259510783</v>
      </c>
      <c r="J96" s="6">
        <v>-215202711</v>
      </c>
      <c r="K96" s="15">
        <v>44308072</v>
      </c>
    </row>
    <row r="97" spans="1:11" x14ac:dyDescent="0.25">
      <c r="A97" s="25" t="s">
        <v>200</v>
      </c>
      <c r="B97" s="14">
        <v>-12035229</v>
      </c>
      <c r="C97" s="6">
        <v>39743120</v>
      </c>
      <c r="D97" s="6">
        <v>0</v>
      </c>
      <c r="E97" s="6">
        <v>11659664</v>
      </c>
      <c r="F97" s="15">
        <v>43519674</v>
      </c>
      <c r="G97" s="14">
        <v>5315074</v>
      </c>
      <c r="H97" s="6">
        <v>253051931</v>
      </c>
      <c r="I97" s="6">
        <v>258367005</v>
      </c>
      <c r="J97" s="6">
        <v>-214847332</v>
      </c>
      <c r="K97" s="15">
        <v>43519673</v>
      </c>
    </row>
    <row r="98" spans="1:11" x14ac:dyDescent="0.25">
      <c r="A98" s="25" t="s">
        <v>201</v>
      </c>
      <c r="B98" s="14" t="s">
        <v>206</v>
      </c>
      <c r="C98" s="6" t="s">
        <v>206</v>
      </c>
      <c r="D98" s="6" t="s">
        <v>206</v>
      </c>
      <c r="E98" s="6" t="s">
        <v>206</v>
      </c>
      <c r="F98" s="15" t="s">
        <v>206</v>
      </c>
      <c r="G98" s="14" t="s">
        <v>206</v>
      </c>
      <c r="H98" s="6" t="s">
        <v>206</v>
      </c>
      <c r="I98" s="6" t="s">
        <v>206</v>
      </c>
      <c r="J98" s="6" t="s">
        <v>206</v>
      </c>
      <c r="K98" s="15" t="s">
        <v>206</v>
      </c>
    </row>
    <row r="99" spans="1:11" x14ac:dyDescent="0.25">
      <c r="A99" s="22" t="s">
        <v>157</v>
      </c>
      <c r="B99" s="12">
        <f t="shared" ref="B99:K99" si="15">SUM(B95:B98)</f>
        <v>-24821784</v>
      </c>
      <c r="C99" s="5">
        <f t="shared" si="15"/>
        <v>110143347</v>
      </c>
      <c r="D99" s="5">
        <f t="shared" si="15"/>
        <v>0</v>
      </c>
      <c r="E99" s="5">
        <f t="shared" si="15"/>
        <v>33312462</v>
      </c>
      <c r="F99" s="13">
        <f t="shared" si="15"/>
        <v>131488678</v>
      </c>
      <c r="G99" s="12">
        <f t="shared" si="15"/>
        <v>16530082</v>
      </c>
      <c r="H99" s="5">
        <f t="shared" si="15"/>
        <v>760979707</v>
      </c>
      <c r="I99" s="5">
        <f t="shared" si="15"/>
        <v>777509789</v>
      </c>
      <c r="J99" s="5">
        <f t="shared" si="15"/>
        <v>-646021114</v>
      </c>
      <c r="K99" s="13">
        <f t="shared" si="15"/>
        <v>131488675</v>
      </c>
    </row>
    <row r="100" spans="1:11" x14ac:dyDescent="0.25">
      <c r="A100" s="24"/>
      <c r="B100" s="32"/>
      <c r="C100" s="33"/>
      <c r="D100" s="33"/>
      <c r="E100" s="33"/>
      <c r="F100" s="34"/>
      <c r="G100" s="32"/>
      <c r="H100" s="33"/>
      <c r="I100" s="33"/>
      <c r="J100" s="33"/>
      <c r="K100" s="34"/>
    </row>
    <row r="101" spans="1:11" x14ac:dyDescent="0.25">
      <c r="A101" s="22" t="s">
        <v>171</v>
      </c>
      <c r="B101" s="32"/>
      <c r="C101" s="33"/>
      <c r="D101" s="33"/>
      <c r="E101" s="33"/>
      <c r="F101" s="34"/>
      <c r="G101" s="32"/>
      <c r="H101" s="33"/>
      <c r="I101" s="33"/>
      <c r="J101" s="33"/>
      <c r="K101" s="34"/>
    </row>
    <row r="102" spans="1:11" x14ac:dyDescent="0.25">
      <c r="A102" s="25" t="s">
        <v>198</v>
      </c>
      <c r="B102" s="14">
        <v>-5725460</v>
      </c>
      <c r="C102" s="6">
        <v>130886833</v>
      </c>
      <c r="D102" s="6">
        <v>0</v>
      </c>
      <c r="E102" s="6">
        <v>17603004</v>
      </c>
      <c r="F102" s="15">
        <v>179548462</v>
      </c>
      <c r="G102" s="14">
        <v>22450026</v>
      </c>
      <c r="H102" s="6">
        <v>268438135</v>
      </c>
      <c r="I102" s="6">
        <v>290888161</v>
      </c>
      <c r="J102" s="6">
        <v>-111339699</v>
      </c>
      <c r="K102" s="15">
        <v>179548462</v>
      </c>
    </row>
    <row r="103" spans="1:11" x14ac:dyDescent="0.25">
      <c r="A103" s="25" t="s">
        <v>199</v>
      </c>
      <c r="B103" s="14">
        <v>-6362214</v>
      </c>
      <c r="C103" s="6">
        <v>131268959</v>
      </c>
      <c r="D103" s="6">
        <v>0</v>
      </c>
      <c r="E103" s="6">
        <v>19804488</v>
      </c>
      <c r="F103" s="15">
        <v>181269600</v>
      </c>
      <c r="G103" s="14">
        <v>21026201</v>
      </c>
      <c r="H103" s="6">
        <v>275083770</v>
      </c>
      <c r="I103" s="6">
        <v>296109971</v>
      </c>
      <c r="J103" s="6">
        <v>-114840371</v>
      </c>
      <c r="K103" s="15">
        <v>181269600</v>
      </c>
    </row>
    <row r="104" spans="1:11" x14ac:dyDescent="0.25">
      <c r="A104" s="25" t="s">
        <v>200</v>
      </c>
      <c r="B104" s="14">
        <v>-11267873</v>
      </c>
      <c r="C104" s="6">
        <v>129697621</v>
      </c>
      <c r="D104" s="6">
        <v>0</v>
      </c>
      <c r="E104" s="6">
        <v>21344155</v>
      </c>
      <c r="F104" s="15">
        <v>174232662</v>
      </c>
      <c r="G104" s="14">
        <v>19445128</v>
      </c>
      <c r="H104" s="6">
        <v>276769547</v>
      </c>
      <c r="I104" s="6">
        <v>296214675</v>
      </c>
      <c r="J104" s="6">
        <v>-121982013</v>
      </c>
      <c r="K104" s="15">
        <v>174232662</v>
      </c>
    </row>
    <row r="105" spans="1:11" x14ac:dyDescent="0.25">
      <c r="A105" s="25" t="s">
        <v>201</v>
      </c>
      <c r="B105" s="14" t="s">
        <v>206</v>
      </c>
      <c r="C105" s="6" t="s">
        <v>206</v>
      </c>
      <c r="D105" s="6" t="s">
        <v>206</v>
      </c>
      <c r="E105" s="6" t="s">
        <v>206</v>
      </c>
      <c r="F105" s="15" t="s">
        <v>206</v>
      </c>
      <c r="G105" s="14" t="s">
        <v>206</v>
      </c>
      <c r="H105" s="6" t="s">
        <v>206</v>
      </c>
      <c r="I105" s="6" t="s">
        <v>206</v>
      </c>
      <c r="J105" s="6" t="s">
        <v>206</v>
      </c>
      <c r="K105" s="15" t="s">
        <v>206</v>
      </c>
    </row>
    <row r="106" spans="1:11" x14ac:dyDescent="0.25">
      <c r="A106" s="22" t="s">
        <v>157</v>
      </c>
      <c r="B106" s="12">
        <f t="shared" ref="B106:K106" si="16">SUM(B102:B105)</f>
        <v>-23355547</v>
      </c>
      <c r="C106" s="5">
        <f t="shared" si="16"/>
        <v>391853413</v>
      </c>
      <c r="D106" s="5">
        <f t="shared" si="16"/>
        <v>0</v>
      </c>
      <c r="E106" s="5">
        <f t="shared" si="16"/>
        <v>58751647</v>
      </c>
      <c r="F106" s="13">
        <f t="shared" si="16"/>
        <v>535050724</v>
      </c>
      <c r="G106" s="12">
        <f t="shared" si="16"/>
        <v>62921355</v>
      </c>
      <c r="H106" s="5">
        <f t="shared" si="16"/>
        <v>820291452</v>
      </c>
      <c r="I106" s="5">
        <f t="shared" si="16"/>
        <v>883212807</v>
      </c>
      <c r="J106" s="5">
        <f t="shared" si="16"/>
        <v>-348162083</v>
      </c>
      <c r="K106" s="13">
        <f t="shared" si="16"/>
        <v>535050724</v>
      </c>
    </row>
    <row r="107" spans="1:11" x14ac:dyDescent="0.25">
      <c r="A107" s="24"/>
      <c r="B107" s="32"/>
      <c r="C107" s="33"/>
      <c r="D107" s="33"/>
      <c r="E107" s="33"/>
      <c r="F107" s="34"/>
      <c r="G107" s="32"/>
      <c r="H107" s="33"/>
      <c r="I107" s="33"/>
      <c r="J107" s="33"/>
      <c r="K107" s="34"/>
    </row>
    <row r="108" spans="1:11" x14ac:dyDescent="0.25">
      <c r="A108" s="22" t="s">
        <v>172</v>
      </c>
      <c r="B108" s="32"/>
      <c r="C108" s="33"/>
      <c r="D108" s="33"/>
      <c r="E108" s="33"/>
      <c r="F108" s="34"/>
      <c r="G108" s="32"/>
      <c r="H108" s="33"/>
      <c r="I108" s="33"/>
      <c r="J108" s="33"/>
      <c r="K108" s="34"/>
    </row>
    <row r="109" spans="1:11" x14ac:dyDescent="0.25">
      <c r="A109" s="25" t="s">
        <v>198</v>
      </c>
      <c r="B109" s="14">
        <v>100218365</v>
      </c>
      <c r="C109" s="6">
        <v>227946277</v>
      </c>
      <c r="D109" s="6">
        <v>0</v>
      </c>
      <c r="E109" s="6">
        <v>46930080</v>
      </c>
      <c r="F109" s="15">
        <v>488277174</v>
      </c>
      <c r="G109" s="14">
        <v>47152729</v>
      </c>
      <c r="H109" s="6">
        <v>90030442</v>
      </c>
      <c r="I109" s="6">
        <v>137183171</v>
      </c>
      <c r="J109" s="6">
        <v>351094004</v>
      </c>
      <c r="K109" s="15">
        <v>488277175</v>
      </c>
    </row>
    <row r="110" spans="1:11" x14ac:dyDescent="0.25">
      <c r="A110" s="25" t="s">
        <v>199</v>
      </c>
      <c r="B110" s="14">
        <v>98150415</v>
      </c>
      <c r="C110" s="6">
        <v>267659448</v>
      </c>
      <c r="D110" s="6">
        <v>0</v>
      </c>
      <c r="E110" s="6">
        <v>48579105</v>
      </c>
      <c r="F110" s="15">
        <v>528057503</v>
      </c>
      <c r="G110" s="14">
        <v>62326254</v>
      </c>
      <c r="H110" s="6">
        <v>88178180</v>
      </c>
      <c r="I110" s="6">
        <v>150504434</v>
      </c>
      <c r="J110" s="6">
        <v>377553069</v>
      </c>
      <c r="K110" s="15">
        <v>528057503</v>
      </c>
    </row>
    <row r="111" spans="1:11" x14ac:dyDescent="0.25">
      <c r="A111" s="25" t="s">
        <v>200</v>
      </c>
      <c r="B111" s="14">
        <v>85961278</v>
      </c>
      <c r="C111" s="6">
        <v>273208629</v>
      </c>
      <c r="D111" s="6">
        <v>0</v>
      </c>
      <c r="E111" s="6">
        <v>48238442</v>
      </c>
      <c r="F111" s="15">
        <v>518533431</v>
      </c>
      <c r="G111" s="14">
        <v>51592641</v>
      </c>
      <c r="H111" s="6">
        <v>86225598</v>
      </c>
      <c r="I111" s="6">
        <v>137818239</v>
      </c>
      <c r="J111" s="6">
        <v>380715192</v>
      </c>
      <c r="K111" s="15">
        <v>518533431</v>
      </c>
    </row>
    <row r="112" spans="1:11" x14ac:dyDescent="0.25">
      <c r="A112" s="25" t="s">
        <v>201</v>
      </c>
      <c r="B112" s="14" t="s">
        <v>206</v>
      </c>
      <c r="C112" s="6" t="s">
        <v>206</v>
      </c>
      <c r="D112" s="6" t="s">
        <v>206</v>
      </c>
      <c r="E112" s="6" t="s">
        <v>206</v>
      </c>
      <c r="F112" s="15" t="s">
        <v>206</v>
      </c>
      <c r="G112" s="14" t="s">
        <v>206</v>
      </c>
      <c r="H112" s="6" t="s">
        <v>206</v>
      </c>
      <c r="I112" s="6" t="s">
        <v>206</v>
      </c>
      <c r="J112" s="6" t="s">
        <v>206</v>
      </c>
      <c r="K112" s="15" t="s">
        <v>206</v>
      </c>
    </row>
    <row r="113" spans="1:11" x14ac:dyDescent="0.25">
      <c r="A113" s="22" t="s">
        <v>157</v>
      </c>
      <c r="B113" s="12">
        <f t="shared" ref="B113:K113" si="17">SUM(B109:B112)</f>
        <v>284330058</v>
      </c>
      <c r="C113" s="5">
        <f t="shared" si="17"/>
        <v>768814354</v>
      </c>
      <c r="D113" s="5">
        <f t="shared" si="17"/>
        <v>0</v>
      </c>
      <c r="E113" s="5">
        <f t="shared" si="17"/>
        <v>143747627</v>
      </c>
      <c r="F113" s="13">
        <f t="shared" si="17"/>
        <v>1534868108</v>
      </c>
      <c r="G113" s="12">
        <f t="shared" si="17"/>
        <v>161071624</v>
      </c>
      <c r="H113" s="5">
        <f t="shared" si="17"/>
        <v>264434220</v>
      </c>
      <c r="I113" s="5">
        <f t="shared" si="17"/>
        <v>425505844</v>
      </c>
      <c r="J113" s="5">
        <f t="shared" si="17"/>
        <v>1109362265</v>
      </c>
      <c r="K113" s="13">
        <f t="shared" si="17"/>
        <v>1534868109</v>
      </c>
    </row>
    <row r="114" spans="1:11" x14ac:dyDescent="0.25">
      <c r="A114" s="24"/>
      <c r="B114" s="32"/>
      <c r="C114" s="33"/>
      <c r="D114" s="33"/>
      <c r="E114" s="33"/>
      <c r="F114" s="34"/>
      <c r="G114" s="32"/>
      <c r="H114" s="33"/>
      <c r="I114" s="33"/>
      <c r="J114" s="33"/>
      <c r="K114" s="34"/>
    </row>
    <row r="115" spans="1:11" x14ac:dyDescent="0.25">
      <c r="A115" s="22" t="s">
        <v>173</v>
      </c>
      <c r="B115" s="32"/>
      <c r="C115" s="33"/>
      <c r="D115" s="33"/>
      <c r="E115" s="33"/>
      <c r="F115" s="34"/>
      <c r="G115" s="32"/>
      <c r="H115" s="33"/>
      <c r="I115" s="33"/>
      <c r="J115" s="33"/>
      <c r="K115" s="34"/>
    </row>
    <row r="116" spans="1:11" x14ac:dyDescent="0.25">
      <c r="A116" s="25" t="s">
        <v>198</v>
      </c>
      <c r="B116" s="14">
        <v>26965863.57</v>
      </c>
      <c r="C116" s="6">
        <v>108373914.3</v>
      </c>
      <c r="D116" s="6">
        <v>2906967.26</v>
      </c>
      <c r="E116" s="6">
        <v>418404.68</v>
      </c>
      <c r="F116" s="15">
        <v>213871871.80000001</v>
      </c>
      <c r="G116" s="14">
        <v>-942500107.21000004</v>
      </c>
      <c r="H116" s="6">
        <v>0</v>
      </c>
      <c r="I116" s="6">
        <v>-942500107.21000004</v>
      </c>
      <c r="J116" s="6">
        <v>1156371979.01</v>
      </c>
      <c r="K116" s="15">
        <v>213871871.80000001</v>
      </c>
    </row>
    <row r="117" spans="1:11" x14ac:dyDescent="0.25">
      <c r="A117" s="25" t="s">
        <v>199</v>
      </c>
      <c r="B117" s="14">
        <v>14655441.67</v>
      </c>
      <c r="C117" s="6">
        <v>107185867.91</v>
      </c>
      <c r="D117" s="6">
        <v>2906967.26</v>
      </c>
      <c r="E117" s="6">
        <v>297703.48</v>
      </c>
      <c r="F117" s="15">
        <v>197698913.75999999</v>
      </c>
      <c r="G117" s="14">
        <v>-985704414.84000003</v>
      </c>
      <c r="H117" s="6">
        <v>0</v>
      </c>
      <c r="I117" s="6">
        <v>-985704414.84000003</v>
      </c>
      <c r="J117" s="6">
        <v>1183403328.5999999</v>
      </c>
      <c r="K117" s="15">
        <v>197698913.75999999</v>
      </c>
    </row>
    <row r="118" spans="1:11" x14ac:dyDescent="0.25">
      <c r="A118" s="25" t="s">
        <v>200</v>
      </c>
      <c r="B118" s="14">
        <v>32522346.420000002</v>
      </c>
      <c r="C118" s="6">
        <v>103481839.17</v>
      </c>
      <c r="D118" s="6">
        <v>2906967.26</v>
      </c>
      <c r="E118" s="6">
        <v>267915.23</v>
      </c>
      <c r="F118" s="15">
        <v>209430243.68000001</v>
      </c>
      <c r="G118" s="14">
        <v>-996934420.47000003</v>
      </c>
      <c r="H118" s="6">
        <v>0</v>
      </c>
      <c r="I118" s="6">
        <v>-996934420.47000003</v>
      </c>
      <c r="J118" s="6">
        <v>1206364664.1500001</v>
      </c>
      <c r="K118" s="15">
        <v>209430243.68000001</v>
      </c>
    </row>
    <row r="119" spans="1:11" x14ac:dyDescent="0.25">
      <c r="A119" s="25" t="s">
        <v>201</v>
      </c>
      <c r="B119" s="14" t="s">
        <v>206</v>
      </c>
      <c r="C119" s="6" t="s">
        <v>206</v>
      </c>
      <c r="D119" s="6" t="s">
        <v>206</v>
      </c>
      <c r="E119" s="6" t="s">
        <v>206</v>
      </c>
      <c r="F119" s="15" t="s">
        <v>206</v>
      </c>
      <c r="G119" s="14" t="s">
        <v>206</v>
      </c>
      <c r="H119" s="6" t="s">
        <v>206</v>
      </c>
      <c r="I119" s="6" t="s">
        <v>206</v>
      </c>
      <c r="J119" s="6" t="s">
        <v>206</v>
      </c>
      <c r="K119" s="15" t="s">
        <v>206</v>
      </c>
    </row>
    <row r="120" spans="1:11" x14ac:dyDescent="0.25">
      <c r="A120" s="22" t="s">
        <v>157</v>
      </c>
      <c r="B120" s="12">
        <f t="shared" ref="B120:K120" si="18">SUM(B116:B119)</f>
        <v>74143651.659999996</v>
      </c>
      <c r="C120" s="5">
        <f t="shared" si="18"/>
        <v>319041621.38</v>
      </c>
      <c r="D120" s="5">
        <f t="shared" si="18"/>
        <v>8720901.7799999993</v>
      </c>
      <c r="E120" s="5">
        <f t="shared" si="18"/>
        <v>984023.3899999999</v>
      </c>
      <c r="F120" s="13">
        <f t="shared" si="18"/>
        <v>621001029.24000001</v>
      </c>
      <c r="G120" s="12">
        <f t="shared" si="18"/>
        <v>-2925138942.5200005</v>
      </c>
      <c r="H120" s="5">
        <f t="shared" si="18"/>
        <v>0</v>
      </c>
      <c r="I120" s="5">
        <f t="shared" si="18"/>
        <v>-2925138942.5200005</v>
      </c>
      <c r="J120" s="5">
        <f t="shared" si="18"/>
        <v>3546139971.7599998</v>
      </c>
      <c r="K120" s="13">
        <f t="shared" si="18"/>
        <v>621001029.24000001</v>
      </c>
    </row>
    <row r="121" spans="1:11" x14ac:dyDescent="0.25">
      <c r="A121" s="24"/>
      <c r="B121" s="32"/>
      <c r="C121" s="33"/>
      <c r="D121" s="33"/>
      <c r="E121" s="33"/>
      <c r="F121" s="34"/>
      <c r="G121" s="32"/>
      <c r="H121" s="33"/>
      <c r="I121" s="33"/>
      <c r="J121" s="33"/>
      <c r="K121" s="34"/>
    </row>
    <row r="122" spans="1:11" x14ac:dyDescent="0.25">
      <c r="A122" s="22" t="s">
        <v>175</v>
      </c>
      <c r="B122" s="32"/>
      <c r="C122" s="33"/>
      <c r="D122" s="33"/>
      <c r="E122" s="33"/>
      <c r="F122" s="34"/>
      <c r="G122" s="32"/>
      <c r="H122" s="33"/>
      <c r="I122" s="33"/>
      <c r="J122" s="33"/>
      <c r="K122" s="34"/>
    </row>
    <row r="123" spans="1:11" x14ac:dyDescent="0.25">
      <c r="A123" s="25" t="s">
        <v>198</v>
      </c>
      <c r="B123" s="14">
        <v>26612043</v>
      </c>
      <c r="C123" s="6">
        <v>350027589</v>
      </c>
      <c r="D123" s="6">
        <v>19015679</v>
      </c>
      <c r="E123" s="6">
        <v>236960</v>
      </c>
      <c r="F123" s="15">
        <v>534059359</v>
      </c>
      <c r="G123" s="14">
        <v>33421872</v>
      </c>
      <c r="H123" s="6">
        <v>120322271</v>
      </c>
      <c r="I123" s="6">
        <v>153744143</v>
      </c>
      <c r="J123" s="6">
        <v>380315216</v>
      </c>
      <c r="K123" s="15">
        <v>534059359</v>
      </c>
    </row>
    <row r="124" spans="1:11" x14ac:dyDescent="0.25">
      <c r="A124" s="25" t="s">
        <v>199</v>
      </c>
      <c r="B124" s="14">
        <v>22627643</v>
      </c>
      <c r="C124" s="6">
        <v>375545740</v>
      </c>
      <c r="D124" s="6">
        <v>19015679</v>
      </c>
      <c r="E124" s="6">
        <v>600515</v>
      </c>
      <c r="F124" s="15">
        <v>566028935</v>
      </c>
      <c r="G124" s="14">
        <v>73001266</v>
      </c>
      <c r="H124" s="6">
        <v>64750559</v>
      </c>
      <c r="I124" s="6">
        <v>137751825</v>
      </c>
      <c r="J124" s="6">
        <v>428277109</v>
      </c>
      <c r="K124" s="15">
        <v>566028934</v>
      </c>
    </row>
    <row r="125" spans="1:11" x14ac:dyDescent="0.25">
      <c r="A125" s="25" t="s">
        <v>200</v>
      </c>
      <c r="B125" s="14">
        <v>23071281</v>
      </c>
      <c r="C125" s="6">
        <v>382050151</v>
      </c>
      <c r="D125" s="6">
        <v>19015679</v>
      </c>
      <c r="E125" s="6">
        <v>458785</v>
      </c>
      <c r="F125" s="15">
        <v>564794694</v>
      </c>
      <c r="G125" s="14">
        <v>36184577</v>
      </c>
      <c r="H125" s="6">
        <v>68268428</v>
      </c>
      <c r="I125" s="6">
        <v>104453005</v>
      </c>
      <c r="J125" s="6">
        <v>460341691</v>
      </c>
      <c r="K125" s="15">
        <v>564794696</v>
      </c>
    </row>
    <row r="126" spans="1:11" x14ac:dyDescent="0.25">
      <c r="A126" s="25" t="s">
        <v>201</v>
      </c>
      <c r="B126" s="14" t="s">
        <v>206</v>
      </c>
      <c r="C126" s="6" t="s">
        <v>206</v>
      </c>
      <c r="D126" s="6" t="s">
        <v>206</v>
      </c>
      <c r="E126" s="6" t="s">
        <v>206</v>
      </c>
      <c r="F126" s="15" t="s">
        <v>206</v>
      </c>
      <c r="G126" s="14" t="s">
        <v>206</v>
      </c>
      <c r="H126" s="6" t="s">
        <v>206</v>
      </c>
      <c r="I126" s="6" t="s">
        <v>206</v>
      </c>
      <c r="J126" s="6" t="s">
        <v>206</v>
      </c>
      <c r="K126" s="15" t="s">
        <v>206</v>
      </c>
    </row>
    <row r="127" spans="1:11" x14ac:dyDescent="0.25">
      <c r="A127" s="22" t="s">
        <v>157</v>
      </c>
      <c r="B127" s="12">
        <f t="shared" ref="B127:K127" si="19">SUM(B123:B126)</f>
        <v>72310967</v>
      </c>
      <c r="C127" s="5">
        <f t="shared" si="19"/>
        <v>1107623480</v>
      </c>
      <c r="D127" s="5">
        <f t="shared" si="19"/>
        <v>57047037</v>
      </c>
      <c r="E127" s="5">
        <f t="shared" si="19"/>
        <v>1296260</v>
      </c>
      <c r="F127" s="13">
        <f t="shared" si="19"/>
        <v>1664882988</v>
      </c>
      <c r="G127" s="12">
        <f t="shared" si="19"/>
        <v>142607715</v>
      </c>
      <c r="H127" s="5">
        <f t="shared" si="19"/>
        <v>253341258</v>
      </c>
      <c r="I127" s="5">
        <f t="shared" si="19"/>
        <v>395948973</v>
      </c>
      <c r="J127" s="5">
        <f t="shared" si="19"/>
        <v>1268934016</v>
      </c>
      <c r="K127" s="13">
        <f t="shared" si="19"/>
        <v>1664882989</v>
      </c>
    </row>
    <row r="128" spans="1:11" x14ac:dyDescent="0.25">
      <c r="A128" s="24"/>
      <c r="B128" s="32"/>
      <c r="C128" s="33"/>
      <c r="D128" s="33"/>
      <c r="E128" s="33"/>
      <c r="F128" s="34"/>
      <c r="G128" s="32"/>
      <c r="H128" s="33"/>
      <c r="I128" s="33"/>
      <c r="J128" s="33"/>
      <c r="K128" s="34"/>
    </row>
    <row r="129" spans="1:11" x14ac:dyDescent="0.25">
      <c r="A129" s="22" t="s">
        <v>174</v>
      </c>
      <c r="B129" s="32"/>
      <c r="C129" s="33"/>
      <c r="D129" s="33"/>
      <c r="E129" s="33"/>
      <c r="F129" s="34"/>
      <c r="G129" s="32"/>
      <c r="H129" s="33"/>
      <c r="I129" s="33"/>
      <c r="J129" s="33"/>
      <c r="K129" s="34"/>
    </row>
    <row r="130" spans="1:11" x14ac:dyDescent="0.25">
      <c r="A130" s="25" t="s">
        <v>198</v>
      </c>
      <c r="B130" s="14">
        <v>289417953</v>
      </c>
      <c r="C130" s="6">
        <v>268040782</v>
      </c>
      <c r="D130" s="6">
        <v>21127416</v>
      </c>
      <c r="E130" s="6">
        <v>131656</v>
      </c>
      <c r="F130" s="15">
        <v>787833510</v>
      </c>
      <c r="G130" s="14">
        <v>154387728</v>
      </c>
      <c r="H130" s="6">
        <v>798932493</v>
      </c>
      <c r="I130" s="6">
        <v>953320221</v>
      </c>
      <c r="J130" s="6">
        <v>-165486711</v>
      </c>
      <c r="K130" s="15">
        <v>787833510</v>
      </c>
    </row>
    <row r="131" spans="1:11" x14ac:dyDescent="0.25">
      <c r="A131" s="25" t="s">
        <v>199</v>
      </c>
      <c r="B131" s="14">
        <v>555151876</v>
      </c>
      <c r="C131" s="6">
        <v>583792545</v>
      </c>
      <c r="D131" s="6">
        <v>38842212</v>
      </c>
      <c r="E131" s="6">
        <v>263312</v>
      </c>
      <c r="F131" s="15">
        <v>1544095142</v>
      </c>
      <c r="G131" s="14">
        <v>297304056</v>
      </c>
      <c r="H131" s="6">
        <v>1605334198</v>
      </c>
      <c r="I131" s="6">
        <v>1902638254</v>
      </c>
      <c r="J131" s="6">
        <v>-358543112</v>
      </c>
      <c r="K131" s="15">
        <v>1544095142</v>
      </c>
    </row>
    <row r="132" spans="1:11" x14ac:dyDescent="0.25">
      <c r="A132" s="25" t="s">
        <v>200</v>
      </c>
      <c r="B132" s="14">
        <v>258502961</v>
      </c>
      <c r="C132" s="6">
        <v>295279347</v>
      </c>
      <c r="D132" s="6">
        <v>18204337</v>
      </c>
      <c r="E132" s="6">
        <v>81656</v>
      </c>
      <c r="F132" s="15">
        <v>788175340</v>
      </c>
      <c r="G132" s="14">
        <v>167517314</v>
      </c>
      <c r="H132" s="6">
        <v>818305913</v>
      </c>
      <c r="I132" s="6">
        <v>985823227</v>
      </c>
      <c r="J132" s="6">
        <v>-197647887</v>
      </c>
      <c r="K132" s="15">
        <v>788175340</v>
      </c>
    </row>
    <row r="133" spans="1:11" x14ac:dyDescent="0.25">
      <c r="A133" s="25" t="s">
        <v>201</v>
      </c>
      <c r="B133" s="14" t="s">
        <v>206</v>
      </c>
      <c r="C133" s="6" t="s">
        <v>206</v>
      </c>
      <c r="D133" s="6" t="s">
        <v>206</v>
      </c>
      <c r="E133" s="6" t="s">
        <v>206</v>
      </c>
      <c r="F133" s="15" t="s">
        <v>206</v>
      </c>
      <c r="G133" s="14" t="s">
        <v>206</v>
      </c>
      <c r="H133" s="6" t="s">
        <v>206</v>
      </c>
      <c r="I133" s="6" t="s">
        <v>206</v>
      </c>
      <c r="J133" s="6" t="s">
        <v>206</v>
      </c>
      <c r="K133" s="15" t="s">
        <v>206</v>
      </c>
    </row>
    <row r="134" spans="1:11" x14ac:dyDescent="0.25">
      <c r="A134" s="22" t="s">
        <v>157</v>
      </c>
      <c r="B134" s="12">
        <f t="shared" ref="B134:K134" si="20">SUM(B130:B133)</f>
        <v>1103072790</v>
      </c>
      <c r="C134" s="5">
        <f t="shared" si="20"/>
        <v>1147112674</v>
      </c>
      <c r="D134" s="5">
        <f t="shared" si="20"/>
        <v>78173965</v>
      </c>
      <c r="E134" s="5">
        <f t="shared" si="20"/>
        <v>476624</v>
      </c>
      <c r="F134" s="13">
        <f t="shared" si="20"/>
        <v>3120103992</v>
      </c>
      <c r="G134" s="12">
        <f t="shared" si="20"/>
        <v>619209098</v>
      </c>
      <c r="H134" s="5">
        <f t="shared" si="20"/>
        <v>3222572604</v>
      </c>
      <c r="I134" s="5">
        <f t="shared" si="20"/>
        <v>3841781702</v>
      </c>
      <c r="J134" s="5">
        <f t="shared" si="20"/>
        <v>-721677710</v>
      </c>
      <c r="K134" s="13">
        <f t="shared" si="20"/>
        <v>3120103992</v>
      </c>
    </row>
    <row r="135" spans="1:11" x14ac:dyDescent="0.25">
      <c r="A135" s="24"/>
      <c r="B135" s="32"/>
      <c r="C135" s="33"/>
      <c r="D135" s="33"/>
      <c r="E135" s="33"/>
      <c r="F135" s="34"/>
      <c r="G135" s="32"/>
      <c r="H135" s="33"/>
      <c r="I135" s="33"/>
      <c r="J135" s="33"/>
      <c r="K135" s="34"/>
    </row>
    <row r="136" spans="1:11" x14ac:dyDescent="0.25">
      <c r="A136" s="22" t="s">
        <v>176</v>
      </c>
      <c r="B136" s="32"/>
      <c r="C136" s="33"/>
      <c r="D136" s="33"/>
      <c r="E136" s="33"/>
      <c r="F136" s="34"/>
      <c r="G136" s="32"/>
      <c r="H136" s="33"/>
      <c r="I136" s="33"/>
      <c r="J136" s="33"/>
      <c r="K136" s="34"/>
    </row>
    <row r="137" spans="1:11" x14ac:dyDescent="0.25">
      <c r="A137" s="25" t="s">
        <v>198</v>
      </c>
      <c r="B137" s="14">
        <v>25509620.66</v>
      </c>
      <c r="C137" s="6">
        <v>84323232.510000005</v>
      </c>
      <c r="D137" s="6">
        <v>2607117.71</v>
      </c>
      <c r="E137" s="6">
        <v>546093.04</v>
      </c>
      <c r="F137" s="15">
        <v>159774372.59999999</v>
      </c>
      <c r="G137" s="14">
        <v>-297505330.23000002</v>
      </c>
      <c r="H137" s="6">
        <v>15374500</v>
      </c>
      <c r="I137" s="6">
        <v>-282130830.23000002</v>
      </c>
      <c r="J137" s="6">
        <v>441905202.82999998</v>
      </c>
      <c r="K137" s="15">
        <v>159774372.59999999</v>
      </c>
    </row>
    <row r="138" spans="1:11" x14ac:dyDescent="0.25">
      <c r="A138" s="25" t="s">
        <v>199</v>
      </c>
      <c r="B138" s="14">
        <v>12515657.17</v>
      </c>
      <c r="C138" s="6">
        <v>83886039.760000005</v>
      </c>
      <c r="D138" s="6">
        <v>2607117.71</v>
      </c>
      <c r="E138" s="6">
        <v>411629.63</v>
      </c>
      <c r="F138" s="15">
        <v>145625064.66999999</v>
      </c>
      <c r="G138" s="14">
        <v>-312765244.92000002</v>
      </c>
      <c r="H138" s="6">
        <v>0</v>
      </c>
      <c r="I138" s="6">
        <v>-297390744.92000002</v>
      </c>
      <c r="J138" s="6">
        <v>443015809.58999997</v>
      </c>
      <c r="K138" s="15">
        <v>145625064.66999999</v>
      </c>
    </row>
    <row r="139" spans="1:11" x14ac:dyDescent="0.25">
      <c r="A139" s="25" t="s">
        <v>200</v>
      </c>
      <c r="B139" s="14">
        <v>30951675.199999999</v>
      </c>
      <c r="C139" s="6">
        <v>80339092.739999995</v>
      </c>
      <c r="D139" s="6">
        <v>2607117.71</v>
      </c>
      <c r="E139" s="6">
        <v>461283.47</v>
      </c>
      <c r="F139" s="15">
        <v>159533051.91999999</v>
      </c>
      <c r="G139" s="14">
        <v>-301586237.07999998</v>
      </c>
      <c r="H139" s="6">
        <v>0</v>
      </c>
      <c r="I139" s="6">
        <v>-286211737.07999998</v>
      </c>
      <c r="J139" s="6">
        <v>445744789</v>
      </c>
      <c r="K139" s="15">
        <v>159533051.91999999</v>
      </c>
    </row>
    <row r="140" spans="1:11" x14ac:dyDescent="0.25">
      <c r="A140" s="25" t="s">
        <v>201</v>
      </c>
      <c r="B140" s="14" t="s">
        <v>206</v>
      </c>
      <c r="C140" s="6" t="s">
        <v>206</v>
      </c>
      <c r="D140" s="6" t="s">
        <v>206</v>
      </c>
      <c r="E140" s="6" t="s">
        <v>206</v>
      </c>
      <c r="F140" s="15" t="s">
        <v>206</v>
      </c>
      <c r="G140" s="14" t="s">
        <v>206</v>
      </c>
      <c r="H140" s="6" t="s">
        <v>206</v>
      </c>
      <c r="I140" s="6" t="s">
        <v>206</v>
      </c>
      <c r="J140" s="6" t="s">
        <v>206</v>
      </c>
      <c r="K140" s="15" t="s">
        <v>206</v>
      </c>
    </row>
    <row r="141" spans="1:11" x14ac:dyDescent="0.25">
      <c r="A141" s="22" t="s">
        <v>157</v>
      </c>
      <c r="B141" s="12">
        <f t="shared" ref="B141:K141" si="21">SUM(B137:B140)</f>
        <v>68976953.030000001</v>
      </c>
      <c r="C141" s="5">
        <f t="shared" si="21"/>
        <v>248548365.00999999</v>
      </c>
      <c r="D141" s="5">
        <f t="shared" si="21"/>
        <v>7821353.1299999999</v>
      </c>
      <c r="E141" s="5">
        <f t="shared" si="21"/>
        <v>1419006.1400000001</v>
      </c>
      <c r="F141" s="13">
        <f t="shared" si="21"/>
        <v>464932489.18999994</v>
      </c>
      <c r="G141" s="12">
        <f t="shared" si="21"/>
        <v>-911856812.23000002</v>
      </c>
      <c r="H141" s="5">
        <f t="shared" si="21"/>
        <v>15374500</v>
      </c>
      <c r="I141" s="5">
        <f t="shared" si="21"/>
        <v>-865733312.23000002</v>
      </c>
      <c r="J141" s="5">
        <f t="shared" si="21"/>
        <v>1330665801.4200001</v>
      </c>
      <c r="K141" s="13">
        <f t="shared" si="21"/>
        <v>464932489.18999994</v>
      </c>
    </row>
    <row r="142" spans="1:11" x14ac:dyDescent="0.25">
      <c r="A142" s="24"/>
      <c r="B142" s="32"/>
      <c r="C142" s="33"/>
      <c r="D142" s="33"/>
      <c r="E142" s="33"/>
      <c r="F142" s="34"/>
      <c r="G142" s="32"/>
      <c r="H142" s="33"/>
      <c r="I142" s="33"/>
      <c r="J142" s="33"/>
      <c r="K142" s="34"/>
    </row>
    <row r="143" spans="1:11" x14ac:dyDescent="0.25">
      <c r="A143" s="22" t="s">
        <v>177</v>
      </c>
      <c r="B143" s="32"/>
      <c r="C143" s="33"/>
      <c r="D143" s="33"/>
      <c r="E143" s="33"/>
      <c r="F143" s="34"/>
      <c r="G143" s="32"/>
      <c r="H143" s="33"/>
      <c r="I143" s="33"/>
      <c r="J143" s="33"/>
      <c r="K143" s="34"/>
    </row>
    <row r="144" spans="1:11" x14ac:dyDescent="0.25">
      <c r="A144" s="25" t="s">
        <v>198</v>
      </c>
      <c r="B144" s="14">
        <v>208468954.16999999</v>
      </c>
      <c r="C144" s="6">
        <v>181433318.75999999</v>
      </c>
      <c r="D144" s="6">
        <v>6247916.46</v>
      </c>
      <c r="E144" s="6">
        <v>26714646.260000002</v>
      </c>
      <c r="F144" s="15">
        <v>486687759.06</v>
      </c>
      <c r="G144" s="14">
        <v>42312398.450000003</v>
      </c>
      <c r="H144" s="6">
        <v>137851631.41999999</v>
      </c>
      <c r="I144" s="6">
        <v>180164029.87</v>
      </c>
      <c r="J144" s="6">
        <v>306523729.19</v>
      </c>
      <c r="K144" s="15">
        <v>486687759.06</v>
      </c>
    </row>
    <row r="145" spans="1:11" x14ac:dyDescent="0.25">
      <c r="A145" s="25" t="s">
        <v>199</v>
      </c>
      <c r="B145" s="14">
        <v>208371212</v>
      </c>
      <c r="C145" s="6">
        <v>179983920</v>
      </c>
      <c r="D145" s="6">
        <v>6247916</v>
      </c>
      <c r="E145" s="6">
        <v>27080405</v>
      </c>
      <c r="F145" s="15">
        <v>476781043</v>
      </c>
      <c r="G145" s="14">
        <v>34416852</v>
      </c>
      <c r="H145" s="6">
        <v>136327646</v>
      </c>
      <c r="I145" s="6">
        <v>170744498</v>
      </c>
      <c r="J145" s="6">
        <v>306036545</v>
      </c>
      <c r="K145" s="15">
        <v>476781043</v>
      </c>
    </row>
    <row r="146" spans="1:11" x14ac:dyDescent="0.25">
      <c r="A146" s="25" t="s">
        <v>200</v>
      </c>
      <c r="B146" s="14">
        <v>221426194.21000001</v>
      </c>
      <c r="C146" s="6">
        <v>179557825.72</v>
      </c>
      <c r="D146" s="6">
        <v>6247916.46</v>
      </c>
      <c r="E146" s="6">
        <v>20914747.300000001</v>
      </c>
      <c r="F146" s="15">
        <v>479933272.73000002</v>
      </c>
      <c r="G146" s="14">
        <v>35884219.140000001</v>
      </c>
      <c r="H146" s="6">
        <v>128214996.5</v>
      </c>
      <c r="I146" s="6">
        <v>164099215.63999999</v>
      </c>
      <c r="J146" s="6">
        <v>315834057.08999997</v>
      </c>
      <c r="K146" s="15">
        <v>479933272.73000002</v>
      </c>
    </row>
    <row r="147" spans="1:11" x14ac:dyDescent="0.25">
      <c r="A147" s="25" t="s">
        <v>201</v>
      </c>
      <c r="B147" s="14" t="s">
        <v>206</v>
      </c>
      <c r="C147" s="6" t="s">
        <v>206</v>
      </c>
      <c r="D147" s="6" t="s">
        <v>206</v>
      </c>
      <c r="E147" s="6" t="s">
        <v>206</v>
      </c>
      <c r="F147" s="15" t="s">
        <v>206</v>
      </c>
      <c r="G147" s="14" t="s">
        <v>206</v>
      </c>
      <c r="H147" s="6" t="s">
        <v>206</v>
      </c>
      <c r="I147" s="6" t="s">
        <v>206</v>
      </c>
      <c r="J147" s="6" t="s">
        <v>206</v>
      </c>
      <c r="K147" s="15" t="s">
        <v>206</v>
      </c>
    </row>
    <row r="148" spans="1:11" x14ac:dyDescent="0.25">
      <c r="A148" s="22" t="s">
        <v>157</v>
      </c>
      <c r="B148" s="12">
        <f t="shared" ref="B148:K148" si="22">SUM(B144:B147)</f>
        <v>638266360.38</v>
      </c>
      <c r="C148" s="5">
        <f t="shared" si="22"/>
        <v>540975064.48000002</v>
      </c>
      <c r="D148" s="5">
        <f t="shared" si="22"/>
        <v>18743748.920000002</v>
      </c>
      <c r="E148" s="5">
        <f t="shared" si="22"/>
        <v>74709798.560000002</v>
      </c>
      <c r="F148" s="13">
        <f t="shared" si="22"/>
        <v>1443402074.79</v>
      </c>
      <c r="G148" s="12">
        <f t="shared" si="22"/>
        <v>112613469.59</v>
      </c>
      <c r="H148" s="5">
        <f t="shared" si="22"/>
        <v>402394273.91999996</v>
      </c>
      <c r="I148" s="5">
        <f t="shared" si="22"/>
        <v>515007743.50999999</v>
      </c>
      <c r="J148" s="5">
        <f t="shared" si="22"/>
        <v>928394331.27999997</v>
      </c>
      <c r="K148" s="13">
        <f t="shared" si="22"/>
        <v>1443402074.79</v>
      </c>
    </row>
    <row r="149" spans="1:11" x14ac:dyDescent="0.25">
      <c r="A149" s="24"/>
      <c r="B149" s="32"/>
      <c r="C149" s="33"/>
      <c r="D149" s="33"/>
      <c r="E149" s="33"/>
      <c r="F149" s="34"/>
      <c r="G149" s="32"/>
      <c r="H149" s="33"/>
      <c r="I149" s="33"/>
      <c r="J149" s="33"/>
      <c r="K149" s="34"/>
    </row>
    <row r="150" spans="1:11" x14ac:dyDescent="0.25">
      <c r="A150" s="22" t="s">
        <v>178</v>
      </c>
      <c r="B150" s="32"/>
      <c r="C150" s="33"/>
      <c r="D150" s="33"/>
      <c r="E150" s="33"/>
      <c r="F150" s="34"/>
      <c r="G150" s="32"/>
      <c r="H150" s="33"/>
      <c r="I150" s="33"/>
      <c r="J150" s="33"/>
      <c r="K150" s="34"/>
    </row>
    <row r="151" spans="1:11" x14ac:dyDescent="0.25">
      <c r="A151" s="25" t="s">
        <v>198</v>
      </c>
      <c r="B151" s="14" t="s">
        <v>207</v>
      </c>
      <c r="C151" s="6" t="s">
        <v>207</v>
      </c>
      <c r="D151" s="6" t="s">
        <v>207</v>
      </c>
      <c r="E151" s="6" t="s">
        <v>207</v>
      </c>
      <c r="F151" s="15" t="s">
        <v>207</v>
      </c>
      <c r="G151" s="14" t="s">
        <v>207</v>
      </c>
      <c r="H151" s="6" t="s">
        <v>207</v>
      </c>
      <c r="I151" s="6" t="s">
        <v>207</v>
      </c>
      <c r="J151" s="6" t="s">
        <v>207</v>
      </c>
      <c r="K151" s="15" t="s">
        <v>207</v>
      </c>
    </row>
    <row r="152" spans="1:11" x14ac:dyDescent="0.25">
      <c r="A152" s="25" t="s">
        <v>199</v>
      </c>
      <c r="B152" s="14" t="s">
        <v>206</v>
      </c>
      <c r="C152" s="6" t="s">
        <v>206</v>
      </c>
      <c r="D152" s="6" t="s">
        <v>206</v>
      </c>
      <c r="E152" s="6" t="s">
        <v>206</v>
      </c>
      <c r="F152" s="15" t="s">
        <v>206</v>
      </c>
      <c r="G152" s="14" t="s">
        <v>206</v>
      </c>
      <c r="H152" s="6" t="s">
        <v>206</v>
      </c>
      <c r="I152" s="6" t="s">
        <v>206</v>
      </c>
      <c r="J152" s="6" t="s">
        <v>206</v>
      </c>
      <c r="K152" s="15" t="s">
        <v>206</v>
      </c>
    </row>
    <row r="153" spans="1:11" x14ac:dyDescent="0.25">
      <c r="A153" s="25" t="s">
        <v>200</v>
      </c>
      <c r="B153" s="14" t="s">
        <v>206</v>
      </c>
      <c r="C153" s="6" t="s">
        <v>206</v>
      </c>
      <c r="D153" s="6" t="s">
        <v>206</v>
      </c>
      <c r="E153" s="6" t="s">
        <v>206</v>
      </c>
      <c r="F153" s="15" t="s">
        <v>206</v>
      </c>
      <c r="G153" s="14" t="s">
        <v>206</v>
      </c>
      <c r="H153" s="6" t="s">
        <v>206</v>
      </c>
      <c r="I153" s="6" t="s">
        <v>206</v>
      </c>
      <c r="J153" s="6" t="s">
        <v>206</v>
      </c>
      <c r="K153" s="15" t="s">
        <v>206</v>
      </c>
    </row>
    <row r="154" spans="1:11" x14ac:dyDescent="0.25">
      <c r="A154" s="25" t="s">
        <v>201</v>
      </c>
      <c r="B154" s="14" t="s">
        <v>206</v>
      </c>
      <c r="C154" s="6" t="s">
        <v>206</v>
      </c>
      <c r="D154" s="6" t="s">
        <v>206</v>
      </c>
      <c r="E154" s="6" t="s">
        <v>206</v>
      </c>
      <c r="F154" s="15" t="s">
        <v>206</v>
      </c>
      <c r="G154" s="14" t="s">
        <v>206</v>
      </c>
      <c r="H154" s="6" t="s">
        <v>206</v>
      </c>
      <c r="I154" s="6" t="s">
        <v>206</v>
      </c>
      <c r="J154" s="6" t="s">
        <v>206</v>
      </c>
      <c r="K154" s="15" t="s">
        <v>206</v>
      </c>
    </row>
    <row r="155" spans="1:11" x14ac:dyDescent="0.25">
      <c r="A155" s="22" t="s">
        <v>157</v>
      </c>
      <c r="B155" s="12">
        <f t="shared" ref="B155:K155" si="23">SUM(B151:B154)</f>
        <v>0</v>
      </c>
      <c r="C155" s="5">
        <f t="shared" si="23"/>
        <v>0</v>
      </c>
      <c r="D155" s="5">
        <f t="shared" si="23"/>
        <v>0</v>
      </c>
      <c r="E155" s="5">
        <f t="shared" si="23"/>
        <v>0</v>
      </c>
      <c r="F155" s="13">
        <f t="shared" si="23"/>
        <v>0</v>
      </c>
      <c r="G155" s="12">
        <f t="shared" si="23"/>
        <v>0</v>
      </c>
      <c r="H155" s="5">
        <f t="shared" si="23"/>
        <v>0</v>
      </c>
      <c r="I155" s="5">
        <f t="shared" si="23"/>
        <v>0</v>
      </c>
      <c r="J155" s="5">
        <f t="shared" si="23"/>
        <v>0</v>
      </c>
      <c r="K155" s="13">
        <f t="shared" si="23"/>
        <v>0</v>
      </c>
    </row>
    <row r="156" spans="1:11" x14ac:dyDescent="0.25">
      <c r="A156" s="24"/>
      <c r="B156" s="32"/>
      <c r="C156" s="33"/>
      <c r="D156" s="33"/>
      <c r="E156" s="33"/>
      <c r="F156" s="34"/>
      <c r="G156" s="32"/>
      <c r="H156" s="33"/>
      <c r="I156" s="33"/>
      <c r="J156" s="33"/>
      <c r="K156" s="34"/>
    </row>
    <row r="157" spans="1:11" x14ac:dyDescent="0.25">
      <c r="A157" s="22" t="s">
        <v>179</v>
      </c>
      <c r="B157" s="32"/>
      <c r="C157" s="33"/>
      <c r="D157" s="33"/>
      <c r="E157" s="33"/>
      <c r="F157" s="34"/>
      <c r="G157" s="32"/>
      <c r="H157" s="33"/>
      <c r="I157" s="33"/>
      <c r="J157" s="33"/>
      <c r="K157" s="34"/>
    </row>
    <row r="158" spans="1:11" x14ac:dyDescent="0.25">
      <c r="A158" s="25" t="s">
        <v>198</v>
      </c>
      <c r="B158" s="14">
        <v>7871441.9100000001</v>
      </c>
      <c r="C158" s="6">
        <v>33203315.390000001</v>
      </c>
      <c r="D158" s="6">
        <v>0</v>
      </c>
      <c r="E158" s="6">
        <v>867010.27</v>
      </c>
      <c r="F158" s="15">
        <v>65870412.579999998</v>
      </c>
      <c r="G158" s="14">
        <v>-95121508.709999993</v>
      </c>
      <c r="H158" s="6">
        <v>0</v>
      </c>
      <c r="I158" s="6">
        <v>-95121508.709999993</v>
      </c>
      <c r="J158" s="6">
        <v>160991921.28999999</v>
      </c>
      <c r="K158" s="15">
        <v>65870412.579999998</v>
      </c>
    </row>
    <row r="159" spans="1:11" x14ac:dyDescent="0.25">
      <c r="A159" s="25" t="s">
        <v>199</v>
      </c>
      <c r="B159" s="14">
        <v>5547513.79</v>
      </c>
      <c r="C159" s="6">
        <v>32738862.920000002</v>
      </c>
      <c r="D159" s="6">
        <v>0</v>
      </c>
      <c r="E159" s="6">
        <v>767852.63</v>
      </c>
      <c r="F159" s="15">
        <v>61283054.229999997</v>
      </c>
      <c r="G159" s="14">
        <v>-101404445.04000001</v>
      </c>
      <c r="H159" s="6">
        <v>0</v>
      </c>
      <c r="I159" s="6">
        <v>-101404445.04000001</v>
      </c>
      <c r="J159" s="6">
        <v>162687499.27000001</v>
      </c>
      <c r="K159" s="15">
        <v>61283054.229999997</v>
      </c>
    </row>
    <row r="160" spans="1:11" x14ac:dyDescent="0.25">
      <c r="A160" s="25" t="s">
        <v>200</v>
      </c>
      <c r="B160" s="14">
        <v>9962828.7200000007</v>
      </c>
      <c r="C160" s="6">
        <v>32241938.559999999</v>
      </c>
      <c r="D160" s="6">
        <v>0</v>
      </c>
      <c r="E160" s="6">
        <v>653588.82999999996</v>
      </c>
      <c r="F160" s="15">
        <v>63608272.18</v>
      </c>
      <c r="G160" s="14">
        <v>-100988257.92</v>
      </c>
      <c r="H160" s="6">
        <v>0</v>
      </c>
      <c r="I160" s="6">
        <v>-100988257.92</v>
      </c>
      <c r="J160" s="6">
        <v>164596530.09999999</v>
      </c>
      <c r="K160" s="15">
        <v>63608272.18</v>
      </c>
    </row>
    <row r="161" spans="1:11" x14ac:dyDescent="0.25">
      <c r="A161" s="25" t="s">
        <v>201</v>
      </c>
      <c r="B161" s="14" t="s">
        <v>206</v>
      </c>
      <c r="C161" s="6" t="s">
        <v>206</v>
      </c>
      <c r="D161" s="6" t="s">
        <v>206</v>
      </c>
      <c r="E161" s="6" t="s">
        <v>206</v>
      </c>
      <c r="F161" s="15" t="s">
        <v>206</v>
      </c>
      <c r="G161" s="14" t="s">
        <v>206</v>
      </c>
      <c r="H161" s="6" t="s">
        <v>206</v>
      </c>
      <c r="I161" s="6" t="s">
        <v>206</v>
      </c>
      <c r="J161" s="6" t="s">
        <v>206</v>
      </c>
      <c r="K161" s="15" t="s">
        <v>206</v>
      </c>
    </row>
    <row r="162" spans="1:11" x14ac:dyDescent="0.25">
      <c r="A162" s="22" t="s">
        <v>157</v>
      </c>
      <c r="B162" s="12">
        <f t="shared" ref="B162:K162" si="24">SUM(B158:B161)</f>
        <v>23381784.420000002</v>
      </c>
      <c r="C162" s="5">
        <f t="shared" si="24"/>
        <v>98184116.870000005</v>
      </c>
      <c r="D162" s="5">
        <f t="shared" si="24"/>
        <v>0</v>
      </c>
      <c r="E162" s="5">
        <f t="shared" si="24"/>
        <v>2288451.73</v>
      </c>
      <c r="F162" s="13">
        <f t="shared" si="24"/>
        <v>190761738.99000001</v>
      </c>
      <c r="G162" s="12">
        <f t="shared" si="24"/>
        <v>-297514211.67000002</v>
      </c>
      <c r="H162" s="5">
        <f t="shared" si="24"/>
        <v>0</v>
      </c>
      <c r="I162" s="5">
        <f t="shared" si="24"/>
        <v>-297514211.67000002</v>
      </c>
      <c r="J162" s="5">
        <f t="shared" si="24"/>
        <v>488275950.65999997</v>
      </c>
      <c r="K162" s="13">
        <f t="shared" si="24"/>
        <v>190761738.99000001</v>
      </c>
    </row>
    <row r="163" spans="1:11" x14ac:dyDescent="0.25">
      <c r="A163" s="24"/>
      <c r="B163" s="32"/>
      <c r="C163" s="33"/>
      <c r="D163" s="33"/>
      <c r="E163" s="33"/>
      <c r="F163" s="34"/>
      <c r="G163" s="32"/>
      <c r="H163" s="33"/>
      <c r="I163" s="33"/>
      <c r="J163" s="33"/>
      <c r="K163" s="34"/>
    </row>
    <row r="164" spans="1:11" x14ac:dyDescent="0.25">
      <c r="A164" s="22" t="s">
        <v>180</v>
      </c>
      <c r="B164" s="32"/>
      <c r="C164" s="33"/>
      <c r="D164" s="33"/>
      <c r="E164" s="33"/>
      <c r="F164" s="34"/>
      <c r="G164" s="32"/>
      <c r="H164" s="33"/>
      <c r="I164" s="33"/>
      <c r="J164" s="33"/>
      <c r="K164" s="34"/>
    </row>
    <row r="165" spans="1:11" x14ac:dyDescent="0.25">
      <c r="A165" s="25" t="s">
        <v>198</v>
      </c>
      <c r="B165" s="14">
        <v>8852282.3000000007</v>
      </c>
      <c r="C165" s="6">
        <v>239945933.41999999</v>
      </c>
      <c r="D165" s="6">
        <v>0</v>
      </c>
      <c r="E165" s="6">
        <v>645047.5</v>
      </c>
      <c r="F165" s="15">
        <v>272406459.55000001</v>
      </c>
      <c r="G165" s="14">
        <v>375503242.13999999</v>
      </c>
      <c r="H165" s="6">
        <v>0</v>
      </c>
      <c r="I165" s="6">
        <v>375503242.13999999</v>
      </c>
      <c r="J165" s="6">
        <v>-103096782.59</v>
      </c>
      <c r="K165" s="15">
        <v>272406459.55000001</v>
      </c>
    </row>
    <row r="166" spans="1:11" x14ac:dyDescent="0.25">
      <c r="A166" s="25" t="s">
        <v>199</v>
      </c>
      <c r="B166" s="14">
        <v>7469164.71</v>
      </c>
      <c r="C166" s="6">
        <v>235253514.66</v>
      </c>
      <c r="D166" s="6">
        <v>0</v>
      </c>
      <c r="E166" s="6">
        <v>574469.68000000005</v>
      </c>
      <c r="F166" s="15">
        <v>266160542.24000001</v>
      </c>
      <c r="G166" s="14">
        <v>381116923.61000001</v>
      </c>
      <c r="H166" s="6">
        <v>0</v>
      </c>
      <c r="I166" s="6">
        <v>381116923.61000001</v>
      </c>
      <c r="J166" s="6">
        <v>-114956381.37</v>
      </c>
      <c r="K166" s="15">
        <v>266160542.24000001</v>
      </c>
    </row>
    <row r="167" spans="1:11" x14ac:dyDescent="0.25">
      <c r="A167" s="25" t="s">
        <v>200</v>
      </c>
      <c r="B167" s="14">
        <v>9862944.4199999999</v>
      </c>
      <c r="C167" s="6">
        <v>228684141.18000001</v>
      </c>
      <c r="D167" s="6">
        <v>0</v>
      </c>
      <c r="E167" s="6">
        <v>493723.96</v>
      </c>
      <c r="F167" s="15">
        <v>259609628.84999999</v>
      </c>
      <c r="G167" s="14">
        <v>390510433.13</v>
      </c>
      <c r="H167" s="6">
        <v>0</v>
      </c>
      <c r="I167" s="6">
        <v>390510433.13</v>
      </c>
      <c r="J167" s="6">
        <v>-130900804.28</v>
      </c>
      <c r="K167" s="15">
        <v>259609628.84999999</v>
      </c>
    </row>
    <row r="168" spans="1:11" x14ac:dyDescent="0.25">
      <c r="A168" s="25" t="s">
        <v>201</v>
      </c>
      <c r="B168" s="14" t="s">
        <v>206</v>
      </c>
      <c r="C168" s="6" t="s">
        <v>206</v>
      </c>
      <c r="D168" s="6" t="s">
        <v>206</v>
      </c>
      <c r="E168" s="6" t="s">
        <v>206</v>
      </c>
      <c r="F168" s="15" t="s">
        <v>206</v>
      </c>
      <c r="G168" s="14" t="s">
        <v>206</v>
      </c>
      <c r="H168" s="6" t="s">
        <v>206</v>
      </c>
      <c r="I168" s="6" t="s">
        <v>206</v>
      </c>
      <c r="J168" s="6" t="s">
        <v>206</v>
      </c>
      <c r="K168" s="15" t="s">
        <v>206</v>
      </c>
    </row>
    <row r="169" spans="1:11" x14ac:dyDescent="0.25">
      <c r="A169" s="22" t="s">
        <v>157</v>
      </c>
      <c r="B169" s="12">
        <f t="shared" ref="B169:K169" si="25">SUM(B165:B168)</f>
        <v>26184391.43</v>
      </c>
      <c r="C169" s="5">
        <f t="shared" si="25"/>
        <v>703883589.25999999</v>
      </c>
      <c r="D169" s="5">
        <f t="shared" si="25"/>
        <v>0</v>
      </c>
      <c r="E169" s="5">
        <f t="shared" si="25"/>
        <v>1713241.1400000001</v>
      </c>
      <c r="F169" s="13">
        <f t="shared" si="25"/>
        <v>798176630.63999999</v>
      </c>
      <c r="G169" s="12">
        <f t="shared" si="25"/>
        <v>1147130598.8800001</v>
      </c>
      <c r="H169" s="5">
        <f t="shared" si="25"/>
        <v>0</v>
      </c>
      <c r="I169" s="5">
        <f t="shared" si="25"/>
        <v>1147130598.8800001</v>
      </c>
      <c r="J169" s="5">
        <f t="shared" si="25"/>
        <v>-348953968.24000001</v>
      </c>
      <c r="K169" s="13">
        <f t="shared" si="25"/>
        <v>798176630.63999999</v>
      </c>
    </row>
    <row r="170" spans="1:11" x14ac:dyDescent="0.25">
      <c r="A170" s="24"/>
      <c r="B170" s="32"/>
      <c r="C170" s="33"/>
      <c r="D170" s="33"/>
      <c r="E170" s="33"/>
      <c r="F170" s="34"/>
      <c r="G170" s="32"/>
      <c r="H170" s="33"/>
      <c r="I170" s="33"/>
      <c r="J170" s="33"/>
      <c r="K170" s="34"/>
    </row>
    <row r="171" spans="1:11" x14ac:dyDescent="0.25">
      <c r="A171" s="22" t="s">
        <v>181</v>
      </c>
      <c r="B171" s="32"/>
      <c r="C171" s="33"/>
      <c r="D171" s="33"/>
      <c r="E171" s="33"/>
      <c r="F171" s="34"/>
      <c r="G171" s="32"/>
      <c r="H171" s="33"/>
      <c r="I171" s="33"/>
      <c r="J171" s="33"/>
      <c r="K171" s="34"/>
    </row>
    <row r="172" spans="1:11" x14ac:dyDescent="0.25">
      <c r="A172" s="25" t="s">
        <v>198</v>
      </c>
      <c r="B172" s="14">
        <v>190674024</v>
      </c>
      <c r="C172" s="6">
        <v>463492231</v>
      </c>
      <c r="D172" s="6">
        <v>0</v>
      </c>
      <c r="E172" s="6">
        <v>20037896</v>
      </c>
      <c r="F172" s="15">
        <v>846202191</v>
      </c>
      <c r="G172" s="14">
        <v>193629360</v>
      </c>
      <c r="H172" s="6">
        <v>644461504</v>
      </c>
      <c r="I172" s="6">
        <v>838090864</v>
      </c>
      <c r="J172" s="6">
        <v>8111327</v>
      </c>
      <c r="K172" s="15">
        <v>846202191</v>
      </c>
    </row>
    <row r="173" spans="1:11" x14ac:dyDescent="0.25">
      <c r="A173" s="25" t="s">
        <v>199</v>
      </c>
      <c r="B173" s="14">
        <v>173356647</v>
      </c>
      <c r="C173" s="6">
        <v>468730312</v>
      </c>
      <c r="D173" s="6">
        <v>0</v>
      </c>
      <c r="E173" s="6">
        <v>16387573</v>
      </c>
      <c r="F173" s="15">
        <v>829252228</v>
      </c>
      <c r="G173" s="14">
        <v>180685603</v>
      </c>
      <c r="H173" s="6">
        <v>632574412</v>
      </c>
      <c r="I173" s="6">
        <v>813260015</v>
      </c>
      <c r="J173" s="6">
        <v>15992213</v>
      </c>
      <c r="K173" s="15">
        <v>829252228</v>
      </c>
    </row>
    <row r="174" spans="1:11" x14ac:dyDescent="0.25">
      <c r="A174" s="25" t="s">
        <v>200</v>
      </c>
      <c r="B174" s="14">
        <v>207117532</v>
      </c>
      <c r="C174" s="6">
        <v>470632237</v>
      </c>
      <c r="D174" s="6">
        <v>0</v>
      </c>
      <c r="E174" s="6">
        <v>13324449</v>
      </c>
      <c r="F174" s="15">
        <v>857148420</v>
      </c>
      <c r="G174" s="14">
        <v>152022714</v>
      </c>
      <c r="H174" s="6">
        <v>633877113</v>
      </c>
      <c r="I174" s="6">
        <v>785899827</v>
      </c>
      <c r="J174" s="6">
        <v>71248593</v>
      </c>
      <c r="K174" s="15">
        <v>857148420</v>
      </c>
    </row>
    <row r="175" spans="1:11" x14ac:dyDescent="0.25">
      <c r="A175" s="25" t="s">
        <v>201</v>
      </c>
      <c r="B175" s="14" t="s">
        <v>206</v>
      </c>
      <c r="C175" s="6" t="s">
        <v>206</v>
      </c>
      <c r="D175" s="6" t="s">
        <v>206</v>
      </c>
      <c r="E175" s="6" t="s">
        <v>206</v>
      </c>
      <c r="F175" s="15" t="s">
        <v>206</v>
      </c>
      <c r="G175" s="14" t="s">
        <v>206</v>
      </c>
      <c r="H175" s="6" t="s">
        <v>206</v>
      </c>
      <c r="I175" s="6" t="s">
        <v>206</v>
      </c>
      <c r="J175" s="6" t="s">
        <v>206</v>
      </c>
      <c r="K175" s="15" t="s">
        <v>206</v>
      </c>
    </row>
    <row r="176" spans="1:11" x14ac:dyDescent="0.25">
      <c r="A176" s="22" t="s">
        <v>157</v>
      </c>
      <c r="B176" s="12">
        <f t="shared" ref="B176:K176" si="26">SUM(B172:B175)</f>
        <v>571148203</v>
      </c>
      <c r="C176" s="5">
        <f t="shared" si="26"/>
        <v>1402854780</v>
      </c>
      <c r="D176" s="5">
        <f t="shared" si="26"/>
        <v>0</v>
      </c>
      <c r="E176" s="5">
        <f t="shared" si="26"/>
        <v>49749918</v>
      </c>
      <c r="F176" s="13">
        <f t="shared" si="26"/>
        <v>2532602839</v>
      </c>
      <c r="G176" s="12">
        <f t="shared" si="26"/>
        <v>526337677</v>
      </c>
      <c r="H176" s="5">
        <f t="shared" si="26"/>
        <v>1910913029</v>
      </c>
      <c r="I176" s="5">
        <f t="shared" si="26"/>
        <v>2437250706</v>
      </c>
      <c r="J176" s="5">
        <f t="shared" si="26"/>
        <v>95352133</v>
      </c>
      <c r="K176" s="13">
        <f t="shared" si="26"/>
        <v>2532602839</v>
      </c>
    </row>
    <row r="177" spans="1:11" x14ac:dyDescent="0.25">
      <c r="A177" s="24"/>
      <c r="B177" s="32"/>
      <c r="C177" s="33"/>
      <c r="D177" s="33"/>
      <c r="E177" s="33"/>
      <c r="F177" s="34"/>
      <c r="G177" s="32"/>
      <c r="H177" s="33"/>
      <c r="I177" s="33"/>
      <c r="J177" s="33"/>
      <c r="K177" s="34"/>
    </row>
    <row r="178" spans="1:11" x14ac:dyDescent="0.25">
      <c r="A178" s="22" t="s">
        <v>182</v>
      </c>
      <c r="B178" s="32"/>
      <c r="C178" s="33"/>
      <c r="D178" s="33"/>
      <c r="E178" s="33"/>
      <c r="F178" s="34"/>
      <c r="G178" s="32"/>
      <c r="H178" s="33"/>
      <c r="I178" s="33"/>
      <c r="J178" s="33"/>
      <c r="K178" s="34"/>
    </row>
    <row r="179" spans="1:11" x14ac:dyDescent="0.25">
      <c r="A179" s="25" t="s">
        <v>198</v>
      </c>
      <c r="B179" s="14">
        <v>14239312</v>
      </c>
      <c r="C179" s="6">
        <v>114634597</v>
      </c>
      <c r="D179" s="6">
        <v>0</v>
      </c>
      <c r="E179" s="6">
        <v>17681803</v>
      </c>
      <c r="F179" s="15">
        <v>166249835</v>
      </c>
      <c r="G179" s="14">
        <v>32393437</v>
      </c>
      <c r="H179" s="6">
        <v>120712428</v>
      </c>
      <c r="I179" s="6">
        <v>153105865</v>
      </c>
      <c r="J179" s="6">
        <v>13143970</v>
      </c>
      <c r="K179" s="15">
        <v>166249835</v>
      </c>
    </row>
    <row r="180" spans="1:11" x14ac:dyDescent="0.25">
      <c r="A180" s="25" t="s">
        <v>199</v>
      </c>
      <c r="B180" s="14">
        <v>13785682</v>
      </c>
      <c r="C180" s="6">
        <v>137365061</v>
      </c>
      <c r="D180" s="6">
        <v>0</v>
      </c>
      <c r="E180" s="6">
        <v>16823796</v>
      </c>
      <c r="F180" s="15">
        <v>187707433</v>
      </c>
      <c r="G180" s="14">
        <v>34268497</v>
      </c>
      <c r="H180" s="6">
        <v>118733253</v>
      </c>
      <c r="I180" s="6">
        <v>153001750</v>
      </c>
      <c r="J180" s="6">
        <v>34705683</v>
      </c>
      <c r="K180" s="15">
        <v>187707433</v>
      </c>
    </row>
    <row r="181" spans="1:11" x14ac:dyDescent="0.25">
      <c r="A181" s="25" t="s">
        <v>200</v>
      </c>
      <c r="B181" s="14">
        <v>15220676</v>
      </c>
      <c r="C181" s="6">
        <v>155222819</v>
      </c>
      <c r="D181" s="6">
        <v>0</v>
      </c>
      <c r="E181" s="6">
        <v>9905128</v>
      </c>
      <c r="F181" s="15">
        <v>199369776</v>
      </c>
      <c r="G181" s="14">
        <v>43497590</v>
      </c>
      <c r="H181" s="6">
        <v>118737430</v>
      </c>
      <c r="I181" s="6">
        <v>162235020</v>
      </c>
      <c r="J181" s="6">
        <v>37134756</v>
      </c>
      <c r="K181" s="15">
        <v>199369776</v>
      </c>
    </row>
    <row r="182" spans="1:11" x14ac:dyDescent="0.25">
      <c r="A182" s="25" t="s">
        <v>201</v>
      </c>
      <c r="B182" s="14" t="s">
        <v>206</v>
      </c>
      <c r="C182" s="6" t="s">
        <v>206</v>
      </c>
      <c r="D182" s="6" t="s">
        <v>206</v>
      </c>
      <c r="E182" s="6" t="s">
        <v>206</v>
      </c>
      <c r="F182" s="15" t="s">
        <v>206</v>
      </c>
      <c r="G182" s="14" t="s">
        <v>206</v>
      </c>
      <c r="H182" s="6" t="s">
        <v>206</v>
      </c>
      <c r="I182" s="6" t="s">
        <v>206</v>
      </c>
      <c r="J182" s="6" t="s">
        <v>206</v>
      </c>
      <c r="K182" s="15" t="s">
        <v>206</v>
      </c>
    </row>
    <row r="183" spans="1:11" x14ac:dyDescent="0.25">
      <c r="A183" s="22" t="s">
        <v>157</v>
      </c>
      <c r="B183" s="12">
        <f t="shared" ref="B183:K183" si="27">SUM(B179:B182)</f>
        <v>43245670</v>
      </c>
      <c r="C183" s="5">
        <f t="shared" si="27"/>
        <v>407222477</v>
      </c>
      <c r="D183" s="5">
        <f t="shared" si="27"/>
        <v>0</v>
      </c>
      <c r="E183" s="5">
        <f t="shared" si="27"/>
        <v>44410727</v>
      </c>
      <c r="F183" s="13">
        <f t="shared" si="27"/>
        <v>553327044</v>
      </c>
      <c r="G183" s="12">
        <f t="shared" si="27"/>
        <v>110159524</v>
      </c>
      <c r="H183" s="5">
        <f t="shared" si="27"/>
        <v>358183111</v>
      </c>
      <c r="I183" s="5">
        <f t="shared" si="27"/>
        <v>468342635</v>
      </c>
      <c r="J183" s="5">
        <f t="shared" si="27"/>
        <v>84984409</v>
      </c>
      <c r="K183" s="13">
        <f t="shared" si="27"/>
        <v>553327044</v>
      </c>
    </row>
    <row r="184" spans="1:11" x14ac:dyDescent="0.25">
      <c r="A184" s="24"/>
      <c r="B184" s="32"/>
      <c r="C184" s="33"/>
      <c r="D184" s="33"/>
      <c r="E184" s="33"/>
      <c r="F184" s="34"/>
      <c r="G184" s="32"/>
      <c r="H184" s="33"/>
      <c r="I184" s="33"/>
      <c r="J184" s="33"/>
      <c r="K184" s="34"/>
    </row>
    <row r="185" spans="1:11" x14ac:dyDescent="0.25">
      <c r="A185" s="22" t="s">
        <v>183</v>
      </c>
      <c r="B185" s="32"/>
      <c r="C185" s="33"/>
      <c r="D185" s="33"/>
      <c r="E185" s="33"/>
      <c r="F185" s="34"/>
      <c r="G185" s="32"/>
      <c r="H185" s="33"/>
      <c r="I185" s="33"/>
      <c r="J185" s="33"/>
      <c r="K185" s="34"/>
    </row>
    <row r="186" spans="1:11" x14ac:dyDescent="0.25">
      <c r="A186" s="25" t="s">
        <v>198</v>
      </c>
      <c r="B186" s="14">
        <v>14890661</v>
      </c>
      <c r="C186" s="6">
        <v>58298253</v>
      </c>
      <c r="D186" s="6">
        <v>0</v>
      </c>
      <c r="E186" s="6">
        <v>972756</v>
      </c>
      <c r="F186" s="15">
        <v>106863321</v>
      </c>
      <c r="G186" s="14">
        <v>-34355208</v>
      </c>
      <c r="H186" s="6">
        <v>101161847</v>
      </c>
      <c r="I186" s="6">
        <v>66806639</v>
      </c>
      <c r="J186" s="6">
        <v>40056688</v>
      </c>
      <c r="K186" s="15">
        <v>106863327</v>
      </c>
    </row>
    <row r="187" spans="1:11" x14ac:dyDescent="0.25">
      <c r="A187" s="25" t="s">
        <v>199</v>
      </c>
      <c r="B187" s="14">
        <v>4247817</v>
      </c>
      <c r="C187" s="6">
        <v>56323109</v>
      </c>
      <c r="D187" s="6">
        <v>0</v>
      </c>
      <c r="E187" s="6">
        <v>1145717</v>
      </c>
      <c r="F187" s="15">
        <v>92220269</v>
      </c>
      <c r="G187" s="14">
        <v>-48255995</v>
      </c>
      <c r="H187" s="6">
        <v>99983546</v>
      </c>
      <c r="I187" s="6">
        <v>51727551</v>
      </c>
      <c r="J187" s="6">
        <v>40492718</v>
      </c>
      <c r="K187" s="15">
        <v>92220269</v>
      </c>
    </row>
    <row r="188" spans="1:11" x14ac:dyDescent="0.25">
      <c r="A188" s="25" t="s">
        <v>200</v>
      </c>
      <c r="B188" s="14">
        <v>15542155</v>
      </c>
      <c r="C188" s="6">
        <v>54832110</v>
      </c>
      <c r="D188" s="6">
        <v>0</v>
      </c>
      <c r="E188" s="6">
        <v>1133548</v>
      </c>
      <c r="F188" s="15">
        <v>98930332</v>
      </c>
      <c r="G188" s="14">
        <v>-39300065</v>
      </c>
      <c r="H188" s="6">
        <v>99205679</v>
      </c>
      <c r="I188" s="6">
        <v>59905614</v>
      </c>
      <c r="J188" s="6">
        <v>34312397</v>
      </c>
      <c r="K188" s="15">
        <v>94218011</v>
      </c>
    </row>
    <row r="189" spans="1:11" x14ac:dyDescent="0.25">
      <c r="A189" s="25" t="s">
        <v>201</v>
      </c>
      <c r="B189" s="14" t="s">
        <v>206</v>
      </c>
      <c r="C189" s="6" t="s">
        <v>206</v>
      </c>
      <c r="D189" s="6" t="s">
        <v>206</v>
      </c>
      <c r="E189" s="6" t="s">
        <v>206</v>
      </c>
      <c r="F189" s="15" t="s">
        <v>206</v>
      </c>
      <c r="G189" s="14" t="s">
        <v>206</v>
      </c>
      <c r="H189" s="6" t="s">
        <v>206</v>
      </c>
      <c r="I189" s="6" t="s">
        <v>206</v>
      </c>
      <c r="J189" s="6" t="s">
        <v>206</v>
      </c>
      <c r="K189" s="15" t="s">
        <v>206</v>
      </c>
    </row>
    <row r="190" spans="1:11" x14ac:dyDescent="0.25">
      <c r="A190" s="22" t="s">
        <v>157</v>
      </c>
      <c r="B190" s="12">
        <f t="shared" ref="B190:K190" si="28">SUM(B186:B189)</f>
        <v>34680633</v>
      </c>
      <c r="C190" s="5">
        <f t="shared" si="28"/>
        <v>169453472</v>
      </c>
      <c r="D190" s="5">
        <f t="shared" si="28"/>
        <v>0</v>
      </c>
      <c r="E190" s="5">
        <f t="shared" si="28"/>
        <v>3252021</v>
      </c>
      <c r="F190" s="13">
        <f t="shared" si="28"/>
        <v>298013922</v>
      </c>
      <c r="G190" s="12">
        <f t="shared" si="28"/>
        <v>-121911268</v>
      </c>
      <c r="H190" s="5">
        <f t="shared" si="28"/>
        <v>300351072</v>
      </c>
      <c r="I190" s="5">
        <f t="shared" si="28"/>
        <v>178439804</v>
      </c>
      <c r="J190" s="5">
        <f t="shared" si="28"/>
        <v>114861803</v>
      </c>
      <c r="K190" s="13">
        <f t="shared" si="28"/>
        <v>293301607</v>
      </c>
    </row>
    <row r="191" spans="1:11" x14ac:dyDescent="0.25">
      <c r="A191" s="24"/>
      <c r="B191" s="32"/>
      <c r="C191" s="33"/>
      <c r="D191" s="33"/>
      <c r="E191" s="33"/>
      <c r="F191" s="34"/>
      <c r="G191" s="32"/>
      <c r="H191" s="33"/>
      <c r="I191" s="33"/>
      <c r="J191" s="33"/>
      <c r="K191" s="34"/>
    </row>
    <row r="192" spans="1:11" x14ac:dyDescent="0.25">
      <c r="A192" s="22" t="s">
        <v>184</v>
      </c>
      <c r="B192" s="32"/>
      <c r="C192" s="33"/>
      <c r="D192" s="33"/>
      <c r="E192" s="33"/>
      <c r="F192" s="34"/>
      <c r="G192" s="32"/>
      <c r="H192" s="33"/>
      <c r="I192" s="33"/>
      <c r="J192" s="33"/>
      <c r="K192" s="34"/>
    </row>
    <row r="193" spans="1:11" x14ac:dyDescent="0.25">
      <c r="A193" s="25" t="s">
        <v>198</v>
      </c>
      <c r="B193" s="14">
        <v>802368</v>
      </c>
      <c r="C193" s="6">
        <v>20494499.469999999</v>
      </c>
      <c r="D193" s="6">
        <v>220526</v>
      </c>
      <c r="E193" s="6">
        <v>154080</v>
      </c>
      <c r="F193" s="15">
        <v>31879151.469999999</v>
      </c>
      <c r="G193" s="14">
        <v>7410933</v>
      </c>
      <c r="H193" s="6">
        <v>5625866</v>
      </c>
      <c r="I193" s="6">
        <v>13036799</v>
      </c>
      <c r="J193" s="6">
        <v>19499960</v>
      </c>
      <c r="K193" s="15">
        <v>32536759</v>
      </c>
    </row>
    <row r="194" spans="1:11" x14ac:dyDescent="0.25">
      <c r="A194" s="25" t="s">
        <v>199</v>
      </c>
      <c r="B194" s="14">
        <v>703062</v>
      </c>
      <c r="C194" s="6">
        <v>21237411</v>
      </c>
      <c r="D194" s="6">
        <v>198492</v>
      </c>
      <c r="E194" s="6">
        <v>154080</v>
      </c>
      <c r="F194" s="15">
        <v>30697463</v>
      </c>
      <c r="G194" s="14">
        <v>7027240</v>
      </c>
      <c r="H194" s="6">
        <v>5551655</v>
      </c>
      <c r="I194" s="6">
        <v>12578895</v>
      </c>
      <c r="J194" s="6">
        <v>18118568</v>
      </c>
      <c r="K194" s="15">
        <v>30697463</v>
      </c>
    </row>
    <row r="195" spans="1:11" x14ac:dyDescent="0.25">
      <c r="A195" s="25" t="s">
        <v>200</v>
      </c>
      <c r="B195" s="14">
        <v>3330007</v>
      </c>
      <c r="C195" s="6">
        <v>21851434</v>
      </c>
      <c r="D195" s="6">
        <v>176277</v>
      </c>
      <c r="E195" s="6">
        <v>154080</v>
      </c>
      <c r="F195" s="15">
        <v>34854040</v>
      </c>
      <c r="G195" s="14">
        <v>7844712</v>
      </c>
      <c r="H195" s="6">
        <v>5619301</v>
      </c>
      <c r="I195" s="6">
        <v>13464013</v>
      </c>
      <c r="J195" s="6">
        <v>21390027</v>
      </c>
      <c r="K195" s="15">
        <v>34854040</v>
      </c>
    </row>
    <row r="196" spans="1:11" x14ac:dyDescent="0.25">
      <c r="A196" s="25" t="s">
        <v>201</v>
      </c>
      <c r="B196" s="14" t="s">
        <v>206</v>
      </c>
      <c r="C196" s="6" t="s">
        <v>206</v>
      </c>
      <c r="D196" s="6" t="s">
        <v>206</v>
      </c>
      <c r="E196" s="6" t="s">
        <v>206</v>
      </c>
      <c r="F196" s="15" t="s">
        <v>206</v>
      </c>
      <c r="G196" s="14" t="s">
        <v>206</v>
      </c>
      <c r="H196" s="6" t="s">
        <v>206</v>
      </c>
      <c r="I196" s="6" t="s">
        <v>206</v>
      </c>
      <c r="J196" s="6" t="s">
        <v>206</v>
      </c>
      <c r="K196" s="15" t="s">
        <v>206</v>
      </c>
    </row>
    <row r="197" spans="1:11" x14ac:dyDescent="0.25">
      <c r="A197" s="22" t="s">
        <v>157</v>
      </c>
      <c r="B197" s="12">
        <f t="shared" ref="B197:K197" si="29">SUM(B193:B196)</f>
        <v>4835437</v>
      </c>
      <c r="C197" s="5">
        <f t="shared" si="29"/>
        <v>63583344.469999999</v>
      </c>
      <c r="D197" s="5">
        <f t="shared" si="29"/>
        <v>595295</v>
      </c>
      <c r="E197" s="5">
        <f t="shared" si="29"/>
        <v>462240</v>
      </c>
      <c r="F197" s="13">
        <f t="shared" si="29"/>
        <v>97430654.469999999</v>
      </c>
      <c r="G197" s="12">
        <f t="shared" si="29"/>
        <v>22282885</v>
      </c>
      <c r="H197" s="5">
        <f t="shared" si="29"/>
        <v>16796822</v>
      </c>
      <c r="I197" s="5">
        <f t="shared" si="29"/>
        <v>39079707</v>
      </c>
      <c r="J197" s="5">
        <f t="shared" si="29"/>
        <v>59008555</v>
      </c>
      <c r="K197" s="13">
        <f t="shared" si="29"/>
        <v>98088262</v>
      </c>
    </row>
    <row r="198" spans="1:11" x14ac:dyDescent="0.25">
      <c r="A198" s="24"/>
      <c r="B198" s="32"/>
      <c r="C198" s="33"/>
      <c r="D198" s="33"/>
      <c r="E198" s="33"/>
      <c r="F198" s="34"/>
      <c r="G198" s="32"/>
      <c r="H198" s="33"/>
      <c r="I198" s="33"/>
      <c r="J198" s="33"/>
      <c r="K198" s="34"/>
    </row>
    <row r="199" spans="1:11" x14ac:dyDescent="0.25">
      <c r="A199" s="22" t="s">
        <v>185</v>
      </c>
      <c r="B199" s="32"/>
      <c r="C199" s="33"/>
      <c r="D199" s="33"/>
      <c r="E199" s="33"/>
      <c r="F199" s="34"/>
      <c r="G199" s="32"/>
      <c r="H199" s="33"/>
      <c r="I199" s="33"/>
      <c r="J199" s="33"/>
      <c r="K199" s="34"/>
    </row>
    <row r="200" spans="1:11" x14ac:dyDescent="0.25">
      <c r="A200" s="25" t="s">
        <v>198</v>
      </c>
      <c r="B200" s="14">
        <v>58119432</v>
      </c>
      <c r="C200" s="6">
        <v>27708748</v>
      </c>
      <c r="D200" s="6">
        <v>0</v>
      </c>
      <c r="E200" s="6">
        <v>0</v>
      </c>
      <c r="F200" s="15">
        <v>86929026</v>
      </c>
      <c r="G200" s="14">
        <v>1028934</v>
      </c>
      <c r="H200" s="6">
        <v>9781198</v>
      </c>
      <c r="I200" s="6">
        <v>10810132</v>
      </c>
      <c r="J200" s="6">
        <v>76118894</v>
      </c>
      <c r="K200" s="15">
        <v>86929026</v>
      </c>
    </row>
    <row r="201" spans="1:11" x14ac:dyDescent="0.25">
      <c r="A201" s="25" t="s">
        <v>199</v>
      </c>
      <c r="B201" s="14">
        <v>62289234</v>
      </c>
      <c r="C201" s="6">
        <v>29455356</v>
      </c>
      <c r="D201" s="6">
        <v>0</v>
      </c>
      <c r="E201" s="6">
        <v>0</v>
      </c>
      <c r="F201" s="15">
        <v>93066468</v>
      </c>
      <c r="G201" s="14">
        <v>12556520</v>
      </c>
      <c r="H201" s="6">
        <v>0</v>
      </c>
      <c r="I201" s="6">
        <v>12556520</v>
      </c>
      <c r="J201" s="6">
        <v>80509948</v>
      </c>
      <c r="K201" s="15">
        <v>93066468</v>
      </c>
    </row>
    <row r="202" spans="1:11" x14ac:dyDescent="0.25">
      <c r="A202" s="25" t="s">
        <v>200</v>
      </c>
      <c r="B202" s="14">
        <v>62575214</v>
      </c>
      <c r="C202" s="6">
        <v>29874220</v>
      </c>
      <c r="D202" s="6">
        <v>0</v>
      </c>
      <c r="E202" s="6">
        <v>0</v>
      </c>
      <c r="F202" s="15">
        <v>93845564</v>
      </c>
      <c r="G202" s="14">
        <v>16649230</v>
      </c>
      <c r="H202" s="6">
        <v>0</v>
      </c>
      <c r="I202" s="6">
        <v>16649230</v>
      </c>
      <c r="J202" s="6">
        <v>77196334</v>
      </c>
      <c r="K202" s="15">
        <v>93845564</v>
      </c>
    </row>
    <row r="203" spans="1:11" x14ac:dyDescent="0.25">
      <c r="A203" s="25" t="s">
        <v>201</v>
      </c>
      <c r="B203" s="14" t="s">
        <v>206</v>
      </c>
      <c r="C203" s="6" t="s">
        <v>206</v>
      </c>
      <c r="D203" s="6" t="s">
        <v>206</v>
      </c>
      <c r="E203" s="6" t="s">
        <v>206</v>
      </c>
      <c r="F203" s="15" t="s">
        <v>206</v>
      </c>
      <c r="G203" s="14" t="s">
        <v>206</v>
      </c>
      <c r="H203" s="6" t="s">
        <v>206</v>
      </c>
      <c r="I203" s="6" t="s">
        <v>206</v>
      </c>
      <c r="J203" s="6" t="s">
        <v>206</v>
      </c>
      <c r="K203" s="15" t="s">
        <v>206</v>
      </c>
    </row>
    <row r="204" spans="1:11" x14ac:dyDescent="0.25">
      <c r="A204" s="22" t="s">
        <v>157</v>
      </c>
      <c r="B204" s="12">
        <f t="shared" ref="B204:K204" si="30">SUM(B200:B203)</f>
        <v>182983880</v>
      </c>
      <c r="C204" s="5">
        <f t="shared" si="30"/>
        <v>87038324</v>
      </c>
      <c r="D204" s="5">
        <f t="shared" si="30"/>
        <v>0</v>
      </c>
      <c r="E204" s="5">
        <f t="shared" si="30"/>
        <v>0</v>
      </c>
      <c r="F204" s="13">
        <f t="shared" si="30"/>
        <v>273841058</v>
      </c>
      <c r="G204" s="12">
        <f t="shared" si="30"/>
        <v>30234684</v>
      </c>
      <c r="H204" s="5">
        <f t="shared" si="30"/>
        <v>9781198</v>
      </c>
      <c r="I204" s="5">
        <f t="shared" si="30"/>
        <v>40015882</v>
      </c>
      <c r="J204" s="5">
        <f t="shared" si="30"/>
        <v>233825176</v>
      </c>
      <c r="K204" s="13">
        <f t="shared" si="30"/>
        <v>273841058</v>
      </c>
    </row>
    <row r="205" spans="1:11" x14ac:dyDescent="0.25">
      <c r="A205" s="24"/>
      <c r="B205" s="32"/>
      <c r="C205" s="33"/>
      <c r="D205" s="33"/>
      <c r="E205" s="33"/>
      <c r="F205" s="34"/>
      <c r="G205" s="32"/>
      <c r="H205" s="33"/>
      <c r="I205" s="33"/>
      <c r="J205" s="33"/>
      <c r="K205" s="34"/>
    </row>
    <row r="206" spans="1:11" x14ac:dyDescent="0.25">
      <c r="A206" s="22" t="s">
        <v>186</v>
      </c>
      <c r="B206" s="32"/>
      <c r="C206" s="33"/>
      <c r="D206" s="33"/>
      <c r="E206" s="33"/>
      <c r="F206" s="34"/>
      <c r="G206" s="32"/>
      <c r="H206" s="33"/>
      <c r="I206" s="33"/>
      <c r="J206" s="33"/>
      <c r="K206" s="34"/>
    </row>
    <row r="207" spans="1:11" x14ac:dyDescent="0.25">
      <c r="A207" s="25" t="s">
        <v>198</v>
      </c>
      <c r="B207" s="14">
        <v>9740369</v>
      </c>
      <c r="C207" s="6">
        <v>12976389.25</v>
      </c>
      <c r="D207" s="6">
        <v>198768.75</v>
      </c>
      <c r="E207" s="6">
        <v>0</v>
      </c>
      <c r="F207" s="15">
        <v>31552842</v>
      </c>
      <c r="G207" s="14">
        <v>5969231.21</v>
      </c>
      <c r="H207" s="6">
        <v>22986685</v>
      </c>
      <c r="I207" s="6">
        <v>28955916.210000001</v>
      </c>
      <c r="J207" s="6">
        <v>2203375</v>
      </c>
      <c r="K207" s="15">
        <v>31159291.210000001</v>
      </c>
    </row>
    <row r="208" spans="1:11" x14ac:dyDescent="0.25">
      <c r="A208" s="25" t="s">
        <v>199</v>
      </c>
      <c r="B208" s="14">
        <v>10345768</v>
      </c>
      <c r="C208" s="6">
        <v>12826929</v>
      </c>
      <c r="D208" s="6">
        <v>198769</v>
      </c>
      <c r="E208" s="6">
        <v>0</v>
      </c>
      <c r="F208" s="15">
        <v>31111924</v>
      </c>
      <c r="G208" s="14">
        <v>5654417</v>
      </c>
      <c r="H208" s="6">
        <v>23167217</v>
      </c>
      <c r="I208" s="6">
        <v>28821634</v>
      </c>
      <c r="J208" s="6">
        <v>2290291</v>
      </c>
      <c r="K208" s="15">
        <v>31111925</v>
      </c>
    </row>
    <row r="209" spans="1:11" x14ac:dyDescent="0.25">
      <c r="A209" s="25" t="s">
        <v>200</v>
      </c>
      <c r="B209" s="14" t="s">
        <v>206</v>
      </c>
      <c r="C209" s="6" t="s">
        <v>206</v>
      </c>
      <c r="D209" s="6" t="s">
        <v>206</v>
      </c>
      <c r="E209" s="6" t="s">
        <v>206</v>
      </c>
      <c r="F209" s="15" t="s">
        <v>206</v>
      </c>
      <c r="G209" s="14" t="s">
        <v>206</v>
      </c>
      <c r="H209" s="6" t="s">
        <v>206</v>
      </c>
      <c r="I209" s="6" t="s">
        <v>206</v>
      </c>
      <c r="J209" s="6" t="s">
        <v>206</v>
      </c>
      <c r="K209" s="15" t="s">
        <v>206</v>
      </c>
    </row>
    <row r="210" spans="1:11" x14ac:dyDescent="0.25">
      <c r="A210" s="25" t="s">
        <v>201</v>
      </c>
      <c r="B210" s="14" t="s">
        <v>206</v>
      </c>
      <c r="C210" s="6" t="s">
        <v>206</v>
      </c>
      <c r="D210" s="6" t="s">
        <v>206</v>
      </c>
      <c r="E210" s="6" t="s">
        <v>206</v>
      </c>
      <c r="F210" s="15" t="s">
        <v>206</v>
      </c>
      <c r="G210" s="14" t="s">
        <v>206</v>
      </c>
      <c r="H210" s="6" t="s">
        <v>206</v>
      </c>
      <c r="I210" s="6" t="s">
        <v>206</v>
      </c>
      <c r="J210" s="6" t="s">
        <v>206</v>
      </c>
      <c r="K210" s="15" t="s">
        <v>206</v>
      </c>
    </row>
    <row r="211" spans="1:11" x14ac:dyDescent="0.25">
      <c r="A211" s="22" t="s">
        <v>157</v>
      </c>
      <c r="B211" s="12">
        <f t="shared" ref="B211:K211" si="31">SUM(B207:B210)</f>
        <v>20086137</v>
      </c>
      <c r="C211" s="5">
        <f t="shared" si="31"/>
        <v>25803318.25</v>
      </c>
      <c r="D211" s="5">
        <f t="shared" si="31"/>
        <v>397537.75</v>
      </c>
      <c r="E211" s="5">
        <f t="shared" si="31"/>
        <v>0</v>
      </c>
      <c r="F211" s="13">
        <f t="shared" si="31"/>
        <v>62664766</v>
      </c>
      <c r="G211" s="12">
        <f t="shared" si="31"/>
        <v>11623648.210000001</v>
      </c>
      <c r="H211" s="5">
        <f t="shared" si="31"/>
        <v>46153902</v>
      </c>
      <c r="I211" s="5">
        <f t="shared" si="31"/>
        <v>57777550.210000001</v>
      </c>
      <c r="J211" s="5">
        <f t="shared" si="31"/>
        <v>4493666</v>
      </c>
      <c r="K211" s="13">
        <f t="shared" si="31"/>
        <v>62271216.210000001</v>
      </c>
    </row>
    <row r="212" spans="1:11" x14ac:dyDescent="0.25">
      <c r="A212" s="24"/>
      <c r="B212" s="32"/>
      <c r="C212" s="33"/>
      <c r="D212" s="33"/>
      <c r="E212" s="33"/>
      <c r="F212" s="34"/>
      <c r="G212" s="32"/>
      <c r="H212" s="33"/>
      <c r="I212" s="33"/>
      <c r="J212" s="33"/>
      <c r="K212" s="34"/>
    </row>
    <row r="213" spans="1:11" x14ac:dyDescent="0.25">
      <c r="A213" s="22" t="s">
        <v>187</v>
      </c>
      <c r="B213" s="32"/>
      <c r="C213" s="33"/>
      <c r="D213" s="33"/>
      <c r="E213" s="33"/>
      <c r="F213" s="34"/>
      <c r="G213" s="32"/>
      <c r="H213" s="33"/>
      <c r="I213" s="33"/>
      <c r="J213" s="33"/>
      <c r="K213" s="34"/>
    </row>
    <row r="214" spans="1:11" x14ac:dyDescent="0.25">
      <c r="A214" s="25" t="s">
        <v>198</v>
      </c>
      <c r="B214" s="14">
        <v>77090782.670000002</v>
      </c>
      <c r="C214" s="6">
        <v>70238221.549999997</v>
      </c>
      <c r="D214" s="6">
        <v>0</v>
      </c>
      <c r="E214" s="6">
        <v>18524962.02</v>
      </c>
      <c r="F214" s="15">
        <v>182220099.38999999</v>
      </c>
      <c r="G214" s="14">
        <v>14337040.1</v>
      </c>
      <c r="H214" s="6">
        <v>47034881.079999998</v>
      </c>
      <c r="I214" s="6">
        <v>61371921.18</v>
      </c>
      <c r="J214" s="6">
        <v>120848178.20999999</v>
      </c>
      <c r="K214" s="15">
        <v>182220099.38999999</v>
      </c>
    </row>
    <row r="215" spans="1:11" x14ac:dyDescent="0.25">
      <c r="A215" s="25" t="s">
        <v>199</v>
      </c>
      <c r="B215" s="14">
        <v>76841102.530000001</v>
      </c>
      <c r="C215" s="6">
        <v>75437513.890000001</v>
      </c>
      <c r="D215" s="6">
        <v>0</v>
      </c>
      <c r="E215" s="6">
        <v>18709661.050000001</v>
      </c>
      <c r="F215" s="15">
        <v>184659616.09999999</v>
      </c>
      <c r="G215" s="14">
        <v>13969984.960000001</v>
      </c>
      <c r="H215" s="6">
        <v>46865848.549999997</v>
      </c>
      <c r="I215" s="6">
        <v>60835833.509999998</v>
      </c>
      <c r="J215" s="6">
        <v>123823782.59</v>
      </c>
      <c r="K215" s="15">
        <v>184659616.09999999</v>
      </c>
    </row>
    <row r="216" spans="1:11" x14ac:dyDescent="0.25">
      <c r="A216" s="25" t="s">
        <v>200</v>
      </c>
      <c r="B216" s="14">
        <v>83230741.810000002</v>
      </c>
      <c r="C216" s="6">
        <v>83273626.650000006</v>
      </c>
      <c r="D216" s="6">
        <v>0</v>
      </c>
      <c r="E216" s="6">
        <v>11030596.720000001</v>
      </c>
      <c r="F216" s="15">
        <v>188927642.34</v>
      </c>
      <c r="G216" s="14">
        <v>14030125.24</v>
      </c>
      <c r="H216" s="6">
        <v>46726059.289999999</v>
      </c>
      <c r="I216" s="6">
        <v>60756184.530000001</v>
      </c>
      <c r="J216" s="6">
        <v>128171457.81</v>
      </c>
      <c r="K216" s="15">
        <v>188927642.34</v>
      </c>
    </row>
    <row r="217" spans="1:11" x14ac:dyDescent="0.25">
      <c r="A217" s="25" t="s">
        <v>201</v>
      </c>
      <c r="B217" s="14" t="s">
        <v>206</v>
      </c>
      <c r="C217" s="6" t="s">
        <v>206</v>
      </c>
      <c r="D217" s="6" t="s">
        <v>206</v>
      </c>
      <c r="E217" s="6" t="s">
        <v>206</v>
      </c>
      <c r="F217" s="15" t="s">
        <v>206</v>
      </c>
      <c r="G217" s="14" t="s">
        <v>206</v>
      </c>
      <c r="H217" s="6" t="s">
        <v>206</v>
      </c>
      <c r="I217" s="6" t="s">
        <v>206</v>
      </c>
      <c r="J217" s="6" t="s">
        <v>206</v>
      </c>
      <c r="K217" s="15" t="s">
        <v>206</v>
      </c>
    </row>
    <row r="218" spans="1:11" x14ac:dyDescent="0.25">
      <c r="A218" s="22" t="s">
        <v>157</v>
      </c>
      <c r="B218" s="12">
        <f t="shared" ref="B218:K218" si="32">SUM(B214:B217)</f>
        <v>237162627.00999999</v>
      </c>
      <c r="C218" s="5">
        <f t="shared" si="32"/>
        <v>228949362.09</v>
      </c>
      <c r="D218" s="5">
        <f t="shared" si="32"/>
        <v>0</v>
      </c>
      <c r="E218" s="5">
        <f t="shared" si="32"/>
        <v>48265219.789999999</v>
      </c>
      <c r="F218" s="13">
        <f t="shared" si="32"/>
        <v>555807357.83000004</v>
      </c>
      <c r="G218" s="12">
        <f t="shared" si="32"/>
        <v>42337150.300000004</v>
      </c>
      <c r="H218" s="5">
        <f t="shared" si="32"/>
        <v>140626788.91999999</v>
      </c>
      <c r="I218" s="5">
        <f t="shared" si="32"/>
        <v>182963939.22</v>
      </c>
      <c r="J218" s="5">
        <f t="shared" si="32"/>
        <v>372843418.61000001</v>
      </c>
      <c r="K218" s="13">
        <f t="shared" si="32"/>
        <v>555807357.83000004</v>
      </c>
    </row>
    <row r="219" spans="1:11" x14ac:dyDescent="0.25">
      <c r="A219" s="24"/>
      <c r="B219" s="32"/>
      <c r="C219" s="33"/>
      <c r="D219" s="33"/>
      <c r="E219" s="33"/>
      <c r="F219" s="34"/>
      <c r="G219" s="32"/>
      <c r="H219" s="33"/>
      <c r="I219" s="33"/>
      <c r="J219" s="33"/>
      <c r="K219" s="34"/>
    </row>
    <row r="220" spans="1:11" x14ac:dyDescent="0.25">
      <c r="A220" s="22" t="s">
        <v>188</v>
      </c>
      <c r="B220" s="32"/>
      <c r="C220" s="33"/>
      <c r="D220" s="33"/>
      <c r="E220" s="33"/>
      <c r="F220" s="34"/>
      <c r="G220" s="32"/>
      <c r="H220" s="33"/>
      <c r="I220" s="33"/>
      <c r="J220" s="33"/>
      <c r="K220" s="34"/>
    </row>
    <row r="221" spans="1:11" x14ac:dyDescent="0.25">
      <c r="A221" s="25" t="s">
        <v>198</v>
      </c>
      <c r="B221" s="14">
        <v>1258007.99</v>
      </c>
      <c r="C221" s="6">
        <v>22928623.350000001</v>
      </c>
      <c r="D221" s="6">
        <v>38261915.899999999</v>
      </c>
      <c r="E221" s="6">
        <v>64337.18</v>
      </c>
      <c r="F221" s="15">
        <v>67869425.019999996</v>
      </c>
      <c r="G221" s="14">
        <v>38053507.390000001</v>
      </c>
      <c r="H221" s="6">
        <v>0</v>
      </c>
      <c r="I221" s="6">
        <v>38053507.390000001</v>
      </c>
      <c r="J221" s="6">
        <v>29815917.629999999</v>
      </c>
      <c r="K221" s="15">
        <v>67869425.019999996</v>
      </c>
    </row>
    <row r="222" spans="1:11" x14ac:dyDescent="0.25">
      <c r="A222" s="25" t="s">
        <v>199</v>
      </c>
      <c r="B222" s="14">
        <v>929135.97</v>
      </c>
      <c r="C222" s="6">
        <v>22611026.140000001</v>
      </c>
      <c r="D222" s="6">
        <v>38261915.899999999</v>
      </c>
      <c r="E222" s="6">
        <v>41201.85</v>
      </c>
      <c r="F222" s="15">
        <v>67401421.560000002</v>
      </c>
      <c r="G222" s="14">
        <v>36110161.039999999</v>
      </c>
      <c r="H222" s="6">
        <v>0</v>
      </c>
      <c r="I222" s="6">
        <v>36110161.039999999</v>
      </c>
      <c r="J222" s="6">
        <v>31291260.52</v>
      </c>
      <c r="K222" s="15">
        <v>67401421.560000002</v>
      </c>
    </row>
    <row r="223" spans="1:11" x14ac:dyDescent="0.25">
      <c r="A223" s="25" t="s">
        <v>200</v>
      </c>
      <c r="B223" s="14">
        <v>3454438.48</v>
      </c>
      <c r="C223" s="6">
        <v>22010128.48</v>
      </c>
      <c r="D223" s="6">
        <v>38261915.899999999</v>
      </c>
      <c r="E223" s="6">
        <v>71367.13</v>
      </c>
      <c r="F223" s="15">
        <v>69199667.569999993</v>
      </c>
      <c r="G223" s="14">
        <v>37272377.409999996</v>
      </c>
      <c r="H223" s="6">
        <v>0</v>
      </c>
      <c r="I223" s="6">
        <v>37272377.409999996</v>
      </c>
      <c r="J223" s="6">
        <v>31927290.16</v>
      </c>
      <c r="K223" s="15">
        <v>69199667.569999993</v>
      </c>
    </row>
    <row r="224" spans="1:11" x14ac:dyDescent="0.25">
      <c r="A224" s="25" t="s">
        <v>201</v>
      </c>
      <c r="B224" s="14" t="s">
        <v>206</v>
      </c>
      <c r="C224" s="6" t="s">
        <v>206</v>
      </c>
      <c r="D224" s="6" t="s">
        <v>206</v>
      </c>
      <c r="E224" s="6" t="s">
        <v>206</v>
      </c>
      <c r="F224" s="15" t="s">
        <v>206</v>
      </c>
      <c r="G224" s="14" t="s">
        <v>206</v>
      </c>
      <c r="H224" s="6" t="s">
        <v>206</v>
      </c>
      <c r="I224" s="6" t="s">
        <v>206</v>
      </c>
      <c r="J224" s="6" t="s">
        <v>206</v>
      </c>
      <c r="K224" s="15" t="s">
        <v>206</v>
      </c>
    </row>
    <row r="225" spans="1:11" x14ac:dyDescent="0.25">
      <c r="A225" s="22" t="s">
        <v>157</v>
      </c>
      <c r="B225" s="12">
        <f t="shared" ref="B225:K225" si="33">SUM(B221:B224)</f>
        <v>5641582.4399999995</v>
      </c>
      <c r="C225" s="5">
        <f t="shared" si="33"/>
        <v>67549777.969999999</v>
      </c>
      <c r="D225" s="5">
        <f t="shared" si="33"/>
        <v>114785747.69999999</v>
      </c>
      <c r="E225" s="5">
        <f t="shared" si="33"/>
        <v>176906.16</v>
      </c>
      <c r="F225" s="13">
        <f t="shared" si="33"/>
        <v>204470514.14999998</v>
      </c>
      <c r="G225" s="12">
        <f t="shared" si="33"/>
        <v>111436045.84</v>
      </c>
      <c r="H225" s="5">
        <f t="shared" si="33"/>
        <v>0</v>
      </c>
      <c r="I225" s="5">
        <f t="shared" si="33"/>
        <v>111436045.84</v>
      </c>
      <c r="J225" s="5">
        <f t="shared" si="33"/>
        <v>93034468.310000002</v>
      </c>
      <c r="K225" s="13">
        <f t="shared" si="33"/>
        <v>204470514.14999998</v>
      </c>
    </row>
    <row r="226" spans="1:11" x14ac:dyDescent="0.25">
      <c r="A226" s="24"/>
      <c r="B226" s="32"/>
      <c r="C226" s="33"/>
      <c r="D226" s="33"/>
      <c r="E226" s="33"/>
      <c r="F226" s="34"/>
      <c r="G226" s="32"/>
      <c r="H226" s="33"/>
      <c r="I226" s="33"/>
      <c r="J226" s="33"/>
      <c r="K226" s="34"/>
    </row>
    <row r="227" spans="1:11" x14ac:dyDescent="0.25">
      <c r="A227" s="22" t="s">
        <v>189</v>
      </c>
      <c r="B227" s="32"/>
      <c r="C227" s="33"/>
      <c r="D227" s="33"/>
      <c r="E227" s="33"/>
      <c r="F227" s="34"/>
      <c r="G227" s="32"/>
      <c r="H227" s="33"/>
      <c r="I227" s="33"/>
      <c r="J227" s="33"/>
      <c r="K227" s="34"/>
    </row>
    <row r="228" spans="1:11" x14ac:dyDescent="0.25">
      <c r="A228" s="25" t="s">
        <v>198</v>
      </c>
      <c r="B228" s="14">
        <v>7750134.6100000003</v>
      </c>
      <c r="C228" s="6">
        <v>2552762.13</v>
      </c>
      <c r="D228" s="6">
        <v>0</v>
      </c>
      <c r="E228" s="6">
        <v>0</v>
      </c>
      <c r="F228" s="15">
        <v>11449117.439999999</v>
      </c>
      <c r="G228" s="14">
        <v>650164.31000000006</v>
      </c>
      <c r="H228" s="6">
        <v>8715161.7200000007</v>
      </c>
      <c r="I228" s="6">
        <v>9365326.0299999993</v>
      </c>
      <c r="J228" s="6">
        <v>2083823.22</v>
      </c>
      <c r="K228" s="15">
        <v>11449149.25</v>
      </c>
    </row>
    <row r="229" spans="1:11" x14ac:dyDescent="0.25">
      <c r="A229" s="25" t="s">
        <v>199</v>
      </c>
      <c r="B229" s="14">
        <v>7465675.1100000003</v>
      </c>
      <c r="C229" s="6">
        <v>2472156.21</v>
      </c>
      <c r="D229" s="6">
        <v>0</v>
      </c>
      <c r="E229" s="6">
        <v>0</v>
      </c>
      <c r="F229" s="15">
        <v>10849916.92</v>
      </c>
      <c r="G229" s="14">
        <v>749779.29</v>
      </c>
      <c r="H229" s="6">
        <v>8705201.5399999991</v>
      </c>
      <c r="I229" s="6">
        <v>9454980.8300000001</v>
      </c>
      <c r="J229" s="6">
        <v>1585021.88</v>
      </c>
      <c r="K229" s="15">
        <v>11040002.710000001</v>
      </c>
    </row>
    <row r="230" spans="1:11" x14ac:dyDescent="0.25">
      <c r="A230" s="25" t="s">
        <v>200</v>
      </c>
      <c r="B230" s="14">
        <v>7082366.54</v>
      </c>
      <c r="C230" s="6">
        <v>2599604.81</v>
      </c>
      <c r="D230" s="6">
        <v>0</v>
      </c>
      <c r="E230" s="6">
        <v>0</v>
      </c>
      <c r="F230" s="15">
        <v>10982361.060000001</v>
      </c>
      <c r="G230" s="14">
        <v>631544.47</v>
      </c>
      <c r="H230" s="6">
        <v>8708706.2599999998</v>
      </c>
      <c r="I230" s="6">
        <v>9340250.7300000004</v>
      </c>
      <c r="J230" s="6">
        <v>1830062.78</v>
      </c>
      <c r="K230" s="15">
        <v>11170313.51</v>
      </c>
    </row>
    <row r="231" spans="1:11" x14ac:dyDescent="0.25">
      <c r="A231" s="25" t="s">
        <v>201</v>
      </c>
      <c r="B231" s="14" t="s">
        <v>206</v>
      </c>
      <c r="C231" s="6" t="s">
        <v>206</v>
      </c>
      <c r="D231" s="6" t="s">
        <v>206</v>
      </c>
      <c r="E231" s="6" t="s">
        <v>206</v>
      </c>
      <c r="F231" s="15" t="s">
        <v>206</v>
      </c>
      <c r="G231" s="14" t="s">
        <v>206</v>
      </c>
      <c r="H231" s="6" t="s">
        <v>206</v>
      </c>
      <c r="I231" s="6" t="s">
        <v>206</v>
      </c>
      <c r="J231" s="6" t="s">
        <v>206</v>
      </c>
      <c r="K231" s="15" t="s">
        <v>206</v>
      </c>
    </row>
    <row r="232" spans="1:11" x14ac:dyDescent="0.25">
      <c r="A232" s="22" t="s">
        <v>157</v>
      </c>
      <c r="B232" s="12">
        <f t="shared" ref="B232:K232" si="34">SUM(B228:B231)</f>
        <v>22298176.260000002</v>
      </c>
      <c r="C232" s="5">
        <f t="shared" si="34"/>
        <v>7624523.1500000004</v>
      </c>
      <c r="D232" s="5">
        <f t="shared" si="34"/>
        <v>0</v>
      </c>
      <c r="E232" s="5">
        <f t="shared" si="34"/>
        <v>0</v>
      </c>
      <c r="F232" s="13">
        <f t="shared" si="34"/>
        <v>33281395.420000002</v>
      </c>
      <c r="G232" s="12">
        <f t="shared" si="34"/>
        <v>2031488.07</v>
      </c>
      <c r="H232" s="5">
        <f t="shared" si="34"/>
        <v>26129069.519999996</v>
      </c>
      <c r="I232" s="5">
        <f t="shared" si="34"/>
        <v>28160557.59</v>
      </c>
      <c r="J232" s="5">
        <f t="shared" si="34"/>
        <v>5498907.8799999999</v>
      </c>
      <c r="K232" s="13">
        <f t="shared" si="34"/>
        <v>33659465.469999999</v>
      </c>
    </row>
    <row r="233" spans="1:11" x14ac:dyDescent="0.25">
      <c r="A233" s="24"/>
      <c r="B233" s="32"/>
      <c r="C233" s="33"/>
      <c r="D233" s="33"/>
      <c r="E233" s="33"/>
      <c r="F233" s="34"/>
      <c r="G233" s="32"/>
      <c r="H233" s="33"/>
      <c r="I233" s="33"/>
      <c r="J233" s="33"/>
      <c r="K233" s="34"/>
    </row>
    <row r="234" spans="1:11" x14ac:dyDescent="0.25">
      <c r="A234" s="22" t="s">
        <v>190</v>
      </c>
      <c r="B234" s="32"/>
      <c r="C234" s="33"/>
      <c r="D234" s="33"/>
      <c r="E234" s="33"/>
      <c r="F234" s="34"/>
      <c r="G234" s="32"/>
      <c r="H234" s="33"/>
      <c r="I234" s="33"/>
      <c r="J234" s="33"/>
      <c r="K234" s="34"/>
    </row>
    <row r="235" spans="1:11" x14ac:dyDescent="0.25">
      <c r="A235" s="25" t="s">
        <v>198</v>
      </c>
      <c r="B235" s="14">
        <v>27599707</v>
      </c>
      <c r="C235" s="6">
        <v>46721171.020000003</v>
      </c>
      <c r="D235" s="6">
        <v>0</v>
      </c>
      <c r="E235" s="6">
        <v>34634721</v>
      </c>
      <c r="F235" s="15">
        <v>123757237.02</v>
      </c>
      <c r="G235" s="14">
        <v>7373765</v>
      </c>
      <c r="H235" s="6">
        <v>66625793</v>
      </c>
      <c r="I235" s="6">
        <v>73999558</v>
      </c>
      <c r="J235" s="6">
        <v>49757679</v>
      </c>
      <c r="K235" s="15">
        <v>123757237</v>
      </c>
    </row>
    <row r="236" spans="1:11" x14ac:dyDescent="0.25">
      <c r="A236" s="25" t="s">
        <v>199</v>
      </c>
      <c r="B236" s="14">
        <v>29059507</v>
      </c>
      <c r="C236" s="6">
        <v>45274633.100000001</v>
      </c>
      <c r="D236" s="6">
        <v>0</v>
      </c>
      <c r="E236" s="6">
        <v>34634722</v>
      </c>
      <c r="F236" s="15">
        <v>127976732.09999999</v>
      </c>
      <c r="G236" s="14">
        <v>7095839</v>
      </c>
      <c r="H236" s="6">
        <v>0</v>
      </c>
      <c r="I236" s="6">
        <v>73250041</v>
      </c>
      <c r="J236" s="6">
        <v>54726691</v>
      </c>
      <c r="K236" s="15">
        <v>127976732</v>
      </c>
    </row>
    <row r="237" spans="1:11" x14ac:dyDescent="0.25">
      <c r="A237" s="25" t="s">
        <v>200</v>
      </c>
      <c r="B237" s="14">
        <v>31683974</v>
      </c>
      <c r="C237" s="6">
        <v>44009602</v>
      </c>
      <c r="D237" s="6">
        <v>0</v>
      </c>
      <c r="E237" s="6">
        <v>34634722</v>
      </c>
      <c r="F237" s="15">
        <v>127826077</v>
      </c>
      <c r="G237" s="14">
        <v>6880337</v>
      </c>
      <c r="H237" s="6">
        <v>66141084</v>
      </c>
      <c r="I237" s="6">
        <v>73021421</v>
      </c>
      <c r="J237" s="6">
        <v>54804656</v>
      </c>
      <c r="K237" s="15">
        <v>127826077</v>
      </c>
    </row>
    <row r="238" spans="1:11" x14ac:dyDescent="0.25">
      <c r="A238" s="25" t="s">
        <v>201</v>
      </c>
      <c r="B238" s="14" t="s">
        <v>206</v>
      </c>
      <c r="C238" s="6" t="s">
        <v>206</v>
      </c>
      <c r="D238" s="6" t="s">
        <v>206</v>
      </c>
      <c r="E238" s="6" t="s">
        <v>206</v>
      </c>
      <c r="F238" s="15" t="s">
        <v>206</v>
      </c>
      <c r="G238" s="14" t="s">
        <v>206</v>
      </c>
      <c r="H238" s="6" t="s">
        <v>206</v>
      </c>
      <c r="I238" s="6" t="s">
        <v>206</v>
      </c>
      <c r="J238" s="6" t="s">
        <v>206</v>
      </c>
      <c r="K238" s="15" t="s">
        <v>206</v>
      </c>
    </row>
    <row r="239" spans="1:11" x14ac:dyDescent="0.25">
      <c r="A239" s="22" t="s">
        <v>157</v>
      </c>
      <c r="B239" s="12">
        <f t="shared" ref="B239:K239" si="35">SUM(B235:B238)</f>
        <v>88343188</v>
      </c>
      <c r="C239" s="5">
        <f t="shared" si="35"/>
        <v>136005406.12</v>
      </c>
      <c r="D239" s="5">
        <f t="shared" si="35"/>
        <v>0</v>
      </c>
      <c r="E239" s="5">
        <f t="shared" si="35"/>
        <v>103904165</v>
      </c>
      <c r="F239" s="13">
        <f t="shared" si="35"/>
        <v>379560046.12</v>
      </c>
      <c r="G239" s="12">
        <f t="shared" si="35"/>
        <v>21349941</v>
      </c>
      <c r="H239" s="5">
        <f t="shared" si="35"/>
        <v>132766877</v>
      </c>
      <c r="I239" s="5">
        <f t="shared" si="35"/>
        <v>220271020</v>
      </c>
      <c r="J239" s="5">
        <f t="shared" si="35"/>
        <v>159289026</v>
      </c>
      <c r="K239" s="13">
        <f t="shared" si="35"/>
        <v>379560046</v>
      </c>
    </row>
    <row r="240" spans="1:11" x14ac:dyDescent="0.25">
      <c r="A240" s="24"/>
      <c r="B240" s="32"/>
      <c r="C240" s="33"/>
      <c r="D240" s="33"/>
      <c r="E240" s="33"/>
      <c r="F240" s="34"/>
      <c r="G240" s="32"/>
      <c r="H240" s="33"/>
      <c r="I240" s="33"/>
      <c r="J240" s="33"/>
      <c r="K240" s="34"/>
    </row>
    <row r="241" spans="1:11" x14ac:dyDescent="0.25">
      <c r="A241" s="22" t="s">
        <v>191</v>
      </c>
      <c r="B241" s="32"/>
      <c r="C241" s="33"/>
      <c r="D241" s="33"/>
      <c r="E241" s="33"/>
      <c r="F241" s="34"/>
      <c r="G241" s="32"/>
      <c r="H241" s="33"/>
      <c r="I241" s="33"/>
      <c r="J241" s="33"/>
      <c r="K241" s="34"/>
    </row>
    <row r="242" spans="1:11" x14ac:dyDescent="0.25">
      <c r="A242" s="25" t="s">
        <v>198</v>
      </c>
      <c r="B242" s="14">
        <v>1184084.28</v>
      </c>
      <c r="C242" s="6">
        <v>340132.29</v>
      </c>
      <c r="D242" s="6">
        <v>0</v>
      </c>
      <c r="E242" s="6">
        <v>0</v>
      </c>
      <c r="F242" s="15">
        <v>1671090.94</v>
      </c>
      <c r="G242" s="14">
        <v>-192378.65</v>
      </c>
      <c r="H242" s="6">
        <v>0</v>
      </c>
      <c r="I242" s="6">
        <v>-192378.65</v>
      </c>
      <c r="J242" s="6">
        <v>-1478712.29</v>
      </c>
      <c r="K242" s="15">
        <v>-1671090.94</v>
      </c>
    </row>
    <row r="243" spans="1:11" x14ac:dyDescent="0.25">
      <c r="A243" s="25" t="s">
        <v>199</v>
      </c>
      <c r="B243" s="14">
        <v>7869196.79</v>
      </c>
      <c r="C243" s="6">
        <v>0</v>
      </c>
      <c r="D243" s="6">
        <v>0</v>
      </c>
      <c r="E243" s="6">
        <v>0</v>
      </c>
      <c r="F243" s="15">
        <v>0</v>
      </c>
      <c r="G243" s="14">
        <v>862137.42</v>
      </c>
      <c r="H243" s="6">
        <v>0</v>
      </c>
      <c r="I243" s="6">
        <v>0</v>
      </c>
      <c r="J243" s="6">
        <v>7877840.71</v>
      </c>
      <c r="K243" s="15">
        <v>0</v>
      </c>
    </row>
    <row r="244" spans="1:11" x14ac:dyDescent="0.25">
      <c r="A244" s="25" t="s">
        <v>200</v>
      </c>
      <c r="B244" s="14">
        <v>1706825.73</v>
      </c>
      <c r="C244" s="6">
        <v>0</v>
      </c>
      <c r="D244" s="6">
        <v>0</v>
      </c>
      <c r="E244" s="6">
        <v>0</v>
      </c>
      <c r="F244" s="15">
        <v>0</v>
      </c>
      <c r="G244" s="14">
        <v>1126754.6200000001</v>
      </c>
      <c r="H244" s="6">
        <v>0</v>
      </c>
      <c r="I244" s="6">
        <v>0</v>
      </c>
      <c r="J244" s="6">
        <v>1898264.44</v>
      </c>
      <c r="K244" s="15">
        <v>0</v>
      </c>
    </row>
    <row r="245" spans="1:11" x14ac:dyDescent="0.25">
      <c r="A245" s="25" t="s">
        <v>201</v>
      </c>
      <c r="B245" s="14" t="s">
        <v>206</v>
      </c>
      <c r="C245" s="6" t="s">
        <v>206</v>
      </c>
      <c r="D245" s="6" t="s">
        <v>206</v>
      </c>
      <c r="E245" s="6" t="s">
        <v>206</v>
      </c>
      <c r="F245" s="15" t="s">
        <v>206</v>
      </c>
      <c r="G245" s="14" t="s">
        <v>206</v>
      </c>
      <c r="H245" s="6" t="s">
        <v>206</v>
      </c>
      <c r="I245" s="6" t="s">
        <v>206</v>
      </c>
      <c r="J245" s="6" t="s">
        <v>206</v>
      </c>
      <c r="K245" s="15" t="s">
        <v>206</v>
      </c>
    </row>
    <row r="246" spans="1:11" x14ac:dyDescent="0.25">
      <c r="A246" s="22" t="s">
        <v>157</v>
      </c>
      <c r="B246" s="12">
        <f t="shared" ref="B246:K246" si="36">SUM(B242:B245)</f>
        <v>10760106.800000001</v>
      </c>
      <c r="C246" s="5">
        <f t="shared" si="36"/>
        <v>340132.29</v>
      </c>
      <c r="D246" s="5">
        <f t="shared" si="36"/>
        <v>0</v>
      </c>
      <c r="E246" s="5">
        <f t="shared" si="36"/>
        <v>0</v>
      </c>
      <c r="F246" s="13">
        <f t="shared" si="36"/>
        <v>1671090.94</v>
      </c>
      <c r="G246" s="12">
        <f t="shared" si="36"/>
        <v>1796513.3900000001</v>
      </c>
      <c r="H246" s="5">
        <f t="shared" si="36"/>
        <v>0</v>
      </c>
      <c r="I246" s="5">
        <f t="shared" si="36"/>
        <v>-192378.65</v>
      </c>
      <c r="J246" s="5">
        <f t="shared" si="36"/>
        <v>8297392.8599999994</v>
      </c>
      <c r="K246" s="13">
        <f t="shared" si="36"/>
        <v>-1671090.94</v>
      </c>
    </row>
    <row r="247" spans="1:11" x14ac:dyDescent="0.25">
      <c r="A247" s="24"/>
      <c r="B247" s="32"/>
      <c r="C247" s="33"/>
      <c r="D247" s="33"/>
      <c r="E247" s="33"/>
      <c r="F247" s="34"/>
      <c r="G247" s="32"/>
      <c r="H247" s="33"/>
      <c r="I247" s="33"/>
      <c r="J247" s="33"/>
      <c r="K247" s="34"/>
    </row>
    <row r="248" spans="1:11" x14ac:dyDescent="0.25">
      <c r="A248" s="22" t="s">
        <v>192</v>
      </c>
      <c r="B248" s="32"/>
      <c r="C248" s="33"/>
      <c r="D248" s="33"/>
      <c r="E248" s="33"/>
      <c r="F248" s="34"/>
      <c r="G248" s="32"/>
      <c r="H248" s="33"/>
      <c r="I248" s="33"/>
      <c r="J248" s="33"/>
      <c r="K248" s="34"/>
    </row>
    <row r="249" spans="1:11" x14ac:dyDescent="0.25">
      <c r="A249" s="25" t="s">
        <v>198</v>
      </c>
      <c r="B249" s="14">
        <v>613212</v>
      </c>
      <c r="C249" s="6">
        <v>8626326</v>
      </c>
      <c r="D249" s="6">
        <v>4191977</v>
      </c>
      <c r="E249" s="6">
        <v>0</v>
      </c>
      <c r="F249" s="15">
        <v>22600847</v>
      </c>
      <c r="G249" s="14">
        <v>6269018</v>
      </c>
      <c r="H249" s="6">
        <v>13071423</v>
      </c>
      <c r="I249" s="6">
        <v>19340441</v>
      </c>
      <c r="J249" s="6">
        <v>3260408</v>
      </c>
      <c r="K249" s="15">
        <v>22600849</v>
      </c>
    </row>
    <row r="250" spans="1:11" x14ac:dyDescent="0.25">
      <c r="A250" s="25" t="s">
        <v>199</v>
      </c>
      <c r="B250" s="14">
        <v>357874</v>
      </c>
      <c r="C250" s="6">
        <v>8639500</v>
      </c>
      <c r="D250" s="6">
        <v>3957249</v>
      </c>
      <c r="E250" s="6">
        <v>0</v>
      </c>
      <c r="F250" s="15">
        <v>19204862</v>
      </c>
      <c r="G250" s="14">
        <v>6261741</v>
      </c>
      <c r="H250" s="6">
        <v>9966554</v>
      </c>
      <c r="I250" s="6">
        <v>16228295</v>
      </c>
      <c r="J250" s="6">
        <v>2976567</v>
      </c>
      <c r="K250" s="15">
        <v>19204862</v>
      </c>
    </row>
    <row r="251" spans="1:11" x14ac:dyDescent="0.25">
      <c r="A251" s="25" t="s">
        <v>200</v>
      </c>
      <c r="B251" s="14">
        <v>478631</v>
      </c>
      <c r="C251" s="6">
        <v>8509206</v>
      </c>
      <c r="D251" s="6">
        <v>4227873</v>
      </c>
      <c r="E251" s="6">
        <v>0</v>
      </c>
      <c r="F251" s="15">
        <v>21975555</v>
      </c>
      <c r="G251" s="14">
        <v>6001263</v>
      </c>
      <c r="H251" s="6">
        <v>0</v>
      </c>
      <c r="I251" s="6">
        <v>17231311</v>
      </c>
      <c r="J251" s="6">
        <v>4744244</v>
      </c>
      <c r="K251" s="15">
        <v>21975555</v>
      </c>
    </row>
    <row r="252" spans="1:11" x14ac:dyDescent="0.25">
      <c r="A252" s="25" t="s">
        <v>201</v>
      </c>
      <c r="B252" s="14" t="s">
        <v>206</v>
      </c>
      <c r="C252" s="6" t="s">
        <v>206</v>
      </c>
      <c r="D252" s="6" t="s">
        <v>206</v>
      </c>
      <c r="E252" s="6" t="s">
        <v>206</v>
      </c>
      <c r="F252" s="15" t="s">
        <v>206</v>
      </c>
      <c r="G252" s="14" t="s">
        <v>206</v>
      </c>
      <c r="H252" s="6" t="s">
        <v>206</v>
      </c>
      <c r="I252" s="6" t="s">
        <v>206</v>
      </c>
      <c r="J252" s="6" t="s">
        <v>206</v>
      </c>
      <c r="K252" s="15" t="s">
        <v>206</v>
      </c>
    </row>
    <row r="253" spans="1:11" x14ac:dyDescent="0.25">
      <c r="A253" s="22" t="s">
        <v>157</v>
      </c>
      <c r="B253" s="12">
        <f t="shared" ref="B253:K253" si="37">SUM(B249:B252)</f>
        <v>1449717</v>
      </c>
      <c r="C253" s="5">
        <f t="shared" si="37"/>
        <v>25775032</v>
      </c>
      <c r="D253" s="5">
        <f t="shared" si="37"/>
        <v>12377099</v>
      </c>
      <c r="E253" s="5">
        <f t="shared" si="37"/>
        <v>0</v>
      </c>
      <c r="F253" s="13">
        <f t="shared" si="37"/>
        <v>63781264</v>
      </c>
      <c r="G253" s="12">
        <f t="shared" si="37"/>
        <v>18532022</v>
      </c>
      <c r="H253" s="5">
        <f t="shared" si="37"/>
        <v>23037977</v>
      </c>
      <c r="I253" s="5">
        <f t="shared" si="37"/>
        <v>52800047</v>
      </c>
      <c r="J253" s="5">
        <f t="shared" si="37"/>
        <v>10981219</v>
      </c>
      <c r="K253" s="13">
        <f t="shared" si="37"/>
        <v>63781266</v>
      </c>
    </row>
    <row r="254" spans="1:11" x14ac:dyDescent="0.25">
      <c r="A254" s="24"/>
      <c r="B254" s="32"/>
      <c r="C254" s="33"/>
      <c r="D254" s="33"/>
      <c r="E254" s="33"/>
      <c r="F254" s="34"/>
      <c r="G254" s="32"/>
      <c r="H254" s="33"/>
      <c r="I254" s="33"/>
      <c r="J254" s="33"/>
      <c r="K254" s="34"/>
    </row>
    <row r="255" spans="1:11" x14ac:dyDescent="0.25">
      <c r="A255" s="22" t="s">
        <v>193</v>
      </c>
      <c r="B255" s="32"/>
      <c r="C255" s="33"/>
      <c r="D255" s="33"/>
      <c r="E255" s="33"/>
      <c r="F255" s="34"/>
      <c r="G255" s="32"/>
      <c r="H255" s="33"/>
      <c r="I255" s="33"/>
      <c r="J255" s="33"/>
      <c r="K255" s="34"/>
    </row>
    <row r="256" spans="1:11" x14ac:dyDescent="0.25">
      <c r="A256" s="25" t="s">
        <v>198</v>
      </c>
      <c r="B256" s="14">
        <v>4216028</v>
      </c>
      <c r="C256" s="6">
        <v>3880311</v>
      </c>
      <c r="D256" s="6">
        <v>0</v>
      </c>
      <c r="E256" s="6">
        <v>7019104</v>
      </c>
      <c r="F256" s="15">
        <v>18071003</v>
      </c>
      <c r="G256" s="14">
        <v>2559077</v>
      </c>
      <c r="H256" s="6">
        <v>17786999</v>
      </c>
      <c r="I256" s="6">
        <v>20346076</v>
      </c>
      <c r="J256" s="6">
        <v>-2275072</v>
      </c>
      <c r="K256" s="15">
        <v>18071004</v>
      </c>
    </row>
    <row r="257" spans="1:11" x14ac:dyDescent="0.25">
      <c r="A257" s="25" t="s">
        <v>199</v>
      </c>
      <c r="B257" s="14">
        <v>4462366</v>
      </c>
      <c r="C257" s="6">
        <v>3720639</v>
      </c>
      <c r="D257" s="6">
        <v>0</v>
      </c>
      <c r="E257" s="6">
        <v>7019104</v>
      </c>
      <c r="F257" s="15">
        <v>17892232</v>
      </c>
      <c r="G257" s="14">
        <v>2281597</v>
      </c>
      <c r="H257" s="6">
        <v>17786999</v>
      </c>
      <c r="I257" s="6">
        <v>20068596</v>
      </c>
      <c r="J257" s="6">
        <v>-2176364</v>
      </c>
      <c r="K257" s="15">
        <v>17892232</v>
      </c>
    </row>
    <row r="258" spans="1:11" x14ac:dyDescent="0.25">
      <c r="A258" s="25" t="s">
        <v>200</v>
      </c>
      <c r="B258" s="14" t="s">
        <v>206</v>
      </c>
      <c r="C258" s="6" t="s">
        <v>206</v>
      </c>
      <c r="D258" s="6" t="s">
        <v>206</v>
      </c>
      <c r="E258" s="6" t="s">
        <v>206</v>
      </c>
      <c r="F258" s="15" t="s">
        <v>206</v>
      </c>
      <c r="G258" s="14" t="s">
        <v>206</v>
      </c>
      <c r="H258" s="6" t="s">
        <v>206</v>
      </c>
      <c r="I258" s="6" t="s">
        <v>206</v>
      </c>
      <c r="J258" s="6" t="s">
        <v>206</v>
      </c>
      <c r="K258" s="15" t="s">
        <v>206</v>
      </c>
    </row>
    <row r="259" spans="1:11" x14ac:dyDescent="0.25">
      <c r="A259" s="25" t="s">
        <v>201</v>
      </c>
      <c r="B259" s="14" t="s">
        <v>206</v>
      </c>
      <c r="C259" s="6" t="s">
        <v>206</v>
      </c>
      <c r="D259" s="6" t="s">
        <v>206</v>
      </c>
      <c r="E259" s="6" t="s">
        <v>206</v>
      </c>
      <c r="F259" s="15" t="s">
        <v>206</v>
      </c>
      <c r="G259" s="14" t="s">
        <v>206</v>
      </c>
      <c r="H259" s="6" t="s">
        <v>206</v>
      </c>
      <c r="I259" s="6" t="s">
        <v>206</v>
      </c>
      <c r="J259" s="6" t="s">
        <v>206</v>
      </c>
      <c r="K259" s="15" t="s">
        <v>206</v>
      </c>
    </row>
    <row r="260" spans="1:11" x14ac:dyDescent="0.25">
      <c r="A260" s="22" t="s">
        <v>157</v>
      </c>
      <c r="B260" s="12">
        <f t="shared" ref="B260:K260" si="38">SUM(B256:B259)</f>
        <v>8678394</v>
      </c>
      <c r="C260" s="5">
        <f t="shared" si="38"/>
        <v>7600950</v>
      </c>
      <c r="D260" s="5">
        <f t="shared" si="38"/>
        <v>0</v>
      </c>
      <c r="E260" s="5">
        <f t="shared" si="38"/>
        <v>14038208</v>
      </c>
      <c r="F260" s="13">
        <f t="shared" si="38"/>
        <v>35963235</v>
      </c>
      <c r="G260" s="12">
        <f t="shared" si="38"/>
        <v>4840674</v>
      </c>
      <c r="H260" s="5">
        <f t="shared" si="38"/>
        <v>35573998</v>
      </c>
      <c r="I260" s="5">
        <f t="shared" si="38"/>
        <v>40414672</v>
      </c>
      <c r="J260" s="5">
        <f t="shared" si="38"/>
        <v>-4451436</v>
      </c>
      <c r="K260" s="13">
        <f t="shared" si="38"/>
        <v>35963236</v>
      </c>
    </row>
    <row r="261" spans="1:11" x14ac:dyDescent="0.25">
      <c r="A261" s="24"/>
      <c r="B261" s="32"/>
      <c r="C261" s="33"/>
      <c r="D261" s="33"/>
      <c r="E261" s="33"/>
      <c r="F261" s="34"/>
      <c r="G261" s="32"/>
      <c r="H261" s="33"/>
      <c r="I261" s="33"/>
      <c r="J261" s="33"/>
      <c r="K261" s="34"/>
    </row>
    <row r="262" spans="1:11" x14ac:dyDescent="0.25">
      <c r="A262" s="22" t="s">
        <v>194</v>
      </c>
      <c r="B262" s="32"/>
      <c r="C262" s="33"/>
      <c r="D262" s="33"/>
      <c r="E262" s="33"/>
      <c r="F262" s="34"/>
      <c r="G262" s="32"/>
      <c r="H262" s="33"/>
      <c r="I262" s="33"/>
      <c r="J262" s="33"/>
      <c r="K262" s="34"/>
    </row>
    <row r="263" spans="1:11" x14ac:dyDescent="0.25">
      <c r="A263" s="25" t="s">
        <v>198</v>
      </c>
      <c r="B263" s="14">
        <v>2746846</v>
      </c>
      <c r="C263" s="6">
        <v>27917696</v>
      </c>
      <c r="D263" s="6">
        <v>46006116</v>
      </c>
      <c r="E263" s="6">
        <v>0</v>
      </c>
      <c r="F263" s="15">
        <v>92279237</v>
      </c>
      <c r="G263" s="14">
        <v>6493714</v>
      </c>
      <c r="H263" s="6">
        <v>-489547416</v>
      </c>
      <c r="I263" s="6">
        <v>-483053702</v>
      </c>
      <c r="J263" s="6">
        <v>575332939</v>
      </c>
      <c r="K263" s="15">
        <v>92279237</v>
      </c>
    </row>
    <row r="264" spans="1:11" x14ac:dyDescent="0.25">
      <c r="A264" s="25" t="s">
        <v>199</v>
      </c>
      <c r="B264" s="14">
        <v>2790741</v>
      </c>
      <c r="C264" s="6">
        <v>27576234</v>
      </c>
      <c r="D264" s="6">
        <v>45909630</v>
      </c>
      <c r="E264" s="6">
        <v>0</v>
      </c>
      <c r="F264" s="15">
        <v>89467456</v>
      </c>
      <c r="G264" s="14">
        <v>5815264</v>
      </c>
      <c r="H264" s="6">
        <v>-497870740</v>
      </c>
      <c r="I264" s="6">
        <v>-492055476</v>
      </c>
      <c r="J264" s="6">
        <v>581522932</v>
      </c>
      <c r="K264" s="15">
        <v>89467456</v>
      </c>
    </row>
    <row r="265" spans="1:11" x14ac:dyDescent="0.25">
      <c r="A265" s="25" t="s">
        <v>200</v>
      </c>
      <c r="B265" s="14" t="s">
        <v>206</v>
      </c>
      <c r="C265" s="6" t="s">
        <v>206</v>
      </c>
      <c r="D265" s="6" t="s">
        <v>206</v>
      </c>
      <c r="E265" s="6" t="s">
        <v>206</v>
      </c>
      <c r="F265" s="15" t="s">
        <v>206</v>
      </c>
      <c r="G265" s="14" t="s">
        <v>206</v>
      </c>
      <c r="H265" s="6" t="s">
        <v>206</v>
      </c>
      <c r="I265" s="6" t="s">
        <v>206</v>
      </c>
      <c r="J265" s="6" t="s">
        <v>206</v>
      </c>
      <c r="K265" s="15" t="s">
        <v>206</v>
      </c>
    </row>
    <row r="266" spans="1:11" x14ac:dyDescent="0.25">
      <c r="A266" s="25" t="s">
        <v>201</v>
      </c>
      <c r="B266" s="14" t="s">
        <v>206</v>
      </c>
      <c r="C266" s="6" t="s">
        <v>206</v>
      </c>
      <c r="D266" s="6" t="s">
        <v>206</v>
      </c>
      <c r="E266" s="6" t="s">
        <v>206</v>
      </c>
      <c r="F266" s="15" t="s">
        <v>206</v>
      </c>
      <c r="G266" s="14" t="s">
        <v>206</v>
      </c>
      <c r="H266" s="6" t="s">
        <v>206</v>
      </c>
      <c r="I266" s="6" t="s">
        <v>206</v>
      </c>
      <c r="J266" s="6" t="s">
        <v>206</v>
      </c>
      <c r="K266" s="15" t="s">
        <v>206</v>
      </c>
    </row>
    <row r="267" spans="1:11" x14ac:dyDescent="0.25">
      <c r="A267" s="22" t="s">
        <v>157</v>
      </c>
      <c r="B267" s="12">
        <f t="shared" ref="B267:K267" si="39">SUM(B263:B266)</f>
        <v>5537587</v>
      </c>
      <c r="C267" s="5">
        <f t="shared" si="39"/>
        <v>55493930</v>
      </c>
      <c r="D267" s="5">
        <f t="shared" si="39"/>
        <v>91915746</v>
      </c>
      <c r="E267" s="5">
        <f t="shared" si="39"/>
        <v>0</v>
      </c>
      <c r="F267" s="13">
        <f t="shared" si="39"/>
        <v>181746693</v>
      </c>
      <c r="G267" s="12">
        <f t="shared" si="39"/>
        <v>12308978</v>
      </c>
      <c r="H267" s="5">
        <f t="shared" si="39"/>
        <v>-987418156</v>
      </c>
      <c r="I267" s="5">
        <f t="shared" si="39"/>
        <v>-975109178</v>
      </c>
      <c r="J267" s="5">
        <f t="shared" si="39"/>
        <v>1156855871</v>
      </c>
      <c r="K267" s="13">
        <f t="shared" si="39"/>
        <v>181746693</v>
      </c>
    </row>
    <row r="268" spans="1:11" x14ac:dyDescent="0.25">
      <c r="A268" s="24"/>
      <c r="B268" s="32"/>
      <c r="C268" s="33"/>
      <c r="D268" s="33"/>
      <c r="E268" s="33"/>
      <c r="F268" s="34"/>
      <c r="G268" s="32"/>
      <c r="H268" s="33"/>
      <c r="I268" s="33"/>
      <c r="J268" s="33"/>
      <c r="K268" s="34"/>
    </row>
    <row r="269" spans="1:11" x14ac:dyDescent="0.25">
      <c r="A269" s="22" t="s">
        <v>195</v>
      </c>
      <c r="B269" s="32"/>
      <c r="C269" s="33"/>
      <c r="D269" s="33"/>
      <c r="E269" s="33"/>
      <c r="F269" s="34"/>
      <c r="G269" s="32"/>
      <c r="H269" s="33"/>
      <c r="I269" s="33"/>
      <c r="J269" s="33"/>
      <c r="K269" s="34"/>
    </row>
    <row r="270" spans="1:11" x14ac:dyDescent="0.25">
      <c r="A270" s="25" t="s">
        <v>198</v>
      </c>
      <c r="B270" s="14">
        <v>5532060</v>
      </c>
      <c r="C270" s="6">
        <v>5389141</v>
      </c>
      <c r="D270" s="6">
        <v>4291008</v>
      </c>
      <c r="E270" s="6">
        <v>0</v>
      </c>
      <c r="F270" s="15">
        <v>16772054</v>
      </c>
      <c r="G270" s="14">
        <v>1862650</v>
      </c>
      <c r="H270" s="6">
        <v>17309981</v>
      </c>
      <c r="I270" s="6">
        <v>19172631</v>
      </c>
      <c r="J270" s="6">
        <v>-2400577</v>
      </c>
      <c r="K270" s="15">
        <v>16772054</v>
      </c>
    </row>
    <row r="271" spans="1:11" x14ac:dyDescent="0.25">
      <c r="A271" s="25" t="s">
        <v>199</v>
      </c>
      <c r="B271" s="14">
        <v>4554682</v>
      </c>
      <c r="C271" s="6">
        <v>5291817</v>
      </c>
      <c r="D271" s="6">
        <v>4291008</v>
      </c>
      <c r="E271" s="6">
        <v>0</v>
      </c>
      <c r="F271" s="15">
        <v>16102759</v>
      </c>
      <c r="G271" s="14">
        <v>1232791</v>
      </c>
      <c r="H271" s="6">
        <v>17276726</v>
      </c>
      <c r="I271" s="6">
        <v>18509517</v>
      </c>
      <c r="J271" s="6">
        <v>-2406758</v>
      </c>
      <c r="K271" s="15">
        <v>16102759</v>
      </c>
    </row>
    <row r="272" spans="1:11" x14ac:dyDescent="0.25">
      <c r="A272" s="25" t="s">
        <v>200</v>
      </c>
      <c r="B272" s="14">
        <v>4164700</v>
      </c>
      <c r="C272" s="6">
        <v>5062814</v>
      </c>
      <c r="D272" s="6">
        <v>5361321</v>
      </c>
      <c r="E272" s="6">
        <v>0</v>
      </c>
      <c r="F272" s="15">
        <v>16531944</v>
      </c>
      <c r="G272" s="14">
        <v>1171983</v>
      </c>
      <c r="H272" s="6">
        <v>18813328</v>
      </c>
      <c r="I272" s="6">
        <v>19985311</v>
      </c>
      <c r="J272" s="6">
        <v>-3453367</v>
      </c>
      <c r="K272" s="15">
        <v>16531944</v>
      </c>
    </row>
    <row r="273" spans="1:11" x14ac:dyDescent="0.25">
      <c r="A273" s="25" t="s">
        <v>201</v>
      </c>
      <c r="B273" s="14" t="s">
        <v>206</v>
      </c>
      <c r="C273" s="6" t="s">
        <v>206</v>
      </c>
      <c r="D273" s="6" t="s">
        <v>206</v>
      </c>
      <c r="E273" s="6" t="s">
        <v>206</v>
      </c>
      <c r="F273" s="15" t="s">
        <v>206</v>
      </c>
      <c r="G273" s="14" t="s">
        <v>206</v>
      </c>
      <c r="H273" s="6" t="s">
        <v>206</v>
      </c>
      <c r="I273" s="6" t="s">
        <v>206</v>
      </c>
      <c r="J273" s="6" t="s">
        <v>206</v>
      </c>
      <c r="K273" s="15" t="s">
        <v>206</v>
      </c>
    </row>
    <row r="274" spans="1:11" x14ac:dyDescent="0.25">
      <c r="A274" s="22" t="s">
        <v>157</v>
      </c>
      <c r="B274" s="12">
        <f t="shared" ref="B274:K274" si="40">SUM(B270:B273)</f>
        <v>14251442</v>
      </c>
      <c r="C274" s="5">
        <f t="shared" si="40"/>
        <v>15743772</v>
      </c>
      <c r="D274" s="5">
        <f t="shared" si="40"/>
        <v>13943337</v>
      </c>
      <c r="E274" s="5">
        <f t="shared" si="40"/>
        <v>0</v>
      </c>
      <c r="F274" s="13">
        <f t="shared" si="40"/>
        <v>49406757</v>
      </c>
      <c r="G274" s="12">
        <f t="shared" si="40"/>
        <v>4267424</v>
      </c>
      <c r="H274" s="5">
        <f t="shared" si="40"/>
        <v>53400035</v>
      </c>
      <c r="I274" s="5">
        <f t="shared" si="40"/>
        <v>57667459</v>
      </c>
      <c r="J274" s="5">
        <f t="shared" si="40"/>
        <v>-8260702</v>
      </c>
      <c r="K274" s="13">
        <f t="shared" si="40"/>
        <v>49406757</v>
      </c>
    </row>
    <row r="275" spans="1:11" x14ac:dyDescent="0.25">
      <c r="A275" s="24"/>
      <c r="B275" s="32"/>
      <c r="C275" s="33"/>
      <c r="D275" s="33"/>
      <c r="E275" s="33"/>
      <c r="F275" s="34"/>
      <c r="G275" s="32"/>
      <c r="H275" s="33"/>
      <c r="I275" s="33"/>
      <c r="J275" s="33"/>
      <c r="K275" s="34"/>
    </row>
    <row r="276" spans="1:11" x14ac:dyDescent="0.25">
      <c r="A276" s="22" t="s">
        <v>196</v>
      </c>
      <c r="B276" s="32"/>
      <c r="C276" s="33"/>
      <c r="D276" s="33"/>
      <c r="E276" s="33"/>
      <c r="F276" s="34"/>
      <c r="G276" s="32"/>
      <c r="H276" s="33"/>
      <c r="I276" s="33"/>
      <c r="J276" s="33"/>
      <c r="K276" s="34"/>
    </row>
    <row r="277" spans="1:11" x14ac:dyDescent="0.25">
      <c r="A277" s="25" t="s">
        <v>198</v>
      </c>
      <c r="B277" s="14">
        <v>4500994.07</v>
      </c>
      <c r="C277" s="6">
        <v>3555853.36</v>
      </c>
      <c r="D277" s="6">
        <v>0</v>
      </c>
      <c r="E277" s="6">
        <v>24322.51</v>
      </c>
      <c r="F277" s="15">
        <v>10878628.189999999</v>
      </c>
      <c r="G277" s="14">
        <v>2413620.35</v>
      </c>
      <c r="H277" s="6">
        <v>0</v>
      </c>
      <c r="I277" s="6">
        <v>2413620.35</v>
      </c>
      <c r="J277" s="6">
        <v>8500089.8300000001</v>
      </c>
      <c r="K277" s="15">
        <v>10913710.18</v>
      </c>
    </row>
    <row r="278" spans="1:11" x14ac:dyDescent="0.25">
      <c r="A278" s="25" t="s">
        <v>199</v>
      </c>
      <c r="B278" s="14">
        <v>4304809.21</v>
      </c>
      <c r="C278" s="6">
        <v>3420234.85</v>
      </c>
      <c r="D278" s="6">
        <v>0</v>
      </c>
      <c r="E278" s="6">
        <v>24588.02</v>
      </c>
      <c r="F278" s="15">
        <v>10376407.23</v>
      </c>
      <c r="G278" s="14">
        <v>2520182.85</v>
      </c>
      <c r="H278" s="6">
        <v>0</v>
      </c>
      <c r="I278" s="6">
        <v>2520182.85</v>
      </c>
      <c r="J278" s="6">
        <v>7891306.3700000001</v>
      </c>
      <c r="K278" s="15">
        <v>10411489.220000001</v>
      </c>
    </row>
    <row r="279" spans="1:11" x14ac:dyDescent="0.25">
      <c r="A279" s="25" t="s">
        <v>200</v>
      </c>
      <c r="B279" s="14">
        <v>4103857</v>
      </c>
      <c r="C279" s="6">
        <v>3350107</v>
      </c>
      <c r="D279" s="6">
        <v>0</v>
      </c>
      <c r="E279" s="6">
        <v>25562</v>
      </c>
      <c r="F279" s="15">
        <v>10080565</v>
      </c>
      <c r="G279" s="14">
        <v>1298302</v>
      </c>
      <c r="H279" s="6">
        <v>0</v>
      </c>
      <c r="I279" s="6">
        <v>1298302</v>
      </c>
      <c r="J279" s="6">
        <v>8782262</v>
      </c>
      <c r="K279" s="15">
        <v>10080564</v>
      </c>
    </row>
    <row r="280" spans="1:11" x14ac:dyDescent="0.25">
      <c r="A280" s="25" t="s">
        <v>201</v>
      </c>
      <c r="B280" s="14" t="s">
        <v>206</v>
      </c>
      <c r="C280" s="6" t="s">
        <v>206</v>
      </c>
      <c r="D280" s="6" t="s">
        <v>206</v>
      </c>
      <c r="E280" s="6" t="s">
        <v>206</v>
      </c>
      <c r="F280" s="15" t="s">
        <v>206</v>
      </c>
      <c r="G280" s="14" t="s">
        <v>206</v>
      </c>
      <c r="H280" s="6" t="s">
        <v>206</v>
      </c>
      <c r="I280" s="6" t="s">
        <v>206</v>
      </c>
      <c r="J280" s="6" t="s">
        <v>206</v>
      </c>
      <c r="K280" s="15" t="s">
        <v>206</v>
      </c>
    </row>
    <row r="281" spans="1:11" x14ac:dyDescent="0.25">
      <c r="A281" s="22" t="s">
        <v>157</v>
      </c>
      <c r="B281" s="12">
        <f t="shared" ref="B281:K281" si="41">SUM(B277:B280)</f>
        <v>12909660.280000001</v>
      </c>
      <c r="C281" s="5">
        <f t="shared" si="41"/>
        <v>10326195.210000001</v>
      </c>
      <c r="D281" s="5">
        <f t="shared" si="41"/>
        <v>0</v>
      </c>
      <c r="E281" s="5">
        <f t="shared" si="41"/>
        <v>74472.53</v>
      </c>
      <c r="F281" s="13">
        <f t="shared" si="41"/>
        <v>31335600.420000002</v>
      </c>
      <c r="G281" s="12">
        <f t="shared" si="41"/>
        <v>6232105.2000000002</v>
      </c>
      <c r="H281" s="5">
        <f t="shared" si="41"/>
        <v>0</v>
      </c>
      <c r="I281" s="5">
        <f t="shared" si="41"/>
        <v>6232105.2000000002</v>
      </c>
      <c r="J281" s="5">
        <f t="shared" si="41"/>
        <v>25173658.199999999</v>
      </c>
      <c r="K281" s="13">
        <f t="shared" si="41"/>
        <v>31405763.399999999</v>
      </c>
    </row>
    <row r="282" spans="1:11" x14ac:dyDescent="0.25">
      <c r="A282" s="24"/>
      <c r="B282" s="32"/>
      <c r="C282" s="33"/>
      <c r="D282" s="33"/>
      <c r="E282" s="33"/>
      <c r="F282" s="34"/>
      <c r="G282" s="32"/>
      <c r="H282" s="33"/>
      <c r="I282" s="33"/>
      <c r="J282" s="33"/>
      <c r="K282" s="34"/>
    </row>
    <row r="283" spans="1:11" x14ac:dyDescent="0.25">
      <c r="A283" s="22" t="s">
        <v>197</v>
      </c>
      <c r="B283" s="32"/>
      <c r="C283" s="33"/>
      <c r="D283" s="33"/>
      <c r="E283" s="33"/>
      <c r="F283" s="34"/>
      <c r="G283" s="32"/>
      <c r="H283" s="33"/>
      <c r="I283" s="33"/>
      <c r="J283" s="33"/>
      <c r="K283" s="34"/>
    </row>
    <row r="284" spans="1:11" x14ac:dyDescent="0.25">
      <c r="A284" s="25" t="s">
        <v>198</v>
      </c>
      <c r="B284" s="14">
        <v>39008714</v>
      </c>
      <c r="C284" s="6">
        <v>10036053</v>
      </c>
      <c r="D284" s="6">
        <v>0</v>
      </c>
      <c r="E284" s="6">
        <v>0</v>
      </c>
      <c r="F284" s="15">
        <v>52338292</v>
      </c>
      <c r="G284" s="14">
        <v>1833491</v>
      </c>
      <c r="H284" s="6">
        <v>0</v>
      </c>
      <c r="I284" s="6">
        <v>1833491</v>
      </c>
      <c r="J284" s="6">
        <v>50504801</v>
      </c>
      <c r="K284" s="15">
        <v>52338292</v>
      </c>
    </row>
    <row r="285" spans="1:11" x14ac:dyDescent="0.25">
      <c r="A285" s="25" t="s">
        <v>199</v>
      </c>
      <c r="B285" s="14">
        <v>42382721</v>
      </c>
      <c r="C285" s="6">
        <v>0</v>
      </c>
      <c r="D285" s="6">
        <v>0</v>
      </c>
      <c r="E285" s="6">
        <v>0</v>
      </c>
      <c r="F285" s="15">
        <v>0</v>
      </c>
      <c r="G285" s="14">
        <v>1725744</v>
      </c>
      <c r="H285" s="6">
        <v>0</v>
      </c>
      <c r="I285" s="6">
        <v>1725744</v>
      </c>
      <c r="J285" s="6">
        <v>52151291</v>
      </c>
      <c r="K285" s="15">
        <v>53877035</v>
      </c>
    </row>
    <row r="286" spans="1:11" x14ac:dyDescent="0.25">
      <c r="A286" s="25" t="s">
        <v>200</v>
      </c>
      <c r="B286" s="14">
        <v>45209035</v>
      </c>
      <c r="C286" s="6">
        <v>9486265</v>
      </c>
      <c r="D286" s="6">
        <v>0</v>
      </c>
      <c r="E286" s="6">
        <v>0</v>
      </c>
      <c r="F286" s="15">
        <v>55929089</v>
      </c>
      <c r="G286" s="14">
        <v>1930370</v>
      </c>
      <c r="H286" s="6">
        <v>0</v>
      </c>
      <c r="I286" s="6">
        <v>1930370</v>
      </c>
      <c r="J286" s="6">
        <v>53998719</v>
      </c>
      <c r="K286" s="15">
        <v>55929089</v>
      </c>
    </row>
    <row r="287" spans="1:11" x14ac:dyDescent="0.25">
      <c r="A287" s="25" t="s">
        <v>201</v>
      </c>
      <c r="B287" s="14" t="s">
        <v>206</v>
      </c>
      <c r="C287" s="6" t="s">
        <v>206</v>
      </c>
      <c r="D287" s="6" t="s">
        <v>206</v>
      </c>
      <c r="E287" s="6" t="s">
        <v>206</v>
      </c>
      <c r="F287" s="15" t="s">
        <v>206</v>
      </c>
      <c r="G287" s="14" t="s">
        <v>206</v>
      </c>
      <c r="H287" s="6" t="s">
        <v>206</v>
      </c>
      <c r="I287" s="6" t="s">
        <v>206</v>
      </c>
      <c r="J287" s="6" t="s">
        <v>206</v>
      </c>
      <c r="K287" s="15" t="s">
        <v>206</v>
      </c>
    </row>
    <row r="288" spans="1:11" ht="15.75" thickBot="1" x14ac:dyDescent="0.3">
      <c r="A288" s="26" t="s">
        <v>157</v>
      </c>
      <c r="B288" s="16">
        <f t="shared" ref="B288:K288" si="42">SUM(B284:B287)</f>
        <v>126600470</v>
      </c>
      <c r="C288" s="21">
        <f t="shared" si="42"/>
        <v>19522318</v>
      </c>
      <c r="D288" s="21">
        <f t="shared" si="42"/>
        <v>0</v>
      </c>
      <c r="E288" s="21">
        <f t="shared" si="42"/>
        <v>0</v>
      </c>
      <c r="F288" s="17">
        <f t="shared" si="42"/>
        <v>108267381</v>
      </c>
      <c r="G288" s="16">
        <f t="shared" si="42"/>
        <v>5489605</v>
      </c>
      <c r="H288" s="21">
        <f t="shared" si="42"/>
        <v>0</v>
      </c>
      <c r="I288" s="21">
        <f t="shared" si="42"/>
        <v>5489605</v>
      </c>
      <c r="J288" s="21">
        <f t="shared" si="42"/>
        <v>156654811</v>
      </c>
      <c r="K288" s="17">
        <f t="shared" si="42"/>
        <v>162144416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F13"/>
    <mergeCell ref="G13:K13"/>
    <mergeCell ref="A13:A14"/>
  </mergeCells>
  <phoneticPr fontId="16" type="noConversion"/>
  <conditionalFormatting sqref="B1:K1048576">
    <cfRule type="cellIs" dxfId="9" priority="81" operator="equal">
      <formula>"Delinquent"</formula>
    </cfRule>
    <cfRule type="cellIs" dxfId="8" priority="82" operator="lessThan">
      <formula>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L288"/>
  <sheetViews>
    <sheetView showGridLines="0" workbookViewId="0"/>
  </sheetViews>
  <sheetFormatPr defaultRowHeight="15" x14ac:dyDescent="0.25"/>
  <cols>
    <col min="1" max="1" width="40.5703125" style="1" bestFit="1" customWidth="1"/>
    <col min="2" max="8" width="19.140625" style="44" customWidth="1"/>
    <col min="9" max="10" width="20.28515625" style="44" bestFit="1" customWidth="1"/>
    <col min="11" max="11" width="19.140625" style="44" customWidth="1"/>
    <col min="12" max="12" width="20.28515625" style="44" bestFit="1" customWidth="1"/>
    <col min="13" max="16384" width="9.140625" style="1"/>
  </cols>
  <sheetData>
    <row r="6" spans="1:12" ht="18" x14ac:dyDescent="0.25">
      <c r="A6" s="2" t="str">
        <f>Contents!A7</f>
        <v>Nevada Healthcare Quarterly Reports</v>
      </c>
    </row>
    <row r="7" spans="1:12" ht="18.75" x14ac:dyDescent="0.3">
      <c r="A7" s="41" t="str">
        <f>Contents!A8</f>
        <v>Acute Hospitals Financial Reports: First Quarter 2024 - Third Quarter 2024</v>
      </c>
      <c r="B7" s="47"/>
      <c r="C7" s="45"/>
      <c r="D7" s="45"/>
      <c r="E7" s="45"/>
      <c r="F7" s="45"/>
      <c r="G7" s="45"/>
      <c r="H7" s="45"/>
    </row>
    <row r="8" spans="1:12" ht="18.75" x14ac:dyDescent="0.3">
      <c r="A8" s="42" t="s">
        <v>88</v>
      </c>
      <c r="B8" s="47"/>
      <c r="C8" s="45"/>
      <c r="D8" s="45"/>
      <c r="E8" s="45"/>
      <c r="F8" s="45"/>
      <c r="G8" s="45"/>
      <c r="H8" s="45"/>
    </row>
    <row r="9" spans="1:12" ht="18.75" x14ac:dyDescent="0.3">
      <c r="A9" s="27" t="str">
        <f>Contents!A9</f>
        <v>Produced on December 11, 2024</v>
      </c>
      <c r="B9" s="47"/>
      <c r="C9" s="45"/>
      <c r="D9" s="45"/>
      <c r="E9" s="45"/>
      <c r="F9" s="45"/>
      <c r="G9" s="45"/>
      <c r="H9" s="45"/>
    </row>
    <row r="10" spans="1:12" ht="18.75" x14ac:dyDescent="0.3">
      <c r="A10" s="27" t="str">
        <f>Contents!A10</f>
        <v>Includes data loaded through December 9, 2024</v>
      </c>
      <c r="B10" s="47"/>
      <c r="C10" s="45"/>
      <c r="D10" s="45"/>
      <c r="E10" s="45"/>
      <c r="F10" s="45"/>
      <c r="G10" s="45"/>
      <c r="H10" s="45"/>
    </row>
    <row r="11" spans="1:12" x14ac:dyDescent="0.25">
      <c r="A11" s="3"/>
      <c r="B11" s="45"/>
      <c r="C11" s="45"/>
      <c r="D11" s="45"/>
      <c r="E11" s="45"/>
      <c r="F11" s="45"/>
      <c r="G11" s="45"/>
      <c r="H11" s="45"/>
    </row>
    <row r="12" spans="1:12" ht="15.75" customHeight="1" thickBot="1" x14ac:dyDescent="0.3">
      <c r="A12" s="28" t="s">
        <v>149</v>
      </c>
      <c r="B12" s="45"/>
      <c r="C12" s="45"/>
      <c r="D12" s="45"/>
      <c r="E12" s="45"/>
      <c r="F12" s="45"/>
      <c r="G12" s="45"/>
      <c r="H12" s="45"/>
    </row>
    <row r="13" spans="1:12" s="48" customFormat="1" ht="30.75" customHeight="1" x14ac:dyDescent="0.25">
      <c r="A13" s="55" t="s">
        <v>19</v>
      </c>
      <c r="B13" s="52" t="s">
        <v>88</v>
      </c>
      <c r="C13" s="53"/>
      <c r="D13" s="53"/>
      <c r="E13" s="53"/>
      <c r="F13" s="61"/>
      <c r="G13" s="61"/>
      <c r="H13" s="62"/>
      <c r="I13" s="63" t="s">
        <v>97</v>
      </c>
      <c r="J13" s="64"/>
      <c r="K13" s="57"/>
      <c r="L13" s="50" t="s">
        <v>107</v>
      </c>
    </row>
    <row r="14" spans="1:12" s="48" customFormat="1" ht="50.25" customHeight="1" thickBot="1" x14ac:dyDescent="0.3">
      <c r="A14" s="65"/>
      <c r="B14" s="10" t="s">
        <v>98</v>
      </c>
      <c r="C14" s="4" t="s">
        <v>99</v>
      </c>
      <c r="D14" s="4" t="s">
        <v>100</v>
      </c>
      <c r="E14" s="4" t="s">
        <v>101</v>
      </c>
      <c r="F14" s="4" t="s">
        <v>102</v>
      </c>
      <c r="G14" s="4" t="s">
        <v>103</v>
      </c>
      <c r="H14" s="11" t="s">
        <v>35</v>
      </c>
      <c r="I14" s="10" t="s">
        <v>104</v>
      </c>
      <c r="J14" s="4" t="s">
        <v>105</v>
      </c>
      <c r="K14" s="11" t="s">
        <v>106</v>
      </c>
      <c r="L14" s="66"/>
    </row>
    <row r="15" spans="1:12" x14ac:dyDescent="0.25">
      <c r="A15" s="22" t="s">
        <v>158</v>
      </c>
      <c r="B15" s="12">
        <f>SUM(B16:B18)</f>
        <v>1591776188.3899999</v>
      </c>
      <c r="C15" s="5">
        <f t="shared" ref="C15:L15" si="0">SUM(C16:C18)</f>
        <v>774727874.87</v>
      </c>
      <c r="D15" s="5">
        <f t="shared" si="0"/>
        <v>622355799.17999995</v>
      </c>
      <c r="E15" s="5">
        <f t="shared" si="0"/>
        <v>129375663.71000001</v>
      </c>
      <c r="F15" s="5">
        <f t="shared" si="0"/>
        <v>626805144.63</v>
      </c>
      <c r="G15" s="5">
        <f t="shared" si="0"/>
        <v>716371990.6500001</v>
      </c>
      <c r="H15" s="13">
        <f t="shared" si="0"/>
        <v>4461412661.4300003</v>
      </c>
      <c r="I15" s="12">
        <f t="shared" si="0"/>
        <v>16414071565.33</v>
      </c>
      <c r="J15" s="5">
        <f t="shared" si="0"/>
        <v>12145714983.840002</v>
      </c>
      <c r="K15" s="13">
        <f t="shared" si="0"/>
        <v>4268356581.4900002</v>
      </c>
      <c r="L15" s="7">
        <f t="shared" si="0"/>
        <v>20993385151.839996</v>
      </c>
    </row>
    <row r="16" spans="1:12" x14ac:dyDescent="0.25">
      <c r="A16" s="23" t="s">
        <v>146</v>
      </c>
      <c r="B16" s="12">
        <f t="shared" ref="B16:L16" si="1">B25+B29+B36+B43+B50+B57+B64+B71+B78+B85+B92+B99+B106+B113+B120+B127+B134+B141</f>
        <v>904692822.56999993</v>
      </c>
      <c r="C16" s="5">
        <f t="shared" si="1"/>
        <v>0</v>
      </c>
      <c r="D16" s="5">
        <f t="shared" si="1"/>
        <v>415497123.10999995</v>
      </c>
      <c r="E16" s="5">
        <f t="shared" si="1"/>
        <v>79226302.960000008</v>
      </c>
      <c r="F16" s="5">
        <f t="shared" si="1"/>
        <v>555405148.86000001</v>
      </c>
      <c r="G16" s="5">
        <f t="shared" si="1"/>
        <v>428145816.91000003</v>
      </c>
      <c r="H16" s="13">
        <f t="shared" si="1"/>
        <v>2382967214.4100003</v>
      </c>
      <c r="I16" s="12">
        <f t="shared" si="1"/>
        <v>12761597491.23</v>
      </c>
      <c r="J16" s="5">
        <f t="shared" si="1"/>
        <v>9694069189.3000011</v>
      </c>
      <c r="K16" s="13">
        <f t="shared" si="1"/>
        <v>3067528301.9300003</v>
      </c>
      <c r="L16" s="7">
        <f t="shared" si="1"/>
        <v>13097873089.07</v>
      </c>
    </row>
    <row r="17" spans="1:12" x14ac:dyDescent="0.25">
      <c r="A17" s="23" t="s">
        <v>147</v>
      </c>
      <c r="B17" s="12">
        <f>B148+B155+B162+B169+B176+B183+B190</f>
        <v>370681329.31</v>
      </c>
      <c r="C17" s="5">
        <f t="shared" ref="C17:L17" si="2">C148+C155+C162+C169+C176+C183+C190</f>
        <v>526773760.57999998</v>
      </c>
      <c r="D17" s="5">
        <f t="shared" si="2"/>
        <v>168929909.90000001</v>
      </c>
      <c r="E17" s="5">
        <f t="shared" si="2"/>
        <v>37051630.600000001</v>
      </c>
      <c r="F17" s="5">
        <f t="shared" si="2"/>
        <v>52838112.539999999</v>
      </c>
      <c r="G17" s="5">
        <f t="shared" si="2"/>
        <v>180632299.30000001</v>
      </c>
      <c r="H17" s="13">
        <f t="shared" si="2"/>
        <v>1336907042.23</v>
      </c>
      <c r="I17" s="12">
        <f t="shared" si="2"/>
        <v>2971440762.9099998</v>
      </c>
      <c r="J17" s="5">
        <f t="shared" si="2"/>
        <v>2009504961.6799998</v>
      </c>
      <c r="K17" s="13">
        <f t="shared" si="2"/>
        <v>961935801.23000002</v>
      </c>
      <c r="L17" s="7">
        <f t="shared" si="2"/>
        <v>5816284249.4200001</v>
      </c>
    </row>
    <row r="18" spans="1:12" x14ac:dyDescent="0.25">
      <c r="A18" s="23" t="s">
        <v>148</v>
      </c>
      <c r="B18" s="12">
        <f>B197+B204+B211+B218+B225+B232+B239+B246+B253+B260+B267+B274+B281+B288</f>
        <v>316402036.50999999</v>
      </c>
      <c r="C18" s="5">
        <f t="shared" ref="C18:L18" si="3">C197+C204+C211+C218+C225+C232+C239+C246+C253+C260+C267+C274+C281+C288</f>
        <v>247954114.28999999</v>
      </c>
      <c r="D18" s="5">
        <f t="shared" si="3"/>
        <v>37928766.170000002</v>
      </c>
      <c r="E18" s="5">
        <f t="shared" si="3"/>
        <v>13097730.150000002</v>
      </c>
      <c r="F18" s="5">
        <f t="shared" si="3"/>
        <v>18561883.229999997</v>
      </c>
      <c r="G18" s="5">
        <f t="shared" si="3"/>
        <v>107593874.44</v>
      </c>
      <c r="H18" s="13">
        <f t="shared" si="3"/>
        <v>741538404.78999996</v>
      </c>
      <c r="I18" s="12">
        <f t="shared" si="3"/>
        <v>681033311.18999994</v>
      </c>
      <c r="J18" s="5">
        <f t="shared" si="3"/>
        <v>442140832.86000001</v>
      </c>
      <c r="K18" s="13">
        <f t="shared" si="3"/>
        <v>238892478.32999998</v>
      </c>
      <c r="L18" s="7">
        <f t="shared" si="3"/>
        <v>2079227813.3500004</v>
      </c>
    </row>
    <row r="19" spans="1:12" x14ac:dyDescent="0.25">
      <c r="A19" s="24"/>
      <c r="B19" s="32"/>
      <c r="C19" s="33"/>
      <c r="D19" s="33"/>
      <c r="E19" s="33"/>
      <c r="F19" s="33"/>
      <c r="G19" s="33"/>
      <c r="H19" s="34"/>
      <c r="I19" s="32"/>
      <c r="J19" s="33"/>
      <c r="K19" s="34"/>
      <c r="L19" s="35"/>
    </row>
    <row r="20" spans="1:12" x14ac:dyDescent="0.25">
      <c r="A20" s="22" t="s">
        <v>160</v>
      </c>
      <c r="B20" s="32"/>
      <c r="C20" s="33"/>
      <c r="D20" s="33"/>
      <c r="E20" s="33"/>
      <c r="F20" s="33"/>
      <c r="G20" s="33"/>
      <c r="H20" s="34"/>
      <c r="I20" s="32"/>
      <c r="J20" s="33"/>
      <c r="K20" s="34"/>
      <c r="L20" s="35"/>
    </row>
    <row r="21" spans="1:12" x14ac:dyDescent="0.25">
      <c r="A21" s="25" t="s">
        <v>198</v>
      </c>
      <c r="B21" s="14">
        <v>-2165911.48</v>
      </c>
      <c r="C21" s="6">
        <v>0</v>
      </c>
      <c r="D21" s="6">
        <v>8742495.4499999993</v>
      </c>
      <c r="E21" s="6">
        <v>2102995.0499999998</v>
      </c>
      <c r="F21" s="6">
        <v>0</v>
      </c>
      <c r="G21" s="6">
        <v>8406621.7200000007</v>
      </c>
      <c r="H21" s="15">
        <v>17086200.739999998</v>
      </c>
      <c r="I21" s="14">
        <v>295624665.36000001</v>
      </c>
      <c r="J21" s="6">
        <v>233860107.06</v>
      </c>
      <c r="K21" s="15">
        <v>61764558.299999997</v>
      </c>
      <c r="L21" s="8">
        <v>256696603.77000001</v>
      </c>
    </row>
    <row r="22" spans="1:12" x14ac:dyDescent="0.25">
      <c r="A22" s="25" t="s">
        <v>199</v>
      </c>
      <c r="B22" s="14">
        <v>1075615.04</v>
      </c>
      <c r="C22" s="6">
        <v>0</v>
      </c>
      <c r="D22" s="6">
        <v>8702274.8100000005</v>
      </c>
      <c r="E22" s="6">
        <v>1411292.01</v>
      </c>
      <c r="F22" s="6">
        <v>0</v>
      </c>
      <c r="G22" s="6">
        <v>-1088009.99</v>
      </c>
      <c r="H22" s="15">
        <v>10101171.869999999</v>
      </c>
      <c r="I22" s="14">
        <v>284962667.11000001</v>
      </c>
      <c r="J22" s="6">
        <v>223019587.53</v>
      </c>
      <c r="K22" s="15">
        <v>61943079.579999998</v>
      </c>
      <c r="L22" s="8">
        <v>246800496.06</v>
      </c>
    </row>
    <row r="23" spans="1:12" x14ac:dyDescent="0.25">
      <c r="A23" s="25" t="s">
        <v>200</v>
      </c>
      <c r="B23" s="14">
        <v>147949.15</v>
      </c>
      <c r="C23" s="6">
        <v>0</v>
      </c>
      <c r="D23" s="6">
        <v>8738371.3699999992</v>
      </c>
      <c r="E23" s="6">
        <v>1247795.72</v>
      </c>
      <c r="F23" s="6">
        <v>0</v>
      </c>
      <c r="G23" s="6">
        <v>11992014.98</v>
      </c>
      <c r="H23" s="15">
        <v>22126131.219999999</v>
      </c>
      <c r="I23" s="14">
        <v>270522202.17000002</v>
      </c>
      <c r="J23" s="6">
        <v>213125024.96000001</v>
      </c>
      <c r="K23" s="15">
        <v>57397177.210000001</v>
      </c>
      <c r="L23" s="8">
        <v>251028332.25</v>
      </c>
    </row>
    <row r="24" spans="1:12" x14ac:dyDescent="0.25">
      <c r="A24" s="25" t="s">
        <v>201</v>
      </c>
      <c r="B24" s="14" t="s">
        <v>206</v>
      </c>
      <c r="C24" s="6" t="s">
        <v>206</v>
      </c>
      <c r="D24" s="6" t="s">
        <v>206</v>
      </c>
      <c r="E24" s="6" t="s">
        <v>206</v>
      </c>
      <c r="F24" s="6" t="s">
        <v>206</v>
      </c>
      <c r="G24" s="6" t="s">
        <v>206</v>
      </c>
      <c r="H24" s="15" t="s">
        <v>206</v>
      </c>
      <c r="I24" s="14" t="s">
        <v>206</v>
      </c>
      <c r="J24" s="6" t="s">
        <v>206</v>
      </c>
      <c r="K24" s="15" t="s">
        <v>206</v>
      </c>
      <c r="L24" s="8" t="s">
        <v>206</v>
      </c>
    </row>
    <row r="25" spans="1:12" x14ac:dyDescent="0.25">
      <c r="A25" s="22" t="s">
        <v>157</v>
      </c>
      <c r="B25" s="12">
        <f t="shared" ref="B25:H25" si="4">SUM(B21:B24)</f>
        <v>-942347.28999999992</v>
      </c>
      <c r="C25" s="5">
        <f t="shared" si="4"/>
        <v>0</v>
      </c>
      <c r="D25" s="5">
        <f t="shared" si="4"/>
        <v>26183141.629999995</v>
      </c>
      <c r="E25" s="5">
        <f t="shared" si="4"/>
        <v>4762082.7799999993</v>
      </c>
      <c r="F25" s="5">
        <f t="shared" si="4"/>
        <v>0</v>
      </c>
      <c r="G25" s="5">
        <f t="shared" si="4"/>
        <v>19310626.710000001</v>
      </c>
      <c r="H25" s="13">
        <f t="shared" si="4"/>
        <v>49313503.829999998</v>
      </c>
      <c r="I25" s="12">
        <f>SUM(I21:I24)</f>
        <v>851109534.6400001</v>
      </c>
      <c r="J25" s="5">
        <f>SUM(J21:J24)</f>
        <v>670004719.55000007</v>
      </c>
      <c r="K25" s="13">
        <f>SUM(K21:K24)</f>
        <v>181104815.09</v>
      </c>
      <c r="L25" s="7">
        <f>SUM(L21:L24)</f>
        <v>754525432.08000004</v>
      </c>
    </row>
    <row r="26" spans="1:12" x14ac:dyDescent="0.25">
      <c r="A26" s="24"/>
      <c r="B26" s="32"/>
      <c r="C26" s="33"/>
      <c r="D26" s="33"/>
      <c r="E26" s="33"/>
      <c r="F26" s="33"/>
      <c r="G26" s="33"/>
      <c r="H26" s="34"/>
      <c r="I26" s="32"/>
      <c r="J26" s="33"/>
      <c r="K26" s="34"/>
      <c r="L26" s="35"/>
    </row>
    <row r="27" spans="1:12" x14ac:dyDescent="0.25">
      <c r="A27" s="22" t="s">
        <v>202</v>
      </c>
      <c r="B27" s="32"/>
      <c r="C27" s="33"/>
      <c r="D27" s="33"/>
      <c r="E27" s="33"/>
      <c r="F27" s="33"/>
      <c r="G27" s="33"/>
      <c r="H27" s="34"/>
      <c r="I27" s="32"/>
      <c r="J27" s="33"/>
      <c r="K27" s="34"/>
      <c r="L27" s="35"/>
    </row>
    <row r="28" spans="1:12" x14ac:dyDescent="0.25">
      <c r="A28" s="25" t="s">
        <v>198</v>
      </c>
      <c r="B28" s="14" t="s">
        <v>207</v>
      </c>
      <c r="C28" s="6" t="s">
        <v>207</v>
      </c>
      <c r="D28" s="6" t="s">
        <v>207</v>
      </c>
      <c r="E28" s="6" t="s">
        <v>207</v>
      </c>
      <c r="F28" s="6" t="s">
        <v>207</v>
      </c>
      <c r="G28" s="6" t="s">
        <v>207</v>
      </c>
      <c r="H28" s="15" t="s">
        <v>207</v>
      </c>
      <c r="I28" s="14" t="s">
        <v>207</v>
      </c>
      <c r="J28" s="6" t="s">
        <v>207</v>
      </c>
      <c r="K28" s="15" t="s">
        <v>207</v>
      </c>
      <c r="L28" s="8" t="s">
        <v>207</v>
      </c>
    </row>
    <row r="29" spans="1:12" x14ac:dyDescent="0.25">
      <c r="A29" s="22" t="s">
        <v>157</v>
      </c>
      <c r="B29" s="12">
        <f t="shared" ref="B29:L29" si="5">SUM(B28:B28)</f>
        <v>0</v>
      </c>
      <c r="C29" s="5">
        <f t="shared" si="5"/>
        <v>0</v>
      </c>
      <c r="D29" s="5">
        <f t="shared" si="5"/>
        <v>0</v>
      </c>
      <c r="E29" s="5">
        <f t="shared" si="5"/>
        <v>0</v>
      </c>
      <c r="F29" s="5">
        <f t="shared" si="5"/>
        <v>0</v>
      </c>
      <c r="G29" s="5">
        <f t="shared" si="5"/>
        <v>0</v>
      </c>
      <c r="H29" s="13">
        <f t="shared" si="5"/>
        <v>0</v>
      </c>
      <c r="I29" s="12">
        <f t="shared" si="5"/>
        <v>0</v>
      </c>
      <c r="J29" s="5">
        <f t="shared" si="5"/>
        <v>0</v>
      </c>
      <c r="K29" s="13">
        <f t="shared" si="5"/>
        <v>0</v>
      </c>
      <c r="L29" s="7">
        <f t="shared" si="5"/>
        <v>0</v>
      </c>
    </row>
    <row r="30" spans="1:12" x14ac:dyDescent="0.25">
      <c r="A30" s="24"/>
      <c r="B30" s="32"/>
      <c r="C30" s="33"/>
      <c r="D30" s="33"/>
      <c r="E30" s="33"/>
      <c r="F30" s="33"/>
      <c r="G30" s="33"/>
      <c r="H30" s="34"/>
      <c r="I30" s="32"/>
      <c r="J30" s="33"/>
      <c r="K30" s="34"/>
      <c r="L30" s="35"/>
    </row>
    <row r="31" spans="1:12" x14ac:dyDescent="0.25">
      <c r="A31" s="22" t="s">
        <v>161</v>
      </c>
      <c r="B31" s="32"/>
      <c r="C31" s="33"/>
      <c r="D31" s="33"/>
      <c r="E31" s="33"/>
      <c r="F31" s="33"/>
      <c r="G31" s="33"/>
      <c r="H31" s="34"/>
      <c r="I31" s="32"/>
      <c r="J31" s="33"/>
      <c r="K31" s="34"/>
      <c r="L31" s="35"/>
    </row>
    <row r="32" spans="1:12" x14ac:dyDescent="0.25">
      <c r="A32" s="25" t="s">
        <v>198</v>
      </c>
      <c r="B32" s="14">
        <v>35</v>
      </c>
      <c r="C32" s="6">
        <v>0</v>
      </c>
      <c r="D32" s="6">
        <v>158742</v>
      </c>
      <c r="E32" s="6">
        <v>345125</v>
      </c>
      <c r="F32" s="6">
        <v>25081236</v>
      </c>
      <c r="G32" s="6">
        <v>277296</v>
      </c>
      <c r="H32" s="15">
        <v>25862434</v>
      </c>
      <c r="I32" s="14">
        <v>32018443</v>
      </c>
      <c r="J32" s="6">
        <v>30014671</v>
      </c>
      <c r="K32" s="15">
        <v>2003772</v>
      </c>
      <c r="L32" s="8">
        <v>37999381</v>
      </c>
    </row>
    <row r="33" spans="1:12" x14ac:dyDescent="0.25">
      <c r="A33" s="25" t="s">
        <v>199</v>
      </c>
      <c r="B33" s="14">
        <v>1440</v>
      </c>
      <c r="C33" s="6">
        <v>0</v>
      </c>
      <c r="D33" s="6">
        <v>147285</v>
      </c>
      <c r="E33" s="6">
        <v>288932</v>
      </c>
      <c r="F33" s="6">
        <v>26729303</v>
      </c>
      <c r="G33" s="6">
        <v>307529</v>
      </c>
      <c r="H33" s="15">
        <v>27474489</v>
      </c>
      <c r="I33" s="14">
        <v>32957705</v>
      </c>
      <c r="J33" s="6">
        <v>30610279</v>
      </c>
      <c r="K33" s="15">
        <v>2347426</v>
      </c>
      <c r="L33" s="8">
        <v>39686870</v>
      </c>
    </row>
    <row r="34" spans="1:12" x14ac:dyDescent="0.25">
      <c r="A34" s="25" t="s">
        <v>200</v>
      </c>
      <c r="B34" s="14">
        <v>1000</v>
      </c>
      <c r="C34" s="6">
        <v>0</v>
      </c>
      <c r="D34" s="6">
        <v>134926</v>
      </c>
      <c r="E34" s="6">
        <v>374854</v>
      </c>
      <c r="F34" s="6">
        <v>29000189</v>
      </c>
      <c r="G34" s="6">
        <v>259637</v>
      </c>
      <c r="H34" s="15">
        <v>29770606</v>
      </c>
      <c r="I34" s="14">
        <v>23713968</v>
      </c>
      <c r="J34" s="6">
        <v>21577495</v>
      </c>
      <c r="K34" s="15">
        <v>2136473</v>
      </c>
      <c r="L34" s="8">
        <v>41577030</v>
      </c>
    </row>
    <row r="35" spans="1:12" x14ac:dyDescent="0.25">
      <c r="A35" s="25" t="s">
        <v>201</v>
      </c>
      <c r="B35" s="14" t="s">
        <v>206</v>
      </c>
      <c r="C35" s="6" t="s">
        <v>206</v>
      </c>
      <c r="D35" s="6" t="s">
        <v>206</v>
      </c>
      <c r="E35" s="6" t="s">
        <v>206</v>
      </c>
      <c r="F35" s="6" t="s">
        <v>206</v>
      </c>
      <c r="G35" s="6" t="s">
        <v>206</v>
      </c>
      <c r="H35" s="15" t="s">
        <v>206</v>
      </c>
      <c r="I35" s="14" t="s">
        <v>206</v>
      </c>
      <c r="J35" s="6" t="s">
        <v>206</v>
      </c>
      <c r="K35" s="15" t="s">
        <v>206</v>
      </c>
      <c r="L35" s="8" t="s">
        <v>206</v>
      </c>
    </row>
    <row r="36" spans="1:12" x14ac:dyDescent="0.25">
      <c r="A36" s="22" t="s">
        <v>157</v>
      </c>
      <c r="B36" s="12">
        <f t="shared" ref="B36:H36" si="6">SUM(B32:B35)</f>
        <v>2475</v>
      </c>
      <c r="C36" s="5">
        <f t="shared" si="6"/>
        <v>0</v>
      </c>
      <c r="D36" s="5">
        <f t="shared" si="6"/>
        <v>440953</v>
      </c>
      <c r="E36" s="5">
        <f t="shared" si="6"/>
        <v>1008911</v>
      </c>
      <c r="F36" s="5">
        <f t="shared" si="6"/>
        <v>80810728</v>
      </c>
      <c r="G36" s="5">
        <f t="shared" si="6"/>
        <v>844462</v>
      </c>
      <c r="H36" s="13">
        <f t="shared" si="6"/>
        <v>83107529</v>
      </c>
      <c r="I36" s="12">
        <f>SUM(I32:I35)</f>
        <v>88690116</v>
      </c>
      <c r="J36" s="5">
        <f>SUM(J32:J35)</f>
        <v>82202445</v>
      </c>
      <c r="K36" s="13">
        <f>SUM(K32:K35)</f>
        <v>6487671</v>
      </c>
      <c r="L36" s="7">
        <f>SUM(L32:L35)</f>
        <v>119263281</v>
      </c>
    </row>
    <row r="37" spans="1:12" x14ac:dyDescent="0.25">
      <c r="A37" s="24"/>
      <c r="B37" s="32"/>
      <c r="C37" s="33"/>
      <c r="D37" s="33"/>
      <c r="E37" s="33"/>
      <c r="F37" s="33"/>
      <c r="G37" s="33"/>
      <c r="H37" s="34"/>
      <c r="I37" s="32"/>
      <c r="J37" s="33"/>
      <c r="K37" s="34"/>
      <c r="L37" s="35"/>
    </row>
    <row r="38" spans="1:12" x14ac:dyDescent="0.25">
      <c r="A38" s="22" t="s">
        <v>162</v>
      </c>
      <c r="B38" s="32"/>
      <c r="C38" s="33"/>
      <c r="D38" s="33"/>
      <c r="E38" s="33"/>
      <c r="F38" s="33"/>
      <c r="G38" s="33"/>
      <c r="H38" s="34"/>
      <c r="I38" s="32"/>
      <c r="J38" s="33"/>
      <c r="K38" s="34"/>
      <c r="L38" s="35"/>
    </row>
    <row r="39" spans="1:12" x14ac:dyDescent="0.25">
      <c r="A39" s="25" t="s">
        <v>198</v>
      </c>
      <c r="B39" s="14">
        <v>305</v>
      </c>
      <c r="C39" s="6">
        <v>0</v>
      </c>
      <c r="D39" s="6">
        <v>159394</v>
      </c>
      <c r="E39" s="6">
        <v>403388</v>
      </c>
      <c r="F39" s="6">
        <v>36500830</v>
      </c>
      <c r="G39" s="6">
        <v>1094083</v>
      </c>
      <c r="H39" s="15">
        <v>38158000</v>
      </c>
      <c r="I39" s="14">
        <v>65384432</v>
      </c>
      <c r="J39" s="6">
        <v>61906688</v>
      </c>
      <c r="K39" s="15">
        <v>3477744</v>
      </c>
      <c r="L39" s="8">
        <v>54798187</v>
      </c>
    </row>
    <row r="40" spans="1:12" x14ac:dyDescent="0.25">
      <c r="A40" s="25" t="s">
        <v>199</v>
      </c>
      <c r="B40" s="14">
        <v>391</v>
      </c>
      <c r="C40" s="6">
        <v>0</v>
      </c>
      <c r="D40" s="6">
        <v>193854</v>
      </c>
      <c r="E40" s="6">
        <v>323807</v>
      </c>
      <c r="F40" s="6">
        <v>39352111</v>
      </c>
      <c r="G40" s="6">
        <v>1123274</v>
      </c>
      <c r="H40" s="15">
        <v>40993437</v>
      </c>
      <c r="I40" s="14">
        <v>65371635</v>
      </c>
      <c r="J40" s="6">
        <v>61823463</v>
      </c>
      <c r="K40" s="15">
        <v>3548172</v>
      </c>
      <c r="L40" s="8">
        <v>57344382</v>
      </c>
    </row>
    <row r="41" spans="1:12" x14ac:dyDescent="0.25">
      <c r="A41" s="25" t="s">
        <v>200</v>
      </c>
      <c r="B41" s="14">
        <v>680</v>
      </c>
      <c r="C41" s="6">
        <v>0</v>
      </c>
      <c r="D41" s="6">
        <v>139462</v>
      </c>
      <c r="E41" s="6">
        <v>402834</v>
      </c>
      <c r="F41" s="6">
        <v>42996689</v>
      </c>
      <c r="G41" s="6">
        <v>1002627</v>
      </c>
      <c r="H41" s="15">
        <v>44542292</v>
      </c>
      <c r="I41" s="14">
        <v>48470767</v>
      </c>
      <c r="J41" s="6">
        <v>44913560</v>
      </c>
      <c r="K41" s="15">
        <v>3557207</v>
      </c>
      <c r="L41" s="8">
        <v>60604260</v>
      </c>
    </row>
    <row r="42" spans="1:12" x14ac:dyDescent="0.25">
      <c r="A42" s="25" t="s">
        <v>201</v>
      </c>
      <c r="B42" s="14" t="s">
        <v>206</v>
      </c>
      <c r="C42" s="6" t="s">
        <v>206</v>
      </c>
      <c r="D42" s="6" t="s">
        <v>206</v>
      </c>
      <c r="E42" s="6" t="s">
        <v>206</v>
      </c>
      <c r="F42" s="6" t="s">
        <v>206</v>
      </c>
      <c r="G42" s="6" t="s">
        <v>206</v>
      </c>
      <c r="H42" s="15" t="s">
        <v>206</v>
      </c>
      <c r="I42" s="14" t="s">
        <v>206</v>
      </c>
      <c r="J42" s="6" t="s">
        <v>206</v>
      </c>
      <c r="K42" s="15" t="s">
        <v>206</v>
      </c>
      <c r="L42" s="8" t="s">
        <v>206</v>
      </c>
    </row>
    <row r="43" spans="1:12" x14ac:dyDescent="0.25">
      <c r="A43" s="22" t="s">
        <v>157</v>
      </c>
      <c r="B43" s="12">
        <f t="shared" ref="B43:H43" si="7">SUM(B39:B42)</f>
        <v>1376</v>
      </c>
      <c r="C43" s="5">
        <f t="shared" si="7"/>
        <v>0</v>
      </c>
      <c r="D43" s="5">
        <f t="shared" si="7"/>
        <v>492710</v>
      </c>
      <c r="E43" s="5">
        <f t="shared" si="7"/>
        <v>1130029</v>
      </c>
      <c r="F43" s="5">
        <f t="shared" si="7"/>
        <v>118849630</v>
      </c>
      <c r="G43" s="5">
        <f t="shared" si="7"/>
        <v>3219984</v>
      </c>
      <c r="H43" s="13">
        <f t="shared" si="7"/>
        <v>123693729</v>
      </c>
      <c r="I43" s="12">
        <f>SUM(I39:I42)</f>
        <v>179226834</v>
      </c>
      <c r="J43" s="5">
        <f>SUM(J39:J42)</f>
        <v>168643711</v>
      </c>
      <c r="K43" s="13">
        <f>SUM(K39:K42)</f>
        <v>10583123</v>
      </c>
      <c r="L43" s="7">
        <f>SUM(L39:L42)</f>
        <v>172746829</v>
      </c>
    </row>
    <row r="44" spans="1:12" x14ac:dyDescent="0.25">
      <c r="A44" s="24"/>
      <c r="B44" s="32"/>
      <c r="C44" s="33"/>
      <c r="D44" s="33"/>
      <c r="E44" s="33"/>
      <c r="F44" s="33"/>
      <c r="G44" s="33"/>
      <c r="H44" s="34"/>
      <c r="I44" s="32"/>
      <c r="J44" s="33"/>
      <c r="K44" s="34"/>
      <c r="L44" s="35"/>
    </row>
    <row r="45" spans="1:12" x14ac:dyDescent="0.25">
      <c r="A45" s="22" t="s">
        <v>163</v>
      </c>
      <c r="B45" s="32"/>
      <c r="C45" s="33"/>
      <c r="D45" s="33"/>
      <c r="E45" s="33"/>
      <c r="F45" s="33"/>
      <c r="G45" s="33"/>
      <c r="H45" s="34"/>
      <c r="I45" s="32"/>
      <c r="J45" s="33"/>
      <c r="K45" s="34"/>
      <c r="L45" s="35"/>
    </row>
    <row r="46" spans="1:12" x14ac:dyDescent="0.25">
      <c r="A46" s="25" t="s">
        <v>198</v>
      </c>
      <c r="B46" s="14">
        <v>1411</v>
      </c>
      <c r="C46" s="6">
        <v>0</v>
      </c>
      <c r="D46" s="6">
        <v>164228</v>
      </c>
      <c r="E46" s="6">
        <v>443988</v>
      </c>
      <c r="F46" s="6">
        <v>0</v>
      </c>
      <c r="G46" s="6">
        <v>107359</v>
      </c>
      <c r="H46" s="15">
        <v>716986</v>
      </c>
      <c r="I46" s="14">
        <v>39751321</v>
      </c>
      <c r="J46" s="6">
        <v>37847260</v>
      </c>
      <c r="K46" s="15">
        <v>1904061</v>
      </c>
      <c r="L46" s="8">
        <v>16477067</v>
      </c>
    </row>
    <row r="47" spans="1:12" x14ac:dyDescent="0.25">
      <c r="A47" s="25" t="s">
        <v>199</v>
      </c>
      <c r="B47" s="14">
        <v>0</v>
      </c>
      <c r="C47" s="6">
        <v>0</v>
      </c>
      <c r="D47" s="6">
        <v>165615</v>
      </c>
      <c r="E47" s="6">
        <v>381952</v>
      </c>
      <c r="F47" s="6">
        <v>0</v>
      </c>
      <c r="G47" s="6">
        <v>136156</v>
      </c>
      <c r="H47" s="15">
        <v>683723</v>
      </c>
      <c r="I47" s="14">
        <v>42884409</v>
      </c>
      <c r="J47" s="6">
        <v>40706073</v>
      </c>
      <c r="K47" s="15">
        <v>2178336</v>
      </c>
      <c r="L47" s="8">
        <v>16355982</v>
      </c>
    </row>
    <row r="48" spans="1:12" x14ac:dyDescent="0.25">
      <c r="A48" s="25" t="s">
        <v>200</v>
      </c>
      <c r="B48" s="14">
        <v>200</v>
      </c>
      <c r="C48" s="6">
        <v>0</v>
      </c>
      <c r="D48" s="6">
        <v>146275</v>
      </c>
      <c r="E48" s="6">
        <v>326761</v>
      </c>
      <c r="F48" s="6">
        <v>0</v>
      </c>
      <c r="G48" s="6">
        <v>100936</v>
      </c>
      <c r="H48" s="15">
        <v>574172</v>
      </c>
      <c r="I48" s="14">
        <v>28608517</v>
      </c>
      <c r="J48" s="6">
        <v>26593900</v>
      </c>
      <c r="K48" s="15">
        <v>2014617</v>
      </c>
      <c r="L48" s="8">
        <v>15798566</v>
      </c>
    </row>
    <row r="49" spans="1:12" x14ac:dyDescent="0.25">
      <c r="A49" s="25" t="s">
        <v>201</v>
      </c>
      <c r="B49" s="14" t="s">
        <v>206</v>
      </c>
      <c r="C49" s="6" t="s">
        <v>206</v>
      </c>
      <c r="D49" s="6" t="s">
        <v>206</v>
      </c>
      <c r="E49" s="6" t="s">
        <v>206</v>
      </c>
      <c r="F49" s="6" t="s">
        <v>206</v>
      </c>
      <c r="G49" s="6" t="s">
        <v>206</v>
      </c>
      <c r="H49" s="15" t="s">
        <v>206</v>
      </c>
      <c r="I49" s="14" t="s">
        <v>206</v>
      </c>
      <c r="J49" s="6" t="s">
        <v>206</v>
      </c>
      <c r="K49" s="15" t="s">
        <v>206</v>
      </c>
      <c r="L49" s="8" t="s">
        <v>206</v>
      </c>
    </row>
    <row r="50" spans="1:12" x14ac:dyDescent="0.25">
      <c r="A50" s="22" t="s">
        <v>157</v>
      </c>
      <c r="B50" s="12">
        <f t="shared" ref="B50:H50" si="8">SUM(B46:B49)</f>
        <v>1611</v>
      </c>
      <c r="C50" s="5">
        <f t="shared" si="8"/>
        <v>0</v>
      </c>
      <c r="D50" s="5">
        <f t="shared" si="8"/>
        <v>476118</v>
      </c>
      <c r="E50" s="5">
        <f t="shared" si="8"/>
        <v>1152701</v>
      </c>
      <c r="F50" s="5">
        <f t="shared" si="8"/>
        <v>0</v>
      </c>
      <c r="G50" s="5">
        <f t="shared" si="8"/>
        <v>344451</v>
      </c>
      <c r="H50" s="13">
        <f t="shared" si="8"/>
        <v>1974881</v>
      </c>
      <c r="I50" s="12">
        <f>SUM(I46:I49)</f>
        <v>111244247</v>
      </c>
      <c r="J50" s="5">
        <f>SUM(J46:J49)</f>
        <v>105147233</v>
      </c>
      <c r="K50" s="13">
        <f>SUM(K46:K49)</f>
        <v>6097014</v>
      </c>
      <c r="L50" s="7">
        <f>SUM(L46:L49)</f>
        <v>48631615</v>
      </c>
    </row>
    <row r="51" spans="1:12" x14ac:dyDescent="0.25">
      <c r="A51" s="24"/>
      <c r="B51" s="32"/>
      <c r="C51" s="33"/>
      <c r="D51" s="33"/>
      <c r="E51" s="33"/>
      <c r="F51" s="33"/>
      <c r="G51" s="33"/>
      <c r="H51" s="34"/>
      <c r="I51" s="32"/>
      <c r="J51" s="33"/>
      <c r="K51" s="34"/>
      <c r="L51" s="35"/>
    </row>
    <row r="52" spans="1:12" x14ac:dyDescent="0.25">
      <c r="A52" s="22" t="s">
        <v>164</v>
      </c>
      <c r="B52" s="32"/>
      <c r="C52" s="33"/>
      <c r="D52" s="33"/>
      <c r="E52" s="33"/>
      <c r="F52" s="33"/>
      <c r="G52" s="33"/>
      <c r="H52" s="34"/>
      <c r="I52" s="32"/>
      <c r="J52" s="33"/>
      <c r="K52" s="34"/>
      <c r="L52" s="35"/>
    </row>
    <row r="53" spans="1:12" x14ac:dyDescent="0.25">
      <c r="A53" s="25" t="s">
        <v>198</v>
      </c>
      <c r="B53" s="14">
        <v>120</v>
      </c>
      <c r="C53" s="6">
        <v>0</v>
      </c>
      <c r="D53" s="6">
        <v>137831</v>
      </c>
      <c r="E53" s="6">
        <v>379632</v>
      </c>
      <c r="F53" s="6">
        <v>0</v>
      </c>
      <c r="G53" s="6">
        <v>254308</v>
      </c>
      <c r="H53" s="15">
        <v>771891</v>
      </c>
      <c r="I53" s="14">
        <v>19028895</v>
      </c>
      <c r="J53" s="6">
        <v>17801455</v>
      </c>
      <c r="K53" s="15">
        <v>1227440</v>
      </c>
      <c r="L53" s="8">
        <v>14039519</v>
      </c>
    </row>
    <row r="54" spans="1:12" x14ac:dyDescent="0.25">
      <c r="A54" s="25" t="s">
        <v>199</v>
      </c>
      <c r="B54" s="14">
        <v>460</v>
      </c>
      <c r="C54" s="6">
        <v>0</v>
      </c>
      <c r="D54" s="6">
        <v>147299</v>
      </c>
      <c r="E54" s="6">
        <v>314245</v>
      </c>
      <c r="F54" s="6">
        <v>0</v>
      </c>
      <c r="G54" s="6">
        <v>327408</v>
      </c>
      <c r="H54" s="15">
        <v>789412</v>
      </c>
      <c r="I54" s="14">
        <v>19157619</v>
      </c>
      <c r="J54" s="6">
        <v>17900733</v>
      </c>
      <c r="K54" s="15">
        <v>1256886</v>
      </c>
      <c r="L54" s="8">
        <v>13746618</v>
      </c>
    </row>
    <row r="55" spans="1:12" x14ac:dyDescent="0.25">
      <c r="A55" s="25" t="s">
        <v>200</v>
      </c>
      <c r="B55" s="14">
        <v>75</v>
      </c>
      <c r="C55" s="6">
        <v>0</v>
      </c>
      <c r="D55" s="6">
        <v>131612</v>
      </c>
      <c r="E55" s="6">
        <v>379969</v>
      </c>
      <c r="F55" s="6">
        <v>0</v>
      </c>
      <c r="G55" s="6">
        <v>268639</v>
      </c>
      <c r="H55" s="15">
        <v>780295</v>
      </c>
      <c r="I55" s="14">
        <v>13237891</v>
      </c>
      <c r="J55" s="6">
        <v>12066932</v>
      </c>
      <c r="K55" s="15">
        <v>1170959</v>
      </c>
      <c r="L55" s="8">
        <v>13373291</v>
      </c>
    </row>
    <row r="56" spans="1:12" x14ac:dyDescent="0.25">
      <c r="A56" s="25" t="s">
        <v>201</v>
      </c>
      <c r="B56" s="14" t="s">
        <v>206</v>
      </c>
      <c r="C56" s="6" t="s">
        <v>206</v>
      </c>
      <c r="D56" s="6" t="s">
        <v>206</v>
      </c>
      <c r="E56" s="6" t="s">
        <v>206</v>
      </c>
      <c r="F56" s="6" t="s">
        <v>206</v>
      </c>
      <c r="G56" s="6" t="s">
        <v>206</v>
      </c>
      <c r="H56" s="15" t="s">
        <v>206</v>
      </c>
      <c r="I56" s="14" t="s">
        <v>206</v>
      </c>
      <c r="J56" s="6" t="s">
        <v>206</v>
      </c>
      <c r="K56" s="15" t="s">
        <v>206</v>
      </c>
      <c r="L56" s="8" t="s">
        <v>206</v>
      </c>
    </row>
    <row r="57" spans="1:12" x14ac:dyDescent="0.25">
      <c r="A57" s="22" t="s">
        <v>157</v>
      </c>
      <c r="B57" s="12">
        <f t="shared" ref="B57:H57" si="9">SUM(B53:B56)</f>
        <v>655</v>
      </c>
      <c r="C57" s="5">
        <f t="shared" si="9"/>
        <v>0</v>
      </c>
      <c r="D57" s="5">
        <f t="shared" si="9"/>
        <v>416742</v>
      </c>
      <c r="E57" s="5">
        <f t="shared" si="9"/>
        <v>1073846</v>
      </c>
      <c r="F57" s="5">
        <f t="shared" si="9"/>
        <v>0</v>
      </c>
      <c r="G57" s="5">
        <f t="shared" si="9"/>
        <v>850355</v>
      </c>
      <c r="H57" s="13">
        <f t="shared" si="9"/>
        <v>2341598</v>
      </c>
      <c r="I57" s="12">
        <f>SUM(I53:I56)</f>
        <v>51424405</v>
      </c>
      <c r="J57" s="5">
        <f>SUM(J53:J56)</f>
        <v>47769120</v>
      </c>
      <c r="K57" s="13">
        <f>SUM(K53:K56)</f>
        <v>3655285</v>
      </c>
      <c r="L57" s="7">
        <f>SUM(L53:L56)</f>
        <v>41159428</v>
      </c>
    </row>
    <row r="58" spans="1:12" x14ac:dyDescent="0.25">
      <c r="A58" s="24"/>
      <c r="B58" s="32"/>
      <c r="C58" s="33"/>
      <c r="D58" s="33"/>
      <c r="E58" s="33"/>
      <c r="F58" s="33"/>
      <c r="G58" s="33"/>
      <c r="H58" s="34"/>
      <c r="I58" s="32"/>
      <c r="J58" s="33"/>
      <c r="K58" s="34"/>
      <c r="L58" s="35"/>
    </row>
    <row r="59" spans="1:12" x14ac:dyDescent="0.25">
      <c r="A59" s="22" t="s">
        <v>165</v>
      </c>
      <c r="B59" s="32"/>
      <c r="C59" s="33"/>
      <c r="D59" s="33"/>
      <c r="E59" s="33"/>
      <c r="F59" s="33"/>
      <c r="G59" s="33"/>
      <c r="H59" s="34"/>
      <c r="I59" s="32"/>
      <c r="J59" s="33"/>
      <c r="K59" s="34"/>
      <c r="L59" s="35"/>
    </row>
    <row r="60" spans="1:12" x14ac:dyDescent="0.25">
      <c r="A60" s="25" t="s">
        <v>198</v>
      </c>
      <c r="B60" s="14">
        <v>-2853531.78</v>
      </c>
      <c r="C60" s="6">
        <v>0</v>
      </c>
      <c r="D60" s="6">
        <v>7736246.6500000004</v>
      </c>
      <c r="E60" s="6">
        <v>1915259.28</v>
      </c>
      <c r="F60" s="6">
        <v>0</v>
      </c>
      <c r="G60" s="6">
        <v>10031661.289999999</v>
      </c>
      <c r="H60" s="15">
        <v>16829635.440000001</v>
      </c>
      <c r="I60" s="14">
        <v>306696525.94999999</v>
      </c>
      <c r="J60" s="6">
        <v>242094311.43000001</v>
      </c>
      <c r="K60" s="15">
        <v>64602214.520000003</v>
      </c>
      <c r="L60" s="8">
        <v>320183941.12</v>
      </c>
    </row>
    <row r="61" spans="1:12" x14ac:dyDescent="0.25">
      <c r="A61" s="25" t="s">
        <v>199</v>
      </c>
      <c r="B61" s="14">
        <v>2284631.7999999998</v>
      </c>
      <c r="C61" s="6">
        <v>0</v>
      </c>
      <c r="D61" s="6">
        <v>7818384.3899999997</v>
      </c>
      <c r="E61" s="6">
        <v>1302163.1000000001</v>
      </c>
      <c r="F61" s="6">
        <v>0</v>
      </c>
      <c r="G61" s="6">
        <v>-2116740.85</v>
      </c>
      <c r="H61" s="15">
        <v>9288438.4399999995</v>
      </c>
      <c r="I61" s="14">
        <v>312445143.22000003</v>
      </c>
      <c r="J61" s="6">
        <v>249786333.77000001</v>
      </c>
      <c r="K61" s="15">
        <v>62658809.450000003</v>
      </c>
      <c r="L61" s="8">
        <v>305701478</v>
      </c>
    </row>
    <row r="62" spans="1:12" x14ac:dyDescent="0.25">
      <c r="A62" s="25" t="s">
        <v>200</v>
      </c>
      <c r="B62" s="14">
        <v>-654496.9</v>
      </c>
      <c r="C62" s="6">
        <v>0</v>
      </c>
      <c r="D62" s="6">
        <v>7886719.2400000002</v>
      </c>
      <c r="E62" s="6">
        <v>1338218.6499999999</v>
      </c>
      <c r="F62" s="6">
        <v>0</v>
      </c>
      <c r="G62" s="6">
        <v>15756072.27</v>
      </c>
      <c r="H62" s="15">
        <v>24326513.260000002</v>
      </c>
      <c r="I62" s="14">
        <v>300572689.66000003</v>
      </c>
      <c r="J62" s="6">
        <v>242228479.94999999</v>
      </c>
      <c r="K62" s="15">
        <v>58344209.710000001</v>
      </c>
      <c r="L62" s="8">
        <v>310847123.17000002</v>
      </c>
    </row>
    <row r="63" spans="1:12" x14ac:dyDescent="0.25">
      <c r="A63" s="25" t="s">
        <v>201</v>
      </c>
      <c r="B63" s="14" t="s">
        <v>206</v>
      </c>
      <c r="C63" s="6" t="s">
        <v>206</v>
      </c>
      <c r="D63" s="6" t="s">
        <v>206</v>
      </c>
      <c r="E63" s="6" t="s">
        <v>206</v>
      </c>
      <c r="F63" s="6" t="s">
        <v>206</v>
      </c>
      <c r="G63" s="6" t="s">
        <v>206</v>
      </c>
      <c r="H63" s="15" t="s">
        <v>206</v>
      </c>
      <c r="I63" s="14" t="s">
        <v>206</v>
      </c>
      <c r="J63" s="6" t="s">
        <v>206</v>
      </c>
      <c r="K63" s="15" t="s">
        <v>206</v>
      </c>
      <c r="L63" s="8" t="s">
        <v>206</v>
      </c>
    </row>
    <row r="64" spans="1:12" x14ac:dyDescent="0.25">
      <c r="A64" s="22" t="s">
        <v>157</v>
      </c>
      <c r="B64" s="12">
        <f t="shared" ref="B64:H64" si="10">SUM(B60:B63)</f>
        <v>-1223396.8799999999</v>
      </c>
      <c r="C64" s="5">
        <f t="shared" si="10"/>
        <v>0</v>
      </c>
      <c r="D64" s="5">
        <f t="shared" si="10"/>
        <v>23441350.280000001</v>
      </c>
      <c r="E64" s="5">
        <f t="shared" si="10"/>
        <v>4555641.0299999993</v>
      </c>
      <c r="F64" s="5">
        <f t="shared" si="10"/>
        <v>0</v>
      </c>
      <c r="G64" s="5">
        <f t="shared" si="10"/>
        <v>23670992.710000001</v>
      </c>
      <c r="H64" s="13">
        <f t="shared" si="10"/>
        <v>50444587.140000001</v>
      </c>
      <c r="I64" s="12">
        <f>SUM(I60:I63)</f>
        <v>919714358.83000016</v>
      </c>
      <c r="J64" s="5">
        <f>SUM(J60:J63)</f>
        <v>734109125.1500001</v>
      </c>
      <c r="K64" s="13">
        <f>SUM(K60:K63)</f>
        <v>185605233.68000001</v>
      </c>
      <c r="L64" s="7">
        <f>SUM(L60:L63)</f>
        <v>936732542.28999996</v>
      </c>
    </row>
    <row r="65" spans="1:12" x14ac:dyDescent="0.25">
      <c r="A65" s="24"/>
      <c r="B65" s="32"/>
      <c r="C65" s="33"/>
      <c r="D65" s="33"/>
      <c r="E65" s="33"/>
      <c r="F65" s="33"/>
      <c r="G65" s="33"/>
      <c r="H65" s="34"/>
      <c r="I65" s="32"/>
      <c r="J65" s="33"/>
      <c r="K65" s="34"/>
      <c r="L65" s="35"/>
    </row>
    <row r="66" spans="1:12" x14ac:dyDescent="0.25">
      <c r="A66" s="22" t="s">
        <v>166</v>
      </c>
      <c r="B66" s="32"/>
      <c r="C66" s="33"/>
      <c r="D66" s="33"/>
      <c r="E66" s="33"/>
      <c r="F66" s="33"/>
      <c r="G66" s="33"/>
      <c r="H66" s="34"/>
      <c r="I66" s="32"/>
      <c r="J66" s="33"/>
      <c r="K66" s="34"/>
      <c r="L66" s="35"/>
    </row>
    <row r="67" spans="1:12" x14ac:dyDescent="0.25">
      <c r="A67" s="25" t="s">
        <v>198</v>
      </c>
      <c r="B67" s="14">
        <v>138766</v>
      </c>
      <c r="C67" s="6">
        <v>0</v>
      </c>
      <c r="D67" s="6">
        <v>14326116</v>
      </c>
      <c r="E67" s="6">
        <v>2751765</v>
      </c>
      <c r="F67" s="6">
        <v>7174331</v>
      </c>
      <c r="G67" s="6">
        <v>741627</v>
      </c>
      <c r="H67" s="15">
        <v>25132605</v>
      </c>
      <c r="I67" s="14">
        <v>160692453</v>
      </c>
      <c r="J67" s="6">
        <v>61982093</v>
      </c>
      <c r="K67" s="15">
        <v>98710360</v>
      </c>
      <c r="L67" s="8">
        <v>432586155</v>
      </c>
    </row>
    <row r="68" spans="1:12" x14ac:dyDescent="0.25">
      <c r="A68" s="25" t="s">
        <v>199</v>
      </c>
      <c r="B68" s="14">
        <v>44512</v>
      </c>
      <c r="C68" s="6">
        <v>0</v>
      </c>
      <c r="D68" s="6">
        <v>13848743</v>
      </c>
      <c r="E68" s="6">
        <v>1762795</v>
      </c>
      <c r="F68" s="6">
        <v>6126747</v>
      </c>
      <c r="G68" s="6">
        <v>891730</v>
      </c>
      <c r="H68" s="15">
        <v>22674527</v>
      </c>
      <c r="I68" s="14">
        <v>154630249</v>
      </c>
      <c r="J68" s="6">
        <v>58051619</v>
      </c>
      <c r="K68" s="15">
        <v>96578630</v>
      </c>
      <c r="L68" s="8">
        <v>430408357</v>
      </c>
    </row>
    <row r="69" spans="1:12" x14ac:dyDescent="0.25">
      <c r="A69" s="25" t="s">
        <v>200</v>
      </c>
      <c r="B69" s="14">
        <v>16643</v>
      </c>
      <c r="C69" s="6">
        <v>0</v>
      </c>
      <c r="D69" s="6">
        <v>12586796</v>
      </c>
      <c r="E69" s="6">
        <v>2612496</v>
      </c>
      <c r="F69" s="6">
        <v>5788038</v>
      </c>
      <c r="G69" s="6">
        <v>984475</v>
      </c>
      <c r="H69" s="15">
        <v>21988448</v>
      </c>
      <c r="I69" s="14">
        <v>139261300</v>
      </c>
      <c r="J69" s="6">
        <v>56178827</v>
      </c>
      <c r="K69" s="15">
        <v>83082473</v>
      </c>
      <c r="L69" s="8">
        <v>418293512</v>
      </c>
    </row>
    <row r="70" spans="1:12" x14ac:dyDescent="0.25">
      <c r="A70" s="25" t="s">
        <v>201</v>
      </c>
      <c r="B70" s="14" t="s">
        <v>206</v>
      </c>
      <c r="C70" s="6" t="s">
        <v>206</v>
      </c>
      <c r="D70" s="6" t="s">
        <v>206</v>
      </c>
      <c r="E70" s="6" t="s">
        <v>206</v>
      </c>
      <c r="F70" s="6" t="s">
        <v>206</v>
      </c>
      <c r="G70" s="6" t="s">
        <v>206</v>
      </c>
      <c r="H70" s="15" t="s">
        <v>206</v>
      </c>
      <c r="I70" s="14" t="s">
        <v>206</v>
      </c>
      <c r="J70" s="6" t="s">
        <v>206</v>
      </c>
      <c r="K70" s="15" t="s">
        <v>206</v>
      </c>
      <c r="L70" s="8" t="s">
        <v>206</v>
      </c>
    </row>
    <row r="71" spans="1:12" x14ac:dyDescent="0.25">
      <c r="A71" s="22" t="s">
        <v>157</v>
      </c>
      <c r="B71" s="12">
        <f t="shared" ref="B71:H71" si="11">SUM(B67:B70)</f>
        <v>199921</v>
      </c>
      <c r="C71" s="5">
        <f t="shared" si="11"/>
        <v>0</v>
      </c>
      <c r="D71" s="5">
        <f t="shared" si="11"/>
        <v>40761655</v>
      </c>
      <c r="E71" s="5">
        <f t="shared" si="11"/>
        <v>7127056</v>
      </c>
      <c r="F71" s="5">
        <f t="shared" si="11"/>
        <v>19089116</v>
      </c>
      <c r="G71" s="5">
        <f t="shared" si="11"/>
        <v>2617832</v>
      </c>
      <c r="H71" s="13">
        <f t="shared" si="11"/>
        <v>69795580</v>
      </c>
      <c r="I71" s="12">
        <f>SUM(I67:I70)</f>
        <v>454584002</v>
      </c>
      <c r="J71" s="5">
        <f>SUM(J67:J70)</f>
        <v>176212539</v>
      </c>
      <c r="K71" s="13">
        <f>SUM(K67:K70)</f>
        <v>278371463</v>
      </c>
      <c r="L71" s="7">
        <f>SUM(L67:L70)</f>
        <v>1281288024</v>
      </c>
    </row>
    <row r="72" spans="1:12" x14ac:dyDescent="0.25">
      <c r="A72" s="24"/>
      <c r="B72" s="32"/>
      <c r="C72" s="33"/>
      <c r="D72" s="33"/>
      <c r="E72" s="33"/>
      <c r="F72" s="33"/>
      <c r="G72" s="33"/>
      <c r="H72" s="34"/>
      <c r="I72" s="32"/>
      <c r="J72" s="33"/>
      <c r="K72" s="34"/>
      <c r="L72" s="35"/>
    </row>
    <row r="73" spans="1:12" x14ac:dyDescent="0.25">
      <c r="A73" s="22" t="s">
        <v>167</v>
      </c>
      <c r="B73" s="32"/>
      <c r="C73" s="33"/>
      <c r="D73" s="33"/>
      <c r="E73" s="33"/>
      <c r="F73" s="33"/>
      <c r="G73" s="33"/>
      <c r="H73" s="34"/>
      <c r="I73" s="32"/>
      <c r="J73" s="33"/>
      <c r="K73" s="34"/>
      <c r="L73" s="35"/>
    </row>
    <row r="74" spans="1:12" x14ac:dyDescent="0.25">
      <c r="A74" s="25" t="s">
        <v>198</v>
      </c>
      <c r="B74" s="14">
        <v>2752864.8</v>
      </c>
      <c r="C74" s="6">
        <v>0</v>
      </c>
      <c r="D74" s="6">
        <v>1445192.08</v>
      </c>
      <c r="E74" s="6">
        <v>692867.45</v>
      </c>
      <c r="F74" s="6">
        <v>97443163.849999994</v>
      </c>
      <c r="G74" s="6">
        <v>10901409.119999999</v>
      </c>
      <c r="H74" s="15">
        <v>113235497.3</v>
      </c>
      <c r="I74" s="14">
        <v>251236136.34999999</v>
      </c>
      <c r="J74" s="6">
        <v>232167115.21000001</v>
      </c>
      <c r="K74" s="15">
        <v>19069021.140000001</v>
      </c>
      <c r="L74" s="8">
        <v>168644022.22</v>
      </c>
    </row>
    <row r="75" spans="1:12" x14ac:dyDescent="0.25">
      <c r="A75" s="25" t="s">
        <v>199</v>
      </c>
      <c r="B75" s="14">
        <v>805111.15</v>
      </c>
      <c r="C75" s="6">
        <v>0</v>
      </c>
      <c r="D75" s="6">
        <v>1452710.76</v>
      </c>
      <c r="E75" s="6">
        <v>579047.94999999995</v>
      </c>
      <c r="F75" s="6">
        <v>121521361.02</v>
      </c>
      <c r="G75" s="6">
        <v>586174.37</v>
      </c>
      <c r="H75" s="15">
        <v>124944405.25</v>
      </c>
      <c r="I75" s="14">
        <v>254173604.11000001</v>
      </c>
      <c r="J75" s="6">
        <v>238207674.75999999</v>
      </c>
      <c r="K75" s="15">
        <v>15965929.35</v>
      </c>
      <c r="L75" s="8">
        <v>176951765.93000001</v>
      </c>
    </row>
    <row r="76" spans="1:12" x14ac:dyDescent="0.25">
      <c r="A76" s="25" t="s">
        <v>200</v>
      </c>
      <c r="B76" s="14">
        <v>1750378.6</v>
      </c>
      <c r="C76" s="6">
        <v>0</v>
      </c>
      <c r="D76" s="6">
        <v>1451778.11</v>
      </c>
      <c r="E76" s="6">
        <v>520107.91</v>
      </c>
      <c r="F76" s="6">
        <v>117691149.98999999</v>
      </c>
      <c r="G76" s="6">
        <v>17584868.940000001</v>
      </c>
      <c r="H76" s="15">
        <v>138998283.55000001</v>
      </c>
      <c r="I76" s="14">
        <v>237240927.40000001</v>
      </c>
      <c r="J76" s="6">
        <v>221169782.91999999</v>
      </c>
      <c r="K76" s="15">
        <v>16071144.48</v>
      </c>
      <c r="L76" s="8">
        <v>191149979.00999999</v>
      </c>
    </row>
    <row r="77" spans="1:12" x14ac:dyDescent="0.25">
      <c r="A77" s="25" t="s">
        <v>201</v>
      </c>
      <c r="B77" s="14" t="s">
        <v>206</v>
      </c>
      <c r="C77" s="6" t="s">
        <v>206</v>
      </c>
      <c r="D77" s="6" t="s">
        <v>206</v>
      </c>
      <c r="E77" s="6" t="s">
        <v>206</v>
      </c>
      <c r="F77" s="6" t="s">
        <v>206</v>
      </c>
      <c r="G77" s="6" t="s">
        <v>206</v>
      </c>
      <c r="H77" s="15" t="s">
        <v>206</v>
      </c>
      <c r="I77" s="14" t="s">
        <v>206</v>
      </c>
      <c r="J77" s="6" t="s">
        <v>206</v>
      </c>
      <c r="K77" s="15" t="s">
        <v>206</v>
      </c>
      <c r="L77" s="8" t="s">
        <v>206</v>
      </c>
    </row>
    <row r="78" spans="1:12" x14ac:dyDescent="0.25">
      <c r="A78" s="22" t="s">
        <v>157</v>
      </c>
      <c r="B78" s="12">
        <f t="shared" ref="B78:H78" si="12">SUM(B74:B77)</f>
        <v>5308354.55</v>
      </c>
      <c r="C78" s="5">
        <f t="shared" si="12"/>
        <v>0</v>
      </c>
      <c r="D78" s="5">
        <f t="shared" si="12"/>
        <v>4349680.95</v>
      </c>
      <c r="E78" s="5">
        <f t="shared" si="12"/>
        <v>1792023.3099999998</v>
      </c>
      <c r="F78" s="5">
        <f t="shared" si="12"/>
        <v>336655674.86000001</v>
      </c>
      <c r="G78" s="5">
        <f t="shared" si="12"/>
        <v>29072452.43</v>
      </c>
      <c r="H78" s="13">
        <f t="shared" si="12"/>
        <v>377178186.10000002</v>
      </c>
      <c r="I78" s="12">
        <f>SUM(I74:I77)</f>
        <v>742650667.86000001</v>
      </c>
      <c r="J78" s="5">
        <f>SUM(J74:J77)</f>
        <v>691544572.88999999</v>
      </c>
      <c r="K78" s="13">
        <f>SUM(K74:K77)</f>
        <v>51106094.969999999</v>
      </c>
      <c r="L78" s="7">
        <f>SUM(L74:L77)</f>
        <v>536745767.15999997</v>
      </c>
    </row>
    <row r="79" spans="1:12" x14ac:dyDescent="0.25">
      <c r="A79" s="24"/>
      <c r="B79" s="32"/>
      <c r="C79" s="33"/>
      <c r="D79" s="33"/>
      <c r="E79" s="33"/>
      <c r="F79" s="33"/>
      <c r="G79" s="33"/>
      <c r="H79" s="34"/>
      <c r="I79" s="32"/>
      <c r="J79" s="33"/>
      <c r="K79" s="34"/>
      <c r="L79" s="35"/>
    </row>
    <row r="80" spans="1:12" x14ac:dyDescent="0.25">
      <c r="A80" s="22" t="s">
        <v>168</v>
      </c>
      <c r="B80" s="32"/>
      <c r="C80" s="33"/>
      <c r="D80" s="33"/>
      <c r="E80" s="33"/>
      <c r="F80" s="33"/>
      <c r="G80" s="33"/>
      <c r="H80" s="34"/>
      <c r="I80" s="32"/>
      <c r="J80" s="33"/>
      <c r="K80" s="34"/>
      <c r="L80" s="35"/>
    </row>
    <row r="81" spans="1:12" x14ac:dyDescent="0.25">
      <c r="A81" s="25" t="s">
        <v>198</v>
      </c>
      <c r="B81" s="14">
        <v>10313</v>
      </c>
      <c r="C81" s="6">
        <v>0</v>
      </c>
      <c r="D81" s="6">
        <v>6439526</v>
      </c>
      <c r="E81" s="6">
        <v>1208165</v>
      </c>
      <c r="F81" s="6">
        <v>0</v>
      </c>
      <c r="G81" s="6">
        <v>118014</v>
      </c>
      <c r="H81" s="15">
        <v>7776018</v>
      </c>
      <c r="I81" s="14">
        <v>85419239</v>
      </c>
      <c r="J81" s="6">
        <v>34389856</v>
      </c>
      <c r="K81" s="15">
        <v>51029383</v>
      </c>
      <c r="L81" s="8">
        <v>277592625</v>
      </c>
    </row>
    <row r="82" spans="1:12" x14ac:dyDescent="0.25">
      <c r="A82" s="25" t="s">
        <v>199</v>
      </c>
      <c r="B82" s="14">
        <v>14385</v>
      </c>
      <c r="C82" s="6">
        <v>0</v>
      </c>
      <c r="D82" s="6">
        <v>6262798</v>
      </c>
      <c r="E82" s="6">
        <v>1013731</v>
      </c>
      <c r="F82" s="6">
        <v>0</v>
      </c>
      <c r="G82" s="6">
        <v>94345</v>
      </c>
      <c r="H82" s="15">
        <v>7385259</v>
      </c>
      <c r="I82" s="14">
        <v>91127983</v>
      </c>
      <c r="J82" s="6">
        <v>39067026</v>
      </c>
      <c r="K82" s="15">
        <v>52060957</v>
      </c>
      <c r="L82" s="8">
        <v>289812496</v>
      </c>
    </row>
    <row r="83" spans="1:12" x14ac:dyDescent="0.25">
      <c r="A83" s="25" t="s">
        <v>200</v>
      </c>
      <c r="B83" s="14" t="s">
        <v>206</v>
      </c>
      <c r="C83" s="6" t="s">
        <v>206</v>
      </c>
      <c r="D83" s="6" t="s">
        <v>206</v>
      </c>
      <c r="E83" s="6" t="s">
        <v>206</v>
      </c>
      <c r="F83" s="6" t="s">
        <v>206</v>
      </c>
      <c r="G83" s="6" t="s">
        <v>206</v>
      </c>
      <c r="H83" s="15" t="s">
        <v>206</v>
      </c>
      <c r="I83" s="14" t="s">
        <v>206</v>
      </c>
      <c r="J83" s="6" t="s">
        <v>206</v>
      </c>
      <c r="K83" s="15" t="s">
        <v>206</v>
      </c>
      <c r="L83" s="8" t="s">
        <v>206</v>
      </c>
    </row>
    <row r="84" spans="1:12" x14ac:dyDescent="0.25">
      <c r="A84" s="25" t="s">
        <v>201</v>
      </c>
      <c r="B84" s="14" t="s">
        <v>206</v>
      </c>
      <c r="C84" s="6" t="s">
        <v>206</v>
      </c>
      <c r="D84" s="6" t="s">
        <v>206</v>
      </c>
      <c r="E84" s="6" t="s">
        <v>206</v>
      </c>
      <c r="F84" s="6" t="s">
        <v>206</v>
      </c>
      <c r="G84" s="6" t="s">
        <v>206</v>
      </c>
      <c r="H84" s="15" t="s">
        <v>206</v>
      </c>
      <c r="I84" s="14" t="s">
        <v>206</v>
      </c>
      <c r="J84" s="6" t="s">
        <v>206</v>
      </c>
      <c r="K84" s="15" t="s">
        <v>206</v>
      </c>
      <c r="L84" s="8" t="s">
        <v>206</v>
      </c>
    </row>
    <row r="85" spans="1:12" x14ac:dyDescent="0.25">
      <c r="A85" s="22" t="s">
        <v>157</v>
      </c>
      <c r="B85" s="12">
        <f t="shared" ref="B85:H85" si="13">SUM(B81:B84)</f>
        <v>24698</v>
      </c>
      <c r="C85" s="5">
        <f t="shared" si="13"/>
        <v>0</v>
      </c>
      <c r="D85" s="5">
        <f t="shared" si="13"/>
        <v>12702324</v>
      </c>
      <c r="E85" s="5">
        <f t="shared" si="13"/>
        <v>2221896</v>
      </c>
      <c r="F85" s="5">
        <f t="shared" si="13"/>
        <v>0</v>
      </c>
      <c r="G85" s="5">
        <f t="shared" si="13"/>
        <v>212359</v>
      </c>
      <c r="H85" s="13">
        <f t="shared" si="13"/>
        <v>15161277</v>
      </c>
      <c r="I85" s="12">
        <f>SUM(I81:I84)</f>
        <v>176547222</v>
      </c>
      <c r="J85" s="5">
        <f>SUM(J81:J84)</f>
        <v>73456882</v>
      </c>
      <c r="K85" s="13">
        <f>SUM(K81:K84)</f>
        <v>103090340</v>
      </c>
      <c r="L85" s="7">
        <f>SUM(L81:L84)</f>
        <v>567405121</v>
      </c>
    </row>
    <row r="86" spans="1:12" x14ac:dyDescent="0.25">
      <c r="A86" s="24"/>
      <c r="B86" s="32"/>
      <c r="C86" s="33"/>
      <c r="D86" s="33"/>
      <c r="E86" s="33"/>
      <c r="F86" s="33"/>
      <c r="G86" s="33"/>
      <c r="H86" s="34"/>
      <c r="I86" s="32"/>
      <c r="J86" s="33"/>
      <c r="K86" s="34"/>
      <c r="L86" s="35"/>
    </row>
    <row r="87" spans="1:12" x14ac:dyDescent="0.25">
      <c r="A87" s="22" t="s">
        <v>169</v>
      </c>
      <c r="B87" s="32"/>
      <c r="C87" s="33"/>
      <c r="D87" s="33"/>
      <c r="E87" s="33"/>
      <c r="F87" s="33"/>
      <c r="G87" s="33"/>
      <c r="H87" s="34"/>
      <c r="I87" s="32"/>
      <c r="J87" s="33"/>
      <c r="K87" s="34"/>
      <c r="L87" s="35"/>
    </row>
    <row r="88" spans="1:12" x14ac:dyDescent="0.25">
      <c r="A88" s="25" t="s">
        <v>198</v>
      </c>
      <c r="B88" s="14">
        <v>-2567941.41</v>
      </c>
      <c r="C88" s="6">
        <v>0</v>
      </c>
      <c r="D88" s="6">
        <v>10189839.51</v>
      </c>
      <c r="E88" s="6">
        <v>2003907.82</v>
      </c>
      <c r="F88" s="6">
        <v>0</v>
      </c>
      <c r="G88" s="6">
        <v>10434243.619999999</v>
      </c>
      <c r="H88" s="15">
        <v>20060049.539999999</v>
      </c>
      <c r="I88" s="14">
        <v>353698057.13999999</v>
      </c>
      <c r="J88" s="6">
        <v>284564329.77999997</v>
      </c>
      <c r="K88" s="15">
        <v>69133727.359999999</v>
      </c>
      <c r="L88" s="8">
        <v>191798052.36000001</v>
      </c>
    </row>
    <row r="89" spans="1:12" x14ac:dyDescent="0.25">
      <c r="A89" s="25" t="s">
        <v>199</v>
      </c>
      <c r="B89" s="14">
        <v>1292160.71</v>
      </c>
      <c r="C89" s="6">
        <v>0</v>
      </c>
      <c r="D89" s="6">
        <v>9968242.7200000007</v>
      </c>
      <c r="E89" s="6">
        <v>1187632.3600000001</v>
      </c>
      <c r="F89" s="6">
        <v>0</v>
      </c>
      <c r="G89" s="6">
        <v>89686.54</v>
      </c>
      <c r="H89" s="15">
        <v>12537722.33</v>
      </c>
      <c r="I89" s="14">
        <v>358568815.88</v>
      </c>
      <c r="J89" s="6">
        <v>284422497.58999997</v>
      </c>
      <c r="K89" s="15">
        <v>74146318.290000007</v>
      </c>
      <c r="L89" s="8">
        <v>187194789.21000001</v>
      </c>
    </row>
    <row r="90" spans="1:12" x14ac:dyDescent="0.25">
      <c r="A90" s="25" t="s">
        <v>200</v>
      </c>
      <c r="B90" s="14">
        <v>-1351019.4</v>
      </c>
      <c r="C90" s="6">
        <v>0</v>
      </c>
      <c r="D90" s="6">
        <v>10021065.939999999</v>
      </c>
      <c r="E90" s="6">
        <v>1108258.68</v>
      </c>
      <c r="F90" s="6">
        <v>0</v>
      </c>
      <c r="G90" s="6">
        <v>12923177.560000001</v>
      </c>
      <c r="H90" s="15">
        <v>22701482.780000001</v>
      </c>
      <c r="I90" s="14">
        <v>344684703.76999998</v>
      </c>
      <c r="J90" s="6">
        <v>279320246.13999999</v>
      </c>
      <c r="K90" s="15">
        <v>65364457.630000003</v>
      </c>
      <c r="L90" s="8">
        <v>188054199.53999999</v>
      </c>
    </row>
    <row r="91" spans="1:12" x14ac:dyDescent="0.25">
      <c r="A91" s="25" t="s">
        <v>201</v>
      </c>
      <c r="B91" s="14" t="s">
        <v>206</v>
      </c>
      <c r="C91" s="6" t="s">
        <v>206</v>
      </c>
      <c r="D91" s="6" t="s">
        <v>206</v>
      </c>
      <c r="E91" s="6" t="s">
        <v>206</v>
      </c>
      <c r="F91" s="6" t="s">
        <v>206</v>
      </c>
      <c r="G91" s="6" t="s">
        <v>206</v>
      </c>
      <c r="H91" s="15" t="s">
        <v>206</v>
      </c>
      <c r="I91" s="14" t="s">
        <v>206</v>
      </c>
      <c r="J91" s="6" t="s">
        <v>206</v>
      </c>
      <c r="K91" s="15" t="s">
        <v>206</v>
      </c>
      <c r="L91" s="8" t="s">
        <v>206</v>
      </c>
    </row>
    <row r="92" spans="1:12" x14ac:dyDescent="0.25">
      <c r="A92" s="22" t="s">
        <v>157</v>
      </c>
      <c r="B92" s="12">
        <f t="shared" ref="B92:H92" si="14">SUM(B88:B91)</f>
        <v>-2626800.1</v>
      </c>
      <c r="C92" s="5">
        <f t="shared" si="14"/>
        <v>0</v>
      </c>
      <c r="D92" s="5">
        <f t="shared" si="14"/>
        <v>30179148.170000002</v>
      </c>
      <c r="E92" s="5">
        <f t="shared" si="14"/>
        <v>4299798.8600000003</v>
      </c>
      <c r="F92" s="5">
        <f t="shared" si="14"/>
        <v>0</v>
      </c>
      <c r="G92" s="5">
        <f t="shared" si="14"/>
        <v>23447107.719999999</v>
      </c>
      <c r="H92" s="13">
        <f t="shared" si="14"/>
        <v>55299254.649999999</v>
      </c>
      <c r="I92" s="12">
        <f>SUM(I88:I91)</f>
        <v>1056951576.79</v>
      </c>
      <c r="J92" s="5">
        <f>SUM(J88:J91)</f>
        <v>848307073.50999987</v>
      </c>
      <c r="K92" s="13">
        <f>SUM(K88:K91)</f>
        <v>208644503.28</v>
      </c>
      <c r="L92" s="7">
        <f>SUM(L88:L91)</f>
        <v>567047041.11000001</v>
      </c>
    </row>
    <row r="93" spans="1:12" x14ac:dyDescent="0.25">
      <c r="A93" s="24"/>
      <c r="B93" s="32"/>
      <c r="C93" s="33"/>
      <c r="D93" s="33"/>
      <c r="E93" s="33"/>
      <c r="F93" s="33"/>
      <c r="G93" s="33"/>
      <c r="H93" s="34"/>
      <c r="I93" s="32"/>
      <c r="J93" s="33"/>
      <c r="K93" s="34"/>
      <c r="L93" s="35"/>
    </row>
    <row r="94" spans="1:12" x14ac:dyDescent="0.25">
      <c r="A94" s="22" t="s">
        <v>170</v>
      </c>
      <c r="B94" s="32"/>
      <c r="C94" s="33"/>
      <c r="D94" s="33"/>
      <c r="E94" s="33"/>
      <c r="F94" s="33"/>
      <c r="G94" s="33"/>
      <c r="H94" s="34"/>
      <c r="I94" s="32"/>
      <c r="J94" s="33"/>
      <c r="K94" s="34"/>
      <c r="L94" s="35"/>
    </row>
    <row r="95" spans="1:12" x14ac:dyDescent="0.25">
      <c r="A95" s="25" t="s">
        <v>198</v>
      </c>
      <c r="B95" s="14">
        <v>-6320422</v>
      </c>
      <c r="C95" s="6">
        <v>0</v>
      </c>
      <c r="D95" s="6">
        <v>410482</v>
      </c>
      <c r="E95" s="6">
        <v>185350</v>
      </c>
      <c r="F95" s="6">
        <v>0</v>
      </c>
      <c r="G95" s="6">
        <v>1018158</v>
      </c>
      <c r="H95" s="15">
        <v>-4706432</v>
      </c>
      <c r="I95" s="14">
        <v>39106165</v>
      </c>
      <c r="J95" s="6">
        <v>34672604</v>
      </c>
      <c r="K95" s="15">
        <v>4433561</v>
      </c>
      <c r="L95" s="8">
        <v>43660930</v>
      </c>
    </row>
    <row r="96" spans="1:12" x14ac:dyDescent="0.25">
      <c r="A96" s="25" t="s">
        <v>199</v>
      </c>
      <c r="B96" s="14">
        <v>-6360496</v>
      </c>
      <c r="C96" s="6">
        <v>0</v>
      </c>
      <c r="D96" s="6">
        <v>411222</v>
      </c>
      <c r="E96" s="6">
        <v>130735</v>
      </c>
      <c r="F96" s="6">
        <v>0</v>
      </c>
      <c r="G96" s="6">
        <v>-2261584</v>
      </c>
      <c r="H96" s="15">
        <v>-8080123</v>
      </c>
      <c r="I96" s="14">
        <v>38112332</v>
      </c>
      <c r="J96" s="6">
        <v>33843359</v>
      </c>
      <c r="K96" s="15">
        <v>4268973</v>
      </c>
      <c r="L96" s="8">
        <v>44308074</v>
      </c>
    </row>
    <row r="97" spans="1:12" x14ac:dyDescent="0.25">
      <c r="A97" s="25" t="s">
        <v>200</v>
      </c>
      <c r="B97" s="14">
        <v>-8667474</v>
      </c>
      <c r="C97" s="6">
        <v>0</v>
      </c>
      <c r="D97" s="6">
        <v>411222</v>
      </c>
      <c r="E97" s="6">
        <v>76120</v>
      </c>
      <c r="F97" s="6">
        <v>0</v>
      </c>
      <c r="G97" s="6">
        <v>-3855097</v>
      </c>
      <c r="H97" s="15">
        <v>-12035229</v>
      </c>
      <c r="I97" s="14">
        <v>41499680</v>
      </c>
      <c r="J97" s="6">
        <v>37347561</v>
      </c>
      <c r="K97" s="15">
        <v>4152119</v>
      </c>
      <c r="L97" s="8">
        <v>43519674</v>
      </c>
    </row>
    <row r="98" spans="1:12" x14ac:dyDescent="0.25">
      <c r="A98" s="25" t="s">
        <v>201</v>
      </c>
      <c r="B98" s="14" t="s">
        <v>206</v>
      </c>
      <c r="C98" s="6" t="s">
        <v>206</v>
      </c>
      <c r="D98" s="6" t="s">
        <v>206</v>
      </c>
      <c r="E98" s="6" t="s">
        <v>206</v>
      </c>
      <c r="F98" s="6" t="s">
        <v>206</v>
      </c>
      <c r="G98" s="6" t="s">
        <v>206</v>
      </c>
      <c r="H98" s="15" t="s">
        <v>206</v>
      </c>
      <c r="I98" s="14" t="s">
        <v>206</v>
      </c>
      <c r="J98" s="6" t="s">
        <v>206</v>
      </c>
      <c r="K98" s="15" t="s">
        <v>206</v>
      </c>
      <c r="L98" s="8" t="s">
        <v>206</v>
      </c>
    </row>
    <row r="99" spans="1:12" x14ac:dyDescent="0.25">
      <c r="A99" s="22" t="s">
        <v>157</v>
      </c>
      <c r="B99" s="12">
        <f t="shared" ref="B99:H99" si="15">SUM(B95:B98)</f>
        <v>-21348392</v>
      </c>
      <c r="C99" s="5">
        <f t="shared" si="15"/>
        <v>0</v>
      </c>
      <c r="D99" s="5">
        <f t="shared" si="15"/>
        <v>1232926</v>
      </c>
      <c r="E99" s="5">
        <f t="shared" si="15"/>
        <v>392205</v>
      </c>
      <c r="F99" s="5">
        <f t="shared" si="15"/>
        <v>0</v>
      </c>
      <c r="G99" s="5">
        <f t="shared" si="15"/>
        <v>-5098523</v>
      </c>
      <c r="H99" s="13">
        <f t="shared" si="15"/>
        <v>-24821784</v>
      </c>
      <c r="I99" s="12">
        <f>SUM(I95:I98)</f>
        <v>118718177</v>
      </c>
      <c r="J99" s="5">
        <f>SUM(J95:J98)</f>
        <v>105863524</v>
      </c>
      <c r="K99" s="13">
        <f>SUM(K95:K98)</f>
        <v>12854653</v>
      </c>
      <c r="L99" s="7">
        <f>SUM(L95:L98)</f>
        <v>131488678</v>
      </c>
    </row>
    <row r="100" spans="1:12" x14ac:dyDescent="0.25">
      <c r="A100" s="24"/>
      <c r="B100" s="32"/>
      <c r="C100" s="33"/>
      <c r="D100" s="33"/>
      <c r="E100" s="33"/>
      <c r="F100" s="33"/>
      <c r="G100" s="33"/>
      <c r="H100" s="34"/>
      <c r="I100" s="32"/>
      <c r="J100" s="33"/>
      <c r="K100" s="34"/>
      <c r="L100" s="35"/>
    </row>
    <row r="101" spans="1:12" x14ac:dyDescent="0.25">
      <c r="A101" s="22" t="s">
        <v>171</v>
      </c>
      <c r="B101" s="32"/>
      <c r="C101" s="33"/>
      <c r="D101" s="33"/>
      <c r="E101" s="33"/>
      <c r="F101" s="33"/>
      <c r="G101" s="33"/>
      <c r="H101" s="34"/>
      <c r="I101" s="32"/>
      <c r="J101" s="33"/>
      <c r="K101" s="34"/>
      <c r="L101" s="35"/>
    </row>
    <row r="102" spans="1:12" x14ac:dyDescent="0.25">
      <c r="A102" s="25" t="s">
        <v>198</v>
      </c>
      <c r="B102" s="14">
        <v>-17215644</v>
      </c>
      <c r="C102" s="6">
        <v>0</v>
      </c>
      <c r="D102" s="6">
        <v>10365300</v>
      </c>
      <c r="E102" s="6">
        <v>156699</v>
      </c>
      <c r="F102" s="6">
        <v>0</v>
      </c>
      <c r="G102" s="6">
        <v>968185</v>
      </c>
      <c r="H102" s="15">
        <v>-5725460</v>
      </c>
      <c r="I102" s="14">
        <v>278474611</v>
      </c>
      <c r="J102" s="6">
        <v>241690526</v>
      </c>
      <c r="K102" s="15">
        <v>36784085</v>
      </c>
      <c r="L102" s="8">
        <v>179548462</v>
      </c>
    </row>
    <row r="103" spans="1:12" x14ac:dyDescent="0.25">
      <c r="A103" s="25" t="s">
        <v>199</v>
      </c>
      <c r="B103" s="14">
        <v>-11721712</v>
      </c>
      <c r="C103" s="6">
        <v>0</v>
      </c>
      <c r="D103" s="6">
        <v>9700465</v>
      </c>
      <c r="E103" s="6">
        <v>180896</v>
      </c>
      <c r="F103" s="6">
        <v>0</v>
      </c>
      <c r="G103" s="6">
        <v>-4521863</v>
      </c>
      <c r="H103" s="15">
        <v>-6362214</v>
      </c>
      <c r="I103" s="14">
        <v>289970659</v>
      </c>
      <c r="J103" s="6">
        <v>253412292</v>
      </c>
      <c r="K103" s="15">
        <v>36558367</v>
      </c>
      <c r="L103" s="8">
        <v>181269600</v>
      </c>
    </row>
    <row r="104" spans="1:12" x14ac:dyDescent="0.25">
      <c r="A104" s="25" t="s">
        <v>200</v>
      </c>
      <c r="B104" s="14">
        <v>-15296645</v>
      </c>
      <c r="C104" s="6">
        <v>0</v>
      </c>
      <c r="D104" s="6">
        <v>9263340</v>
      </c>
      <c r="E104" s="6">
        <v>207993</v>
      </c>
      <c r="F104" s="6">
        <v>0</v>
      </c>
      <c r="G104" s="6">
        <v>-5442561</v>
      </c>
      <c r="H104" s="15">
        <v>-11267873</v>
      </c>
      <c r="I104" s="14">
        <v>291264096</v>
      </c>
      <c r="J104" s="6">
        <v>256805337</v>
      </c>
      <c r="K104" s="15">
        <v>34458759</v>
      </c>
      <c r="L104" s="8">
        <v>174232662</v>
      </c>
    </row>
    <row r="105" spans="1:12" x14ac:dyDescent="0.25">
      <c r="A105" s="25" t="s">
        <v>201</v>
      </c>
      <c r="B105" s="14" t="s">
        <v>206</v>
      </c>
      <c r="C105" s="6" t="s">
        <v>206</v>
      </c>
      <c r="D105" s="6" t="s">
        <v>206</v>
      </c>
      <c r="E105" s="6" t="s">
        <v>206</v>
      </c>
      <c r="F105" s="6" t="s">
        <v>206</v>
      </c>
      <c r="G105" s="6" t="s">
        <v>206</v>
      </c>
      <c r="H105" s="15" t="s">
        <v>206</v>
      </c>
      <c r="I105" s="14" t="s">
        <v>206</v>
      </c>
      <c r="J105" s="6" t="s">
        <v>206</v>
      </c>
      <c r="K105" s="15" t="s">
        <v>206</v>
      </c>
      <c r="L105" s="8" t="s">
        <v>206</v>
      </c>
    </row>
    <row r="106" spans="1:12" x14ac:dyDescent="0.25">
      <c r="A106" s="22" t="s">
        <v>157</v>
      </c>
      <c r="B106" s="12">
        <f t="shared" ref="B106:H106" si="16">SUM(B102:B105)</f>
        <v>-44234001</v>
      </c>
      <c r="C106" s="5">
        <f t="shared" si="16"/>
        <v>0</v>
      </c>
      <c r="D106" s="5">
        <f t="shared" si="16"/>
        <v>29329105</v>
      </c>
      <c r="E106" s="5">
        <f t="shared" si="16"/>
        <v>545588</v>
      </c>
      <c r="F106" s="5">
        <f t="shared" si="16"/>
        <v>0</v>
      </c>
      <c r="G106" s="5">
        <f t="shared" si="16"/>
        <v>-8996239</v>
      </c>
      <c r="H106" s="13">
        <f t="shared" si="16"/>
        <v>-23355547</v>
      </c>
      <c r="I106" s="12">
        <f>SUM(I102:I105)</f>
        <v>859709366</v>
      </c>
      <c r="J106" s="5">
        <f>SUM(J102:J105)</f>
        <v>751908155</v>
      </c>
      <c r="K106" s="13">
        <f>SUM(K102:K105)</f>
        <v>107801211</v>
      </c>
      <c r="L106" s="7">
        <f>SUM(L102:L105)</f>
        <v>535050724</v>
      </c>
    </row>
    <row r="107" spans="1:12" x14ac:dyDescent="0.25">
      <c r="A107" s="24"/>
      <c r="B107" s="32"/>
      <c r="C107" s="33"/>
      <c r="D107" s="33"/>
      <c r="E107" s="33"/>
      <c r="F107" s="33"/>
      <c r="G107" s="33"/>
      <c r="H107" s="34"/>
      <c r="I107" s="32"/>
      <c r="J107" s="33"/>
      <c r="K107" s="34"/>
      <c r="L107" s="35"/>
    </row>
    <row r="108" spans="1:12" x14ac:dyDescent="0.25">
      <c r="A108" s="22" t="s">
        <v>172</v>
      </c>
      <c r="B108" s="32"/>
      <c r="C108" s="33"/>
      <c r="D108" s="33"/>
      <c r="E108" s="33"/>
      <c r="F108" s="33"/>
      <c r="G108" s="33"/>
      <c r="H108" s="34"/>
      <c r="I108" s="32"/>
      <c r="J108" s="33"/>
      <c r="K108" s="34"/>
      <c r="L108" s="35"/>
    </row>
    <row r="109" spans="1:12" x14ac:dyDescent="0.25">
      <c r="A109" s="25" t="s">
        <v>198</v>
      </c>
      <c r="B109" s="14">
        <v>723946</v>
      </c>
      <c r="C109" s="6">
        <v>0</v>
      </c>
      <c r="D109" s="6">
        <v>17485770</v>
      </c>
      <c r="E109" s="6">
        <v>730278</v>
      </c>
      <c r="F109" s="6">
        <v>0</v>
      </c>
      <c r="G109" s="6">
        <v>81278371</v>
      </c>
      <c r="H109" s="15">
        <v>100218365</v>
      </c>
      <c r="I109" s="14">
        <v>712285129</v>
      </c>
      <c r="J109" s="6">
        <v>599102677</v>
      </c>
      <c r="K109" s="15">
        <v>113182452</v>
      </c>
      <c r="L109" s="8">
        <v>488277174</v>
      </c>
    </row>
    <row r="110" spans="1:12" x14ac:dyDescent="0.25">
      <c r="A110" s="25" t="s">
        <v>199</v>
      </c>
      <c r="B110" s="14">
        <v>4916585</v>
      </c>
      <c r="C110" s="6">
        <v>0</v>
      </c>
      <c r="D110" s="6">
        <v>16870416</v>
      </c>
      <c r="E110" s="6">
        <v>795543</v>
      </c>
      <c r="F110" s="6">
        <v>0</v>
      </c>
      <c r="G110" s="6">
        <v>75567871</v>
      </c>
      <c r="H110" s="15">
        <v>98150415</v>
      </c>
      <c r="I110" s="14">
        <v>740995934</v>
      </c>
      <c r="J110" s="6">
        <v>627327399</v>
      </c>
      <c r="K110" s="15">
        <v>113668535</v>
      </c>
      <c r="L110" s="8">
        <v>528057503</v>
      </c>
    </row>
    <row r="111" spans="1:12" x14ac:dyDescent="0.25">
      <c r="A111" s="25" t="s">
        <v>200</v>
      </c>
      <c r="B111" s="14">
        <v>-11056739</v>
      </c>
      <c r="C111" s="6">
        <v>0</v>
      </c>
      <c r="D111" s="6">
        <v>16839289</v>
      </c>
      <c r="E111" s="6">
        <v>2409950</v>
      </c>
      <c r="F111" s="6">
        <v>0</v>
      </c>
      <c r="G111" s="6">
        <v>77768778</v>
      </c>
      <c r="H111" s="15">
        <v>85961278</v>
      </c>
      <c r="I111" s="14">
        <v>784343143</v>
      </c>
      <c r="J111" s="6">
        <v>673218061</v>
      </c>
      <c r="K111" s="15">
        <v>111125082</v>
      </c>
      <c r="L111" s="8">
        <v>518533431</v>
      </c>
    </row>
    <row r="112" spans="1:12" x14ac:dyDescent="0.25">
      <c r="A112" s="25" t="s">
        <v>201</v>
      </c>
      <c r="B112" s="14" t="s">
        <v>206</v>
      </c>
      <c r="C112" s="6" t="s">
        <v>206</v>
      </c>
      <c r="D112" s="6" t="s">
        <v>206</v>
      </c>
      <c r="E112" s="6" t="s">
        <v>206</v>
      </c>
      <c r="F112" s="6" t="s">
        <v>206</v>
      </c>
      <c r="G112" s="6" t="s">
        <v>206</v>
      </c>
      <c r="H112" s="15" t="s">
        <v>206</v>
      </c>
      <c r="I112" s="14" t="s">
        <v>206</v>
      </c>
      <c r="J112" s="6" t="s">
        <v>206</v>
      </c>
      <c r="K112" s="15" t="s">
        <v>206</v>
      </c>
      <c r="L112" s="8" t="s">
        <v>206</v>
      </c>
    </row>
    <row r="113" spans="1:12" x14ac:dyDescent="0.25">
      <c r="A113" s="22" t="s">
        <v>157</v>
      </c>
      <c r="B113" s="12">
        <f t="shared" ref="B113:H113" si="17">SUM(B109:B112)</f>
        <v>-5416208</v>
      </c>
      <c r="C113" s="5">
        <f t="shared" si="17"/>
        <v>0</v>
      </c>
      <c r="D113" s="5">
        <f t="shared" si="17"/>
        <v>51195475</v>
      </c>
      <c r="E113" s="5">
        <f t="shared" si="17"/>
        <v>3935771</v>
      </c>
      <c r="F113" s="5">
        <f t="shared" si="17"/>
        <v>0</v>
      </c>
      <c r="G113" s="5">
        <f t="shared" si="17"/>
        <v>234615020</v>
      </c>
      <c r="H113" s="13">
        <f t="shared" si="17"/>
        <v>284330058</v>
      </c>
      <c r="I113" s="12">
        <f>SUM(I109:I112)</f>
        <v>2237624206</v>
      </c>
      <c r="J113" s="5">
        <f>SUM(J109:J112)</f>
        <v>1899648137</v>
      </c>
      <c r="K113" s="13">
        <f>SUM(K109:K112)</f>
        <v>337976069</v>
      </c>
      <c r="L113" s="7">
        <f>SUM(L109:L112)</f>
        <v>1534868108</v>
      </c>
    </row>
    <row r="114" spans="1:12" x14ac:dyDescent="0.25">
      <c r="A114" s="24"/>
      <c r="B114" s="32"/>
      <c r="C114" s="33"/>
      <c r="D114" s="33"/>
      <c r="E114" s="33"/>
      <c r="F114" s="33"/>
      <c r="G114" s="33"/>
      <c r="H114" s="34"/>
      <c r="I114" s="32"/>
      <c r="J114" s="33"/>
      <c r="K114" s="34"/>
      <c r="L114" s="35"/>
    </row>
    <row r="115" spans="1:12" x14ac:dyDescent="0.25">
      <c r="A115" s="22" t="s">
        <v>173</v>
      </c>
      <c r="B115" s="32"/>
      <c r="C115" s="33"/>
      <c r="D115" s="33"/>
      <c r="E115" s="33"/>
      <c r="F115" s="33"/>
      <c r="G115" s="33"/>
      <c r="H115" s="34"/>
      <c r="I115" s="32"/>
      <c r="J115" s="33"/>
      <c r="K115" s="34"/>
      <c r="L115" s="35"/>
    </row>
    <row r="116" spans="1:12" x14ac:dyDescent="0.25">
      <c r="A116" s="25" t="s">
        <v>198</v>
      </c>
      <c r="B116" s="14">
        <v>-3019250.49</v>
      </c>
      <c r="C116" s="6">
        <v>0</v>
      </c>
      <c r="D116" s="6">
        <v>13202595.140000001</v>
      </c>
      <c r="E116" s="6">
        <v>2221490.96</v>
      </c>
      <c r="F116" s="6">
        <v>0</v>
      </c>
      <c r="G116" s="6">
        <v>14561027.960000001</v>
      </c>
      <c r="H116" s="15">
        <v>26965863.57</v>
      </c>
      <c r="I116" s="14">
        <v>335189003.29000002</v>
      </c>
      <c r="J116" s="6">
        <v>259982281.30000001</v>
      </c>
      <c r="K116" s="15">
        <v>75206721.989999995</v>
      </c>
      <c r="L116" s="8">
        <v>213871871.80000001</v>
      </c>
    </row>
    <row r="117" spans="1:12" x14ac:dyDescent="0.25">
      <c r="A117" s="25" t="s">
        <v>199</v>
      </c>
      <c r="B117" s="14">
        <v>-74199.34</v>
      </c>
      <c r="C117" s="6">
        <v>0</v>
      </c>
      <c r="D117" s="6">
        <v>13298188.92</v>
      </c>
      <c r="E117" s="6">
        <v>1764625.9</v>
      </c>
      <c r="F117" s="6">
        <v>0</v>
      </c>
      <c r="G117" s="6">
        <v>-333173.81</v>
      </c>
      <c r="H117" s="15">
        <v>14655441.67</v>
      </c>
      <c r="I117" s="14">
        <v>301343134.50999999</v>
      </c>
      <c r="J117" s="6">
        <v>228690201.06999999</v>
      </c>
      <c r="K117" s="15">
        <v>72652933.439999998</v>
      </c>
      <c r="L117" s="8">
        <v>197698913.75999999</v>
      </c>
    </row>
    <row r="118" spans="1:12" x14ac:dyDescent="0.25">
      <c r="A118" s="25" t="s">
        <v>200</v>
      </c>
      <c r="B118" s="14">
        <v>-1312809.29</v>
      </c>
      <c r="C118" s="6">
        <v>0</v>
      </c>
      <c r="D118" s="6">
        <v>13143286.189999999</v>
      </c>
      <c r="E118" s="6">
        <v>1680712.19</v>
      </c>
      <c r="F118" s="6">
        <v>0</v>
      </c>
      <c r="G118" s="6">
        <v>19011157.329999998</v>
      </c>
      <c r="H118" s="15">
        <v>32522346.420000002</v>
      </c>
      <c r="I118" s="14">
        <v>330431316.10000002</v>
      </c>
      <c r="J118" s="6">
        <v>260180140.5</v>
      </c>
      <c r="K118" s="15">
        <v>70251175.599999994</v>
      </c>
      <c r="L118" s="8">
        <v>209430243.68000001</v>
      </c>
    </row>
    <row r="119" spans="1:12" x14ac:dyDescent="0.25">
      <c r="A119" s="25" t="s">
        <v>201</v>
      </c>
      <c r="B119" s="14" t="s">
        <v>206</v>
      </c>
      <c r="C119" s="6" t="s">
        <v>206</v>
      </c>
      <c r="D119" s="6" t="s">
        <v>206</v>
      </c>
      <c r="E119" s="6" t="s">
        <v>206</v>
      </c>
      <c r="F119" s="6" t="s">
        <v>206</v>
      </c>
      <c r="G119" s="6" t="s">
        <v>206</v>
      </c>
      <c r="H119" s="15" t="s">
        <v>206</v>
      </c>
      <c r="I119" s="14" t="s">
        <v>206</v>
      </c>
      <c r="J119" s="6" t="s">
        <v>206</v>
      </c>
      <c r="K119" s="15" t="s">
        <v>206</v>
      </c>
      <c r="L119" s="8" t="s">
        <v>206</v>
      </c>
    </row>
    <row r="120" spans="1:12" x14ac:dyDescent="0.25">
      <c r="A120" s="22" t="s">
        <v>157</v>
      </c>
      <c r="B120" s="12">
        <f t="shared" ref="B120:H120" si="18">SUM(B116:B119)</f>
        <v>-4406259.12</v>
      </c>
      <c r="C120" s="5">
        <f t="shared" si="18"/>
        <v>0</v>
      </c>
      <c r="D120" s="5">
        <f t="shared" si="18"/>
        <v>39644070.25</v>
      </c>
      <c r="E120" s="5">
        <f t="shared" si="18"/>
        <v>5666829.0499999998</v>
      </c>
      <c r="F120" s="5">
        <f t="shared" si="18"/>
        <v>0</v>
      </c>
      <c r="G120" s="5">
        <f t="shared" si="18"/>
        <v>33239011.479999997</v>
      </c>
      <c r="H120" s="13">
        <f t="shared" si="18"/>
        <v>74143651.659999996</v>
      </c>
      <c r="I120" s="12">
        <f>SUM(I116:I119)</f>
        <v>966963453.89999998</v>
      </c>
      <c r="J120" s="5">
        <f>SUM(J116:J119)</f>
        <v>748852622.87</v>
      </c>
      <c r="K120" s="13">
        <f>SUM(K116:K119)</f>
        <v>218110831.03</v>
      </c>
      <c r="L120" s="7">
        <f>SUM(L116:L119)</f>
        <v>621001029.24000001</v>
      </c>
    </row>
    <row r="121" spans="1:12" x14ac:dyDescent="0.25">
      <c r="A121" s="24"/>
      <c r="B121" s="32"/>
      <c r="C121" s="33"/>
      <c r="D121" s="33"/>
      <c r="E121" s="33"/>
      <c r="F121" s="33"/>
      <c r="G121" s="33"/>
      <c r="H121" s="34"/>
      <c r="I121" s="32"/>
      <c r="J121" s="33"/>
      <c r="K121" s="34"/>
      <c r="L121" s="35"/>
    </row>
    <row r="122" spans="1:12" x14ac:dyDescent="0.25">
      <c r="A122" s="22" t="s">
        <v>175</v>
      </c>
      <c r="B122" s="32"/>
      <c r="C122" s="33"/>
      <c r="D122" s="33"/>
      <c r="E122" s="33"/>
      <c r="F122" s="33"/>
      <c r="G122" s="33"/>
      <c r="H122" s="34"/>
      <c r="I122" s="32"/>
      <c r="J122" s="33"/>
      <c r="K122" s="34"/>
      <c r="L122" s="35"/>
    </row>
    <row r="123" spans="1:12" x14ac:dyDescent="0.25">
      <c r="A123" s="25" t="s">
        <v>198</v>
      </c>
      <c r="B123" s="14">
        <v>28786</v>
      </c>
      <c r="C123" s="6">
        <v>0</v>
      </c>
      <c r="D123" s="6">
        <v>19851764</v>
      </c>
      <c r="E123" s="6">
        <v>3139319</v>
      </c>
      <c r="F123" s="6">
        <v>0</v>
      </c>
      <c r="G123" s="6">
        <v>3592174</v>
      </c>
      <c r="H123" s="15">
        <v>26612043</v>
      </c>
      <c r="I123" s="14">
        <v>307818560</v>
      </c>
      <c r="J123" s="6">
        <v>169651472</v>
      </c>
      <c r="K123" s="15">
        <v>138167088</v>
      </c>
      <c r="L123" s="8">
        <v>534059359</v>
      </c>
    </row>
    <row r="124" spans="1:12" x14ac:dyDescent="0.25">
      <c r="A124" s="25" t="s">
        <v>199</v>
      </c>
      <c r="B124" s="14">
        <v>-36198</v>
      </c>
      <c r="C124" s="6">
        <v>0</v>
      </c>
      <c r="D124" s="6">
        <v>18853388</v>
      </c>
      <c r="E124" s="6">
        <v>2537258</v>
      </c>
      <c r="F124" s="6">
        <v>0</v>
      </c>
      <c r="G124" s="6">
        <v>1273195</v>
      </c>
      <c r="H124" s="15">
        <v>22627643</v>
      </c>
      <c r="I124" s="14">
        <v>340214983</v>
      </c>
      <c r="J124" s="6">
        <v>191975625</v>
      </c>
      <c r="K124" s="15">
        <v>148239358</v>
      </c>
      <c r="L124" s="8">
        <v>566028935</v>
      </c>
    </row>
    <row r="125" spans="1:12" x14ac:dyDescent="0.25">
      <c r="A125" s="25" t="s">
        <v>200</v>
      </c>
      <c r="B125" s="14">
        <v>-6188</v>
      </c>
      <c r="C125" s="6">
        <v>0</v>
      </c>
      <c r="D125" s="6">
        <v>19207534</v>
      </c>
      <c r="E125" s="6">
        <v>2687086</v>
      </c>
      <c r="F125" s="6">
        <v>0</v>
      </c>
      <c r="G125" s="6">
        <v>1182849</v>
      </c>
      <c r="H125" s="15">
        <v>23071281</v>
      </c>
      <c r="I125" s="14">
        <v>335726699</v>
      </c>
      <c r="J125" s="6">
        <v>195527901</v>
      </c>
      <c r="K125" s="15">
        <v>140198798</v>
      </c>
      <c r="L125" s="8">
        <v>564794694</v>
      </c>
    </row>
    <row r="126" spans="1:12" x14ac:dyDescent="0.25">
      <c r="A126" s="25" t="s">
        <v>201</v>
      </c>
      <c r="B126" s="14" t="s">
        <v>206</v>
      </c>
      <c r="C126" s="6" t="s">
        <v>206</v>
      </c>
      <c r="D126" s="6" t="s">
        <v>206</v>
      </c>
      <c r="E126" s="6" t="s">
        <v>206</v>
      </c>
      <c r="F126" s="6" t="s">
        <v>206</v>
      </c>
      <c r="G126" s="6" t="s">
        <v>206</v>
      </c>
      <c r="H126" s="15" t="s">
        <v>206</v>
      </c>
      <c r="I126" s="14" t="s">
        <v>206</v>
      </c>
      <c r="J126" s="6" t="s">
        <v>206</v>
      </c>
      <c r="K126" s="15" t="s">
        <v>206</v>
      </c>
      <c r="L126" s="8" t="s">
        <v>206</v>
      </c>
    </row>
    <row r="127" spans="1:12" x14ac:dyDescent="0.25">
      <c r="A127" s="22" t="s">
        <v>157</v>
      </c>
      <c r="B127" s="12">
        <f t="shared" ref="B127:H127" si="19">SUM(B123:B126)</f>
        <v>-13600</v>
      </c>
      <c r="C127" s="5">
        <f t="shared" si="19"/>
        <v>0</v>
      </c>
      <c r="D127" s="5">
        <f t="shared" si="19"/>
        <v>57912686</v>
      </c>
      <c r="E127" s="5">
        <f t="shared" si="19"/>
        <v>8363663</v>
      </c>
      <c r="F127" s="5">
        <f t="shared" si="19"/>
        <v>0</v>
      </c>
      <c r="G127" s="5">
        <f t="shared" si="19"/>
        <v>6048218</v>
      </c>
      <c r="H127" s="13">
        <f t="shared" si="19"/>
        <v>72310967</v>
      </c>
      <c r="I127" s="12">
        <f>SUM(I123:I126)</f>
        <v>983760242</v>
      </c>
      <c r="J127" s="5">
        <f>SUM(J123:J126)</f>
        <v>557154998</v>
      </c>
      <c r="K127" s="13">
        <f>SUM(K123:K126)</f>
        <v>426605244</v>
      </c>
      <c r="L127" s="7">
        <f>SUM(L123:L126)</f>
        <v>1664882988</v>
      </c>
    </row>
    <row r="128" spans="1:12" x14ac:dyDescent="0.25">
      <c r="A128" s="24"/>
      <c r="B128" s="32"/>
      <c r="C128" s="33"/>
      <c r="D128" s="33"/>
      <c r="E128" s="33"/>
      <c r="F128" s="33"/>
      <c r="G128" s="33"/>
      <c r="H128" s="34"/>
      <c r="I128" s="32"/>
      <c r="J128" s="33"/>
      <c r="K128" s="34"/>
      <c r="L128" s="35"/>
    </row>
    <row r="129" spans="1:12" x14ac:dyDescent="0.25">
      <c r="A129" s="22" t="s">
        <v>174</v>
      </c>
      <c r="B129" s="32"/>
      <c r="C129" s="33"/>
      <c r="D129" s="33"/>
      <c r="E129" s="33"/>
      <c r="F129" s="33"/>
      <c r="G129" s="33"/>
      <c r="H129" s="34"/>
      <c r="I129" s="32"/>
      <c r="J129" s="33"/>
      <c r="K129" s="34"/>
      <c r="L129" s="35"/>
    </row>
    <row r="130" spans="1:12" x14ac:dyDescent="0.25">
      <c r="A130" s="25" t="s">
        <v>198</v>
      </c>
      <c r="B130" s="14">
        <v>262798590</v>
      </c>
      <c r="C130" s="6">
        <v>0</v>
      </c>
      <c r="D130" s="6">
        <v>15618793</v>
      </c>
      <c r="E130" s="6">
        <v>6293907</v>
      </c>
      <c r="F130" s="6">
        <v>0</v>
      </c>
      <c r="G130" s="6">
        <v>4706663</v>
      </c>
      <c r="H130" s="15">
        <v>289417953</v>
      </c>
      <c r="I130" s="14">
        <v>480631505</v>
      </c>
      <c r="J130" s="6">
        <v>271515802</v>
      </c>
      <c r="K130" s="15">
        <v>209115703</v>
      </c>
      <c r="L130" s="8">
        <v>787833510</v>
      </c>
    </row>
    <row r="131" spans="1:12" x14ac:dyDescent="0.25">
      <c r="A131" s="25" t="s">
        <v>199</v>
      </c>
      <c r="B131" s="14">
        <v>494576721</v>
      </c>
      <c r="C131" s="6">
        <v>0</v>
      </c>
      <c r="D131" s="6">
        <v>32848972</v>
      </c>
      <c r="E131" s="6">
        <v>11508388</v>
      </c>
      <c r="F131" s="6">
        <v>0</v>
      </c>
      <c r="G131" s="6">
        <v>16217795</v>
      </c>
      <c r="H131" s="15">
        <v>555151876</v>
      </c>
      <c r="I131" s="14">
        <v>1036655872</v>
      </c>
      <c r="J131" s="6">
        <v>670610675</v>
      </c>
      <c r="K131" s="15">
        <v>366045197</v>
      </c>
      <c r="L131" s="8">
        <v>1544095142</v>
      </c>
    </row>
    <row r="132" spans="1:12" x14ac:dyDescent="0.25">
      <c r="A132" s="25" t="s">
        <v>200</v>
      </c>
      <c r="B132" s="14">
        <v>228972102</v>
      </c>
      <c r="C132" s="6">
        <v>0</v>
      </c>
      <c r="D132" s="6">
        <v>17658145</v>
      </c>
      <c r="E132" s="6">
        <v>6910916</v>
      </c>
      <c r="F132" s="6">
        <v>0</v>
      </c>
      <c r="G132" s="6">
        <v>4961798</v>
      </c>
      <c r="H132" s="15">
        <v>258502961</v>
      </c>
      <c r="I132" s="14">
        <v>531867480</v>
      </c>
      <c r="J132" s="6">
        <v>315760441</v>
      </c>
      <c r="K132" s="15">
        <v>216107039</v>
      </c>
      <c r="L132" s="8">
        <v>788175340</v>
      </c>
    </row>
    <row r="133" spans="1:12" x14ac:dyDescent="0.25">
      <c r="A133" s="25" t="s">
        <v>201</v>
      </c>
      <c r="B133" s="14" t="s">
        <v>206</v>
      </c>
      <c r="C133" s="6" t="s">
        <v>206</v>
      </c>
      <c r="D133" s="6" t="s">
        <v>206</v>
      </c>
      <c r="E133" s="6" t="s">
        <v>206</v>
      </c>
      <c r="F133" s="6" t="s">
        <v>206</v>
      </c>
      <c r="G133" s="6" t="s">
        <v>206</v>
      </c>
      <c r="H133" s="15" t="s">
        <v>206</v>
      </c>
      <c r="I133" s="14" t="s">
        <v>206</v>
      </c>
      <c r="J133" s="6" t="s">
        <v>206</v>
      </c>
      <c r="K133" s="15" t="s">
        <v>206</v>
      </c>
      <c r="L133" s="8" t="s">
        <v>206</v>
      </c>
    </row>
    <row r="134" spans="1:12" x14ac:dyDescent="0.25">
      <c r="A134" s="22" t="s">
        <v>157</v>
      </c>
      <c r="B134" s="12">
        <f t="shared" ref="B134:H134" si="20">SUM(B130:B133)</f>
        <v>986347413</v>
      </c>
      <c r="C134" s="5">
        <f t="shared" si="20"/>
        <v>0</v>
      </c>
      <c r="D134" s="5">
        <f t="shared" si="20"/>
        <v>66125910</v>
      </c>
      <c r="E134" s="5">
        <f t="shared" si="20"/>
        <v>24713211</v>
      </c>
      <c r="F134" s="5">
        <f t="shared" si="20"/>
        <v>0</v>
      </c>
      <c r="G134" s="5">
        <f t="shared" si="20"/>
        <v>25886256</v>
      </c>
      <c r="H134" s="13">
        <f t="shared" si="20"/>
        <v>1103072790</v>
      </c>
      <c r="I134" s="12">
        <f>SUM(I130:I133)</f>
        <v>2049154857</v>
      </c>
      <c r="J134" s="5">
        <f>SUM(J130:J133)</f>
        <v>1257886918</v>
      </c>
      <c r="K134" s="13">
        <f>SUM(K130:K133)</f>
        <v>791267939</v>
      </c>
      <c r="L134" s="7">
        <f>SUM(L130:L133)</f>
        <v>3120103992</v>
      </c>
    </row>
    <row r="135" spans="1:12" x14ac:dyDescent="0.25">
      <c r="A135" s="24"/>
      <c r="B135" s="32"/>
      <c r="C135" s="33"/>
      <c r="D135" s="33"/>
      <c r="E135" s="33"/>
      <c r="F135" s="33"/>
      <c r="G135" s="33"/>
      <c r="H135" s="34"/>
      <c r="I135" s="32"/>
      <c r="J135" s="33"/>
      <c r="K135" s="34"/>
      <c r="L135" s="35"/>
    </row>
    <row r="136" spans="1:12" x14ac:dyDescent="0.25">
      <c r="A136" s="22" t="s">
        <v>176</v>
      </c>
      <c r="B136" s="32"/>
      <c r="C136" s="33"/>
      <c r="D136" s="33"/>
      <c r="E136" s="33"/>
      <c r="F136" s="33"/>
      <c r="G136" s="33"/>
      <c r="H136" s="34"/>
      <c r="I136" s="32"/>
      <c r="J136" s="33"/>
      <c r="K136" s="34"/>
      <c r="L136" s="35"/>
    </row>
    <row r="137" spans="1:12" x14ac:dyDescent="0.25">
      <c r="A137" s="25" t="s">
        <v>198</v>
      </c>
      <c r="B137" s="14">
        <v>-2769332.17</v>
      </c>
      <c r="C137" s="6">
        <v>0</v>
      </c>
      <c r="D137" s="6">
        <v>10487880.699999999</v>
      </c>
      <c r="E137" s="6">
        <v>2438747.88</v>
      </c>
      <c r="F137" s="6">
        <v>0</v>
      </c>
      <c r="G137" s="6">
        <v>15352324.25</v>
      </c>
      <c r="H137" s="15">
        <v>25509620.66</v>
      </c>
      <c r="I137" s="14">
        <v>306997401.72000003</v>
      </c>
      <c r="J137" s="6">
        <v>260209093.03999999</v>
      </c>
      <c r="K137" s="15">
        <v>46788308.68</v>
      </c>
      <c r="L137" s="8">
        <v>159774372.59999999</v>
      </c>
    </row>
    <row r="138" spans="1:12" x14ac:dyDescent="0.25">
      <c r="A138" s="25" t="s">
        <v>199</v>
      </c>
      <c r="B138" s="14">
        <v>-2593436.7999999998</v>
      </c>
      <c r="C138" s="6">
        <v>0</v>
      </c>
      <c r="D138" s="6">
        <v>10288763.460000001</v>
      </c>
      <c r="E138" s="6">
        <v>1963331.93</v>
      </c>
      <c r="F138" s="6">
        <v>0</v>
      </c>
      <c r="G138" s="6">
        <v>2856998.58</v>
      </c>
      <c r="H138" s="15">
        <v>12515657.17</v>
      </c>
      <c r="I138" s="14">
        <v>294011009.55000001</v>
      </c>
      <c r="J138" s="6">
        <v>247806389.15000001</v>
      </c>
      <c r="K138" s="15">
        <v>46204620.399999999</v>
      </c>
      <c r="L138" s="8">
        <v>145625064.66999999</v>
      </c>
    </row>
    <row r="139" spans="1:12" x14ac:dyDescent="0.25">
      <c r="A139" s="25" t="s">
        <v>200</v>
      </c>
      <c r="B139" s="14">
        <v>-1619907.62</v>
      </c>
      <c r="C139" s="6">
        <v>0</v>
      </c>
      <c r="D139" s="6">
        <v>9836483.6699999999</v>
      </c>
      <c r="E139" s="6">
        <v>2082971.12</v>
      </c>
      <c r="F139" s="6">
        <v>0</v>
      </c>
      <c r="G139" s="6">
        <v>20652128.030000001</v>
      </c>
      <c r="H139" s="15">
        <v>30951675.199999999</v>
      </c>
      <c r="I139" s="14">
        <v>312515813.94</v>
      </c>
      <c r="J139" s="6">
        <v>267341931.13999999</v>
      </c>
      <c r="K139" s="15">
        <v>45173882.799999997</v>
      </c>
      <c r="L139" s="8">
        <v>159533051.91999999</v>
      </c>
    </row>
    <row r="140" spans="1:12" x14ac:dyDescent="0.25">
      <c r="A140" s="25" t="s">
        <v>201</v>
      </c>
      <c r="B140" s="14" t="s">
        <v>206</v>
      </c>
      <c r="C140" s="6" t="s">
        <v>206</v>
      </c>
      <c r="D140" s="6" t="s">
        <v>206</v>
      </c>
      <c r="E140" s="6" t="s">
        <v>206</v>
      </c>
      <c r="F140" s="6" t="s">
        <v>206</v>
      </c>
      <c r="G140" s="6" t="s">
        <v>206</v>
      </c>
      <c r="H140" s="15" t="s">
        <v>206</v>
      </c>
      <c r="I140" s="14" t="s">
        <v>206</v>
      </c>
      <c r="J140" s="6" t="s">
        <v>206</v>
      </c>
      <c r="K140" s="15" t="s">
        <v>206</v>
      </c>
      <c r="L140" s="8" t="s">
        <v>206</v>
      </c>
    </row>
    <row r="141" spans="1:12" x14ac:dyDescent="0.25">
      <c r="A141" s="22" t="s">
        <v>157</v>
      </c>
      <c r="B141" s="12">
        <f t="shared" ref="B141:H141" si="21">SUM(B137:B140)</f>
        <v>-6982676.5899999999</v>
      </c>
      <c r="C141" s="5">
        <f t="shared" si="21"/>
        <v>0</v>
      </c>
      <c r="D141" s="5">
        <f t="shared" si="21"/>
        <v>30613127.829999998</v>
      </c>
      <c r="E141" s="5">
        <f t="shared" si="21"/>
        <v>6485050.9299999997</v>
      </c>
      <c r="F141" s="5">
        <f t="shared" si="21"/>
        <v>0</v>
      </c>
      <c r="G141" s="5">
        <f t="shared" si="21"/>
        <v>38861450.859999999</v>
      </c>
      <c r="H141" s="13">
        <f t="shared" si="21"/>
        <v>68976953.030000001</v>
      </c>
      <c r="I141" s="12">
        <f>SUM(I137:I140)</f>
        <v>913524225.21000004</v>
      </c>
      <c r="J141" s="5">
        <f>SUM(J137:J140)</f>
        <v>775357413.32999992</v>
      </c>
      <c r="K141" s="13">
        <f>SUM(K137:K140)</f>
        <v>138166811.88</v>
      </c>
      <c r="L141" s="7">
        <f>SUM(L137:L140)</f>
        <v>464932489.18999994</v>
      </c>
    </row>
    <row r="142" spans="1:12" x14ac:dyDescent="0.25">
      <c r="A142" s="24"/>
      <c r="B142" s="32"/>
      <c r="C142" s="33"/>
      <c r="D142" s="33"/>
      <c r="E142" s="33"/>
      <c r="F142" s="33"/>
      <c r="G142" s="33"/>
      <c r="H142" s="34"/>
      <c r="I142" s="32"/>
      <c r="J142" s="33"/>
      <c r="K142" s="34"/>
      <c r="L142" s="35"/>
    </row>
    <row r="143" spans="1:12" x14ac:dyDescent="0.25">
      <c r="A143" s="22" t="s">
        <v>177</v>
      </c>
      <c r="B143" s="32"/>
      <c r="C143" s="33"/>
      <c r="D143" s="33"/>
      <c r="E143" s="33"/>
      <c r="F143" s="33"/>
      <c r="G143" s="33"/>
      <c r="H143" s="34"/>
      <c r="I143" s="32"/>
      <c r="J143" s="33"/>
      <c r="K143" s="34"/>
      <c r="L143" s="35"/>
    </row>
    <row r="144" spans="1:12" x14ac:dyDescent="0.25">
      <c r="A144" s="25" t="s">
        <v>198</v>
      </c>
      <c r="B144" s="14">
        <v>15553156.119999999</v>
      </c>
      <c r="C144" s="6">
        <v>169978232.19999999</v>
      </c>
      <c r="D144" s="6">
        <v>6963708.8200000003</v>
      </c>
      <c r="E144" s="6">
        <v>1563975.47</v>
      </c>
      <c r="F144" s="6">
        <v>13070954.07</v>
      </c>
      <c r="G144" s="6">
        <v>1338927.49</v>
      </c>
      <c r="H144" s="15">
        <v>208468954.16999999</v>
      </c>
      <c r="I144" s="14">
        <v>208670100.59</v>
      </c>
      <c r="J144" s="6">
        <v>144847177.18000001</v>
      </c>
      <c r="K144" s="15">
        <v>63822923.409999996</v>
      </c>
      <c r="L144" s="8">
        <v>486687759.06</v>
      </c>
    </row>
    <row r="145" spans="1:12" x14ac:dyDescent="0.25">
      <c r="A145" s="25" t="s">
        <v>199</v>
      </c>
      <c r="B145" s="14">
        <v>19820146</v>
      </c>
      <c r="C145" s="6">
        <v>173748712</v>
      </c>
      <c r="D145" s="6">
        <v>7245047</v>
      </c>
      <c r="E145" s="6">
        <v>-5522311</v>
      </c>
      <c r="F145" s="6">
        <v>12601419</v>
      </c>
      <c r="G145" s="6">
        <v>478199</v>
      </c>
      <c r="H145" s="15">
        <v>208371212</v>
      </c>
      <c r="I145" s="14">
        <v>150464496</v>
      </c>
      <c r="J145" s="6">
        <v>95366906</v>
      </c>
      <c r="K145" s="15">
        <v>55097590</v>
      </c>
      <c r="L145" s="8">
        <v>476781043</v>
      </c>
    </row>
    <row r="146" spans="1:12" x14ac:dyDescent="0.25">
      <c r="A146" s="25" t="s">
        <v>200</v>
      </c>
      <c r="B146" s="14">
        <v>19188510.34</v>
      </c>
      <c r="C146" s="6">
        <v>183046816.38</v>
      </c>
      <c r="D146" s="6">
        <v>7384717.0199999996</v>
      </c>
      <c r="E146" s="6">
        <v>-1439281.01</v>
      </c>
      <c r="F146" s="6">
        <v>10214215.470000001</v>
      </c>
      <c r="G146" s="6">
        <v>3031216.01</v>
      </c>
      <c r="H146" s="15">
        <v>221426194.21000001</v>
      </c>
      <c r="I146" s="14">
        <v>145145199.13999999</v>
      </c>
      <c r="J146" s="6">
        <v>93358610.099999994</v>
      </c>
      <c r="K146" s="15">
        <v>51786589.039999999</v>
      </c>
      <c r="L146" s="8">
        <v>479933272.73000002</v>
      </c>
    </row>
    <row r="147" spans="1:12" x14ac:dyDescent="0.25">
      <c r="A147" s="25" t="s">
        <v>201</v>
      </c>
      <c r="B147" s="14" t="s">
        <v>206</v>
      </c>
      <c r="C147" s="6" t="s">
        <v>206</v>
      </c>
      <c r="D147" s="6" t="s">
        <v>206</v>
      </c>
      <c r="E147" s="6" t="s">
        <v>206</v>
      </c>
      <c r="F147" s="6" t="s">
        <v>206</v>
      </c>
      <c r="G147" s="6" t="s">
        <v>206</v>
      </c>
      <c r="H147" s="15" t="s">
        <v>206</v>
      </c>
      <c r="I147" s="14" t="s">
        <v>206</v>
      </c>
      <c r="J147" s="6" t="s">
        <v>206</v>
      </c>
      <c r="K147" s="15" t="s">
        <v>206</v>
      </c>
      <c r="L147" s="8" t="s">
        <v>206</v>
      </c>
    </row>
    <row r="148" spans="1:12" x14ac:dyDescent="0.25">
      <c r="A148" s="22" t="s">
        <v>157</v>
      </c>
      <c r="B148" s="12">
        <f t="shared" ref="B148:H148" si="22">SUM(B144:B147)</f>
        <v>54561812.459999993</v>
      </c>
      <c r="C148" s="5">
        <f t="shared" si="22"/>
        <v>526773760.57999998</v>
      </c>
      <c r="D148" s="5">
        <f t="shared" si="22"/>
        <v>21593472.84</v>
      </c>
      <c r="E148" s="5">
        <f t="shared" si="22"/>
        <v>-5397616.54</v>
      </c>
      <c r="F148" s="5">
        <f t="shared" si="22"/>
        <v>35886588.539999999</v>
      </c>
      <c r="G148" s="5">
        <f t="shared" si="22"/>
        <v>4848342.5</v>
      </c>
      <c r="H148" s="13">
        <f t="shared" si="22"/>
        <v>638266360.38</v>
      </c>
      <c r="I148" s="12">
        <f>SUM(I144:I147)</f>
        <v>504279795.73000002</v>
      </c>
      <c r="J148" s="5">
        <f>SUM(J144:J147)</f>
        <v>333572693.27999997</v>
      </c>
      <c r="K148" s="13">
        <f>SUM(K144:K147)</f>
        <v>170707102.44999999</v>
      </c>
      <c r="L148" s="7">
        <f>SUM(L144:L147)</f>
        <v>1443402074.79</v>
      </c>
    </row>
    <row r="149" spans="1:12" x14ac:dyDescent="0.25">
      <c r="A149" s="24"/>
      <c r="B149" s="32"/>
      <c r="C149" s="33"/>
      <c r="D149" s="33"/>
      <c r="E149" s="33"/>
      <c r="F149" s="33"/>
      <c r="G149" s="33"/>
      <c r="H149" s="34"/>
      <c r="I149" s="32"/>
      <c r="J149" s="33"/>
      <c r="K149" s="34"/>
      <c r="L149" s="35"/>
    </row>
    <row r="150" spans="1:12" x14ac:dyDescent="0.25">
      <c r="A150" s="22" t="s">
        <v>178</v>
      </c>
      <c r="B150" s="32"/>
      <c r="C150" s="33"/>
      <c r="D150" s="33"/>
      <c r="E150" s="33"/>
      <c r="F150" s="33"/>
      <c r="G150" s="33"/>
      <c r="H150" s="34"/>
      <c r="I150" s="32"/>
      <c r="J150" s="33"/>
      <c r="K150" s="34"/>
      <c r="L150" s="35"/>
    </row>
    <row r="151" spans="1:12" x14ac:dyDescent="0.25">
      <c r="A151" s="25" t="s">
        <v>198</v>
      </c>
      <c r="B151" s="14" t="s">
        <v>207</v>
      </c>
      <c r="C151" s="6" t="s">
        <v>207</v>
      </c>
      <c r="D151" s="6" t="s">
        <v>207</v>
      </c>
      <c r="E151" s="6" t="s">
        <v>207</v>
      </c>
      <c r="F151" s="6" t="s">
        <v>207</v>
      </c>
      <c r="G151" s="6" t="s">
        <v>207</v>
      </c>
      <c r="H151" s="15" t="s">
        <v>207</v>
      </c>
      <c r="I151" s="14" t="s">
        <v>207</v>
      </c>
      <c r="J151" s="6" t="s">
        <v>207</v>
      </c>
      <c r="K151" s="15" t="s">
        <v>207</v>
      </c>
      <c r="L151" s="8" t="s">
        <v>207</v>
      </c>
    </row>
    <row r="152" spans="1:12" x14ac:dyDescent="0.25">
      <c r="A152" s="25" t="s">
        <v>199</v>
      </c>
      <c r="B152" s="14" t="s">
        <v>206</v>
      </c>
      <c r="C152" s="6" t="s">
        <v>206</v>
      </c>
      <c r="D152" s="6" t="s">
        <v>206</v>
      </c>
      <c r="E152" s="6" t="s">
        <v>206</v>
      </c>
      <c r="F152" s="6" t="s">
        <v>206</v>
      </c>
      <c r="G152" s="6" t="s">
        <v>206</v>
      </c>
      <c r="H152" s="15" t="s">
        <v>206</v>
      </c>
      <c r="I152" s="14" t="s">
        <v>206</v>
      </c>
      <c r="J152" s="6" t="s">
        <v>206</v>
      </c>
      <c r="K152" s="15" t="s">
        <v>206</v>
      </c>
      <c r="L152" s="8" t="s">
        <v>206</v>
      </c>
    </row>
    <row r="153" spans="1:12" x14ac:dyDescent="0.25">
      <c r="A153" s="25" t="s">
        <v>200</v>
      </c>
      <c r="B153" s="14" t="s">
        <v>206</v>
      </c>
      <c r="C153" s="6" t="s">
        <v>206</v>
      </c>
      <c r="D153" s="6" t="s">
        <v>206</v>
      </c>
      <c r="E153" s="6" t="s">
        <v>206</v>
      </c>
      <c r="F153" s="6" t="s">
        <v>206</v>
      </c>
      <c r="G153" s="6" t="s">
        <v>206</v>
      </c>
      <c r="H153" s="15" t="s">
        <v>206</v>
      </c>
      <c r="I153" s="14" t="s">
        <v>206</v>
      </c>
      <c r="J153" s="6" t="s">
        <v>206</v>
      </c>
      <c r="K153" s="15" t="s">
        <v>206</v>
      </c>
      <c r="L153" s="8" t="s">
        <v>206</v>
      </c>
    </row>
    <row r="154" spans="1:12" x14ac:dyDescent="0.25">
      <c r="A154" s="25" t="s">
        <v>201</v>
      </c>
      <c r="B154" s="14" t="s">
        <v>206</v>
      </c>
      <c r="C154" s="6" t="s">
        <v>206</v>
      </c>
      <c r="D154" s="6" t="s">
        <v>206</v>
      </c>
      <c r="E154" s="6" t="s">
        <v>206</v>
      </c>
      <c r="F154" s="6" t="s">
        <v>206</v>
      </c>
      <c r="G154" s="6" t="s">
        <v>206</v>
      </c>
      <c r="H154" s="15" t="s">
        <v>206</v>
      </c>
      <c r="I154" s="14" t="s">
        <v>206</v>
      </c>
      <c r="J154" s="6" t="s">
        <v>206</v>
      </c>
      <c r="K154" s="15" t="s">
        <v>206</v>
      </c>
      <c r="L154" s="8" t="s">
        <v>206</v>
      </c>
    </row>
    <row r="155" spans="1:12" x14ac:dyDescent="0.25">
      <c r="A155" s="22" t="s">
        <v>157</v>
      </c>
      <c r="B155" s="12">
        <f t="shared" ref="B155:H155" si="23">SUM(B151:B154)</f>
        <v>0</v>
      </c>
      <c r="C155" s="5">
        <f t="shared" si="23"/>
        <v>0</v>
      </c>
      <c r="D155" s="5">
        <f t="shared" si="23"/>
        <v>0</v>
      </c>
      <c r="E155" s="5">
        <f t="shared" si="23"/>
        <v>0</v>
      </c>
      <c r="F155" s="5">
        <f t="shared" si="23"/>
        <v>0</v>
      </c>
      <c r="G155" s="5">
        <f t="shared" si="23"/>
        <v>0</v>
      </c>
      <c r="H155" s="13">
        <f t="shared" si="23"/>
        <v>0</v>
      </c>
      <c r="I155" s="12">
        <f>SUM(I151:I154)</f>
        <v>0</v>
      </c>
      <c r="J155" s="5">
        <f>SUM(J151:J154)</f>
        <v>0</v>
      </c>
      <c r="K155" s="13">
        <f>SUM(K151:K154)</f>
        <v>0</v>
      </c>
      <c r="L155" s="7">
        <f>SUM(L151:L154)</f>
        <v>0</v>
      </c>
    </row>
    <row r="156" spans="1:12" x14ac:dyDescent="0.25">
      <c r="A156" s="24"/>
      <c r="B156" s="32"/>
      <c r="C156" s="33"/>
      <c r="D156" s="33"/>
      <c r="E156" s="33"/>
      <c r="F156" s="33"/>
      <c r="G156" s="33"/>
      <c r="H156" s="34"/>
      <c r="I156" s="32"/>
      <c r="J156" s="33"/>
      <c r="K156" s="34"/>
      <c r="L156" s="35"/>
    </row>
    <row r="157" spans="1:12" x14ac:dyDescent="0.25">
      <c r="A157" s="22" t="s">
        <v>179</v>
      </c>
      <c r="B157" s="32"/>
      <c r="C157" s="33"/>
      <c r="D157" s="33"/>
      <c r="E157" s="33"/>
      <c r="F157" s="33"/>
      <c r="G157" s="33"/>
      <c r="H157" s="34"/>
      <c r="I157" s="32"/>
      <c r="J157" s="33"/>
      <c r="K157" s="34"/>
      <c r="L157" s="35"/>
    </row>
    <row r="158" spans="1:12" x14ac:dyDescent="0.25">
      <c r="A158" s="25" t="s">
        <v>198</v>
      </c>
      <c r="B158" s="14">
        <v>-1367016.02</v>
      </c>
      <c r="C158" s="6">
        <v>0</v>
      </c>
      <c r="D158" s="6">
        <v>5660857.04</v>
      </c>
      <c r="E158" s="6">
        <v>1067005.8600000001</v>
      </c>
      <c r="F158" s="6">
        <v>0</v>
      </c>
      <c r="G158" s="6">
        <v>2510595.0299999998</v>
      </c>
      <c r="H158" s="15">
        <v>7871441.9100000001</v>
      </c>
      <c r="I158" s="14">
        <v>93289427.390000001</v>
      </c>
      <c r="J158" s="6">
        <v>69360782.379999995</v>
      </c>
      <c r="K158" s="15">
        <v>23928645.010000002</v>
      </c>
      <c r="L158" s="8">
        <v>65870412.579999998</v>
      </c>
    </row>
    <row r="159" spans="1:12" x14ac:dyDescent="0.25">
      <c r="A159" s="25" t="s">
        <v>199</v>
      </c>
      <c r="B159" s="14">
        <v>-1024980.65</v>
      </c>
      <c r="C159" s="6">
        <v>0</v>
      </c>
      <c r="D159" s="6">
        <v>5720610.0800000001</v>
      </c>
      <c r="E159" s="6">
        <v>863309.81</v>
      </c>
      <c r="F159" s="6">
        <v>0</v>
      </c>
      <c r="G159" s="6">
        <v>-11425.45</v>
      </c>
      <c r="H159" s="15">
        <v>5547513.79</v>
      </c>
      <c r="I159" s="14">
        <v>90672883.019999996</v>
      </c>
      <c r="J159" s="6">
        <v>68444058.129999995</v>
      </c>
      <c r="K159" s="15">
        <v>22228824.890000001</v>
      </c>
      <c r="L159" s="8">
        <v>61283054.229999997</v>
      </c>
    </row>
    <row r="160" spans="1:12" x14ac:dyDescent="0.25">
      <c r="A160" s="25" t="s">
        <v>200</v>
      </c>
      <c r="B160" s="14">
        <v>-626955.88</v>
      </c>
      <c r="C160" s="6">
        <v>0</v>
      </c>
      <c r="D160" s="6">
        <v>5462172.9299999997</v>
      </c>
      <c r="E160" s="6">
        <v>1058641.95</v>
      </c>
      <c r="F160" s="6">
        <v>0</v>
      </c>
      <c r="G160" s="6">
        <v>4068969.72</v>
      </c>
      <c r="H160" s="15">
        <v>9962828.7200000007</v>
      </c>
      <c r="I160" s="14">
        <v>90692782.450000003</v>
      </c>
      <c r="J160" s="6">
        <v>69942866.379999995</v>
      </c>
      <c r="K160" s="15">
        <v>20749916.07</v>
      </c>
      <c r="L160" s="8">
        <v>63608272.18</v>
      </c>
    </row>
    <row r="161" spans="1:12" x14ac:dyDescent="0.25">
      <c r="A161" s="25" t="s">
        <v>201</v>
      </c>
      <c r="B161" s="14" t="s">
        <v>206</v>
      </c>
      <c r="C161" s="6" t="s">
        <v>206</v>
      </c>
      <c r="D161" s="6" t="s">
        <v>206</v>
      </c>
      <c r="E161" s="6" t="s">
        <v>206</v>
      </c>
      <c r="F161" s="6" t="s">
        <v>206</v>
      </c>
      <c r="G161" s="6" t="s">
        <v>206</v>
      </c>
      <c r="H161" s="15" t="s">
        <v>206</v>
      </c>
      <c r="I161" s="14" t="s">
        <v>206</v>
      </c>
      <c r="J161" s="6" t="s">
        <v>206</v>
      </c>
      <c r="K161" s="15" t="s">
        <v>206</v>
      </c>
      <c r="L161" s="8" t="s">
        <v>206</v>
      </c>
    </row>
    <row r="162" spans="1:12" x14ac:dyDescent="0.25">
      <c r="A162" s="22" t="s">
        <v>157</v>
      </c>
      <c r="B162" s="12">
        <f t="shared" ref="B162:H162" si="24">SUM(B158:B161)</f>
        <v>-3018952.55</v>
      </c>
      <c r="C162" s="5">
        <f t="shared" si="24"/>
        <v>0</v>
      </c>
      <c r="D162" s="5">
        <f t="shared" si="24"/>
        <v>16843640.050000001</v>
      </c>
      <c r="E162" s="5">
        <f t="shared" si="24"/>
        <v>2988957.62</v>
      </c>
      <c r="F162" s="5">
        <f t="shared" si="24"/>
        <v>0</v>
      </c>
      <c r="G162" s="5">
        <f t="shared" si="24"/>
        <v>6568139.2999999998</v>
      </c>
      <c r="H162" s="13">
        <f t="shared" si="24"/>
        <v>23381784.420000002</v>
      </c>
      <c r="I162" s="12">
        <f>SUM(I158:I161)</f>
        <v>274655092.86000001</v>
      </c>
      <c r="J162" s="5">
        <f>SUM(J158:J161)</f>
        <v>207747706.88999999</v>
      </c>
      <c r="K162" s="13">
        <f>SUM(K158:K161)</f>
        <v>66907385.970000006</v>
      </c>
      <c r="L162" s="7">
        <f>SUM(L158:L161)</f>
        <v>190761738.99000001</v>
      </c>
    </row>
    <row r="163" spans="1:12" x14ac:dyDescent="0.25">
      <c r="A163" s="24"/>
      <c r="B163" s="32"/>
      <c r="C163" s="33"/>
      <c r="D163" s="33"/>
      <c r="E163" s="33"/>
      <c r="F163" s="33"/>
      <c r="G163" s="33"/>
      <c r="H163" s="34"/>
      <c r="I163" s="32"/>
      <c r="J163" s="33"/>
      <c r="K163" s="34"/>
      <c r="L163" s="35"/>
    </row>
    <row r="164" spans="1:12" x14ac:dyDescent="0.25">
      <c r="A164" s="22" t="s">
        <v>180</v>
      </c>
      <c r="B164" s="32"/>
      <c r="C164" s="33"/>
      <c r="D164" s="33"/>
      <c r="E164" s="33"/>
      <c r="F164" s="33"/>
      <c r="G164" s="33"/>
      <c r="H164" s="34"/>
      <c r="I164" s="32"/>
      <c r="J164" s="33"/>
      <c r="K164" s="34"/>
      <c r="L164" s="35"/>
    </row>
    <row r="165" spans="1:12" x14ac:dyDescent="0.25">
      <c r="A165" s="25" t="s">
        <v>198</v>
      </c>
      <c r="B165" s="14">
        <v>-2472751.48</v>
      </c>
      <c r="C165" s="6">
        <v>0</v>
      </c>
      <c r="D165" s="6">
        <v>7629960.2599999998</v>
      </c>
      <c r="E165" s="6">
        <v>1518200.59</v>
      </c>
      <c r="F165" s="6">
        <v>0</v>
      </c>
      <c r="G165" s="6">
        <v>2176872.9300000002</v>
      </c>
      <c r="H165" s="15">
        <v>8852282.3000000007</v>
      </c>
      <c r="I165" s="14">
        <v>78581171.010000005</v>
      </c>
      <c r="J165" s="6">
        <v>55617974.68</v>
      </c>
      <c r="K165" s="15">
        <v>22963196.329999998</v>
      </c>
      <c r="L165" s="8">
        <v>272406459.55000001</v>
      </c>
    </row>
    <row r="166" spans="1:12" x14ac:dyDescent="0.25">
      <c r="A166" s="25" t="s">
        <v>199</v>
      </c>
      <c r="B166" s="14">
        <v>-892983.88</v>
      </c>
      <c r="C166" s="6">
        <v>0</v>
      </c>
      <c r="D166" s="6">
        <v>7474439.8899999997</v>
      </c>
      <c r="E166" s="6">
        <v>810952.76</v>
      </c>
      <c r="F166" s="6">
        <v>0</v>
      </c>
      <c r="G166" s="6">
        <v>76755.94</v>
      </c>
      <c r="H166" s="15">
        <v>7469164.71</v>
      </c>
      <c r="I166" s="14">
        <v>77864179.489999995</v>
      </c>
      <c r="J166" s="6">
        <v>55000786.299999997</v>
      </c>
      <c r="K166" s="15">
        <v>22863393.190000001</v>
      </c>
      <c r="L166" s="8">
        <v>266160542.24000001</v>
      </c>
    </row>
    <row r="167" spans="1:12" x14ac:dyDescent="0.25">
      <c r="A167" s="25" t="s">
        <v>200</v>
      </c>
      <c r="B167" s="14">
        <v>-1073401.24</v>
      </c>
      <c r="C167" s="6">
        <v>0</v>
      </c>
      <c r="D167" s="6">
        <v>7771586.8600000003</v>
      </c>
      <c r="E167" s="6">
        <v>1147206.17</v>
      </c>
      <c r="F167" s="6">
        <v>0</v>
      </c>
      <c r="G167" s="6">
        <v>2017552.63</v>
      </c>
      <c r="H167" s="15">
        <v>9862944.4199999999</v>
      </c>
      <c r="I167" s="14">
        <v>75831382.819999993</v>
      </c>
      <c r="J167" s="6">
        <v>55262563.530000001</v>
      </c>
      <c r="K167" s="15">
        <v>20568819.289999999</v>
      </c>
      <c r="L167" s="8">
        <v>259609628.84999999</v>
      </c>
    </row>
    <row r="168" spans="1:12" x14ac:dyDescent="0.25">
      <c r="A168" s="25" t="s">
        <v>201</v>
      </c>
      <c r="B168" s="14" t="s">
        <v>206</v>
      </c>
      <c r="C168" s="6" t="s">
        <v>206</v>
      </c>
      <c r="D168" s="6" t="s">
        <v>206</v>
      </c>
      <c r="E168" s="6" t="s">
        <v>206</v>
      </c>
      <c r="F168" s="6" t="s">
        <v>206</v>
      </c>
      <c r="G168" s="6" t="s">
        <v>206</v>
      </c>
      <c r="H168" s="15" t="s">
        <v>206</v>
      </c>
      <c r="I168" s="14" t="s">
        <v>206</v>
      </c>
      <c r="J168" s="6" t="s">
        <v>206</v>
      </c>
      <c r="K168" s="15" t="s">
        <v>206</v>
      </c>
      <c r="L168" s="8" t="s">
        <v>206</v>
      </c>
    </row>
    <row r="169" spans="1:12" x14ac:dyDescent="0.25">
      <c r="A169" s="22" t="s">
        <v>157</v>
      </c>
      <c r="B169" s="12">
        <f t="shared" ref="B169:H169" si="25">SUM(B165:B168)</f>
        <v>-4439136.5999999996</v>
      </c>
      <c r="C169" s="5">
        <f t="shared" si="25"/>
        <v>0</v>
      </c>
      <c r="D169" s="5">
        <f t="shared" si="25"/>
        <v>22875987.009999998</v>
      </c>
      <c r="E169" s="5">
        <f t="shared" si="25"/>
        <v>3476359.52</v>
      </c>
      <c r="F169" s="5">
        <f t="shared" si="25"/>
        <v>0</v>
      </c>
      <c r="G169" s="5">
        <f t="shared" si="25"/>
        <v>4271181.5</v>
      </c>
      <c r="H169" s="13">
        <f t="shared" si="25"/>
        <v>26184391.43</v>
      </c>
      <c r="I169" s="12">
        <f>SUM(I165:I168)</f>
        <v>232276733.31999999</v>
      </c>
      <c r="J169" s="5">
        <f>SUM(J165:J168)</f>
        <v>165881324.50999999</v>
      </c>
      <c r="K169" s="13">
        <f>SUM(K165:K168)</f>
        <v>66395408.809999995</v>
      </c>
      <c r="L169" s="7">
        <f>SUM(L165:L168)</f>
        <v>798176630.63999999</v>
      </c>
    </row>
    <row r="170" spans="1:12" x14ac:dyDescent="0.25">
      <c r="A170" s="24"/>
      <c r="B170" s="32"/>
      <c r="C170" s="33"/>
      <c r="D170" s="33"/>
      <c r="E170" s="33"/>
      <c r="F170" s="33"/>
      <c r="G170" s="33"/>
      <c r="H170" s="34"/>
      <c r="I170" s="32"/>
      <c r="J170" s="33"/>
      <c r="K170" s="34"/>
      <c r="L170" s="35"/>
    </row>
    <row r="171" spans="1:12" x14ac:dyDescent="0.25">
      <c r="A171" s="22" t="s">
        <v>181</v>
      </c>
      <c r="B171" s="32"/>
      <c r="C171" s="33"/>
      <c r="D171" s="33"/>
      <c r="E171" s="33"/>
      <c r="F171" s="33"/>
      <c r="G171" s="33"/>
      <c r="H171" s="34"/>
      <c r="I171" s="32"/>
      <c r="J171" s="33"/>
      <c r="K171" s="34"/>
      <c r="L171" s="35"/>
    </row>
    <row r="172" spans="1:12" x14ac:dyDescent="0.25">
      <c r="A172" s="25" t="s">
        <v>198</v>
      </c>
      <c r="B172" s="14">
        <v>104479502</v>
      </c>
      <c r="C172" s="6">
        <v>0</v>
      </c>
      <c r="D172" s="6">
        <v>25724074</v>
      </c>
      <c r="E172" s="6">
        <v>8749960</v>
      </c>
      <c r="F172" s="6">
        <v>613705</v>
      </c>
      <c r="G172" s="6">
        <v>51106783</v>
      </c>
      <c r="H172" s="15">
        <v>190674024</v>
      </c>
      <c r="I172" s="14">
        <v>427003370</v>
      </c>
      <c r="J172" s="6">
        <v>255005330</v>
      </c>
      <c r="K172" s="15">
        <v>171998040</v>
      </c>
      <c r="L172" s="8">
        <v>846202191</v>
      </c>
    </row>
    <row r="173" spans="1:12" x14ac:dyDescent="0.25">
      <c r="A173" s="25" t="s">
        <v>199</v>
      </c>
      <c r="B173" s="14">
        <v>103626471</v>
      </c>
      <c r="C173" s="6">
        <v>0</v>
      </c>
      <c r="D173" s="6">
        <v>25919379</v>
      </c>
      <c r="E173" s="6">
        <v>10006460</v>
      </c>
      <c r="F173" s="6">
        <v>496860</v>
      </c>
      <c r="G173" s="6">
        <v>33307477</v>
      </c>
      <c r="H173" s="15">
        <v>173356647</v>
      </c>
      <c r="I173" s="14">
        <v>414036270</v>
      </c>
      <c r="J173" s="6">
        <v>243258574</v>
      </c>
      <c r="K173" s="15">
        <v>170777696</v>
      </c>
      <c r="L173" s="8">
        <v>829252228</v>
      </c>
    </row>
    <row r="174" spans="1:12" x14ac:dyDescent="0.25">
      <c r="A174" s="25" t="s">
        <v>200</v>
      </c>
      <c r="B174" s="14">
        <v>119612619</v>
      </c>
      <c r="C174" s="6">
        <v>0</v>
      </c>
      <c r="D174" s="6">
        <v>26658626</v>
      </c>
      <c r="E174" s="6">
        <v>9867582</v>
      </c>
      <c r="F174" s="6">
        <v>5777834</v>
      </c>
      <c r="G174" s="6">
        <v>45200871</v>
      </c>
      <c r="H174" s="15">
        <v>207117532</v>
      </c>
      <c r="I174" s="14">
        <v>404154288</v>
      </c>
      <c r="J174" s="6">
        <v>238080086</v>
      </c>
      <c r="K174" s="15">
        <v>166074202</v>
      </c>
      <c r="L174" s="8">
        <v>857148420</v>
      </c>
    </row>
    <row r="175" spans="1:12" x14ac:dyDescent="0.25">
      <c r="A175" s="25" t="s">
        <v>201</v>
      </c>
      <c r="B175" s="14" t="s">
        <v>206</v>
      </c>
      <c r="C175" s="6" t="s">
        <v>206</v>
      </c>
      <c r="D175" s="6" t="s">
        <v>206</v>
      </c>
      <c r="E175" s="6" t="s">
        <v>206</v>
      </c>
      <c r="F175" s="6" t="s">
        <v>206</v>
      </c>
      <c r="G175" s="6" t="s">
        <v>206</v>
      </c>
      <c r="H175" s="15" t="s">
        <v>206</v>
      </c>
      <c r="I175" s="14" t="s">
        <v>206</v>
      </c>
      <c r="J175" s="6" t="s">
        <v>206</v>
      </c>
      <c r="K175" s="15" t="s">
        <v>206</v>
      </c>
      <c r="L175" s="8" t="s">
        <v>206</v>
      </c>
    </row>
    <row r="176" spans="1:12" x14ac:dyDescent="0.25">
      <c r="A176" s="22" t="s">
        <v>157</v>
      </c>
      <c r="B176" s="12">
        <f t="shared" ref="B176:H176" si="26">SUM(B172:B175)</f>
        <v>327718592</v>
      </c>
      <c r="C176" s="5">
        <f t="shared" si="26"/>
        <v>0</v>
      </c>
      <c r="D176" s="5">
        <f t="shared" si="26"/>
        <v>78302079</v>
      </c>
      <c r="E176" s="5">
        <f t="shared" si="26"/>
        <v>28624002</v>
      </c>
      <c r="F176" s="5">
        <f t="shared" si="26"/>
        <v>6888399</v>
      </c>
      <c r="G176" s="5">
        <f t="shared" si="26"/>
        <v>129615131</v>
      </c>
      <c r="H176" s="13">
        <f t="shared" si="26"/>
        <v>571148203</v>
      </c>
      <c r="I176" s="12">
        <f>SUM(I172:I175)</f>
        <v>1245193928</v>
      </c>
      <c r="J176" s="5">
        <f>SUM(J172:J175)</f>
        <v>736343990</v>
      </c>
      <c r="K176" s="13">
        <f>SUM(K172:K175)</f>
        <v>508849938</v>
      </c>
      <c r="L176" s="7">
        <f>SUM(L172:L175)</f>
        <v>2532602839</v>
      </c>
    </row>
    <row r="177" spans="1:12" x14ac:dyDescent="0.25">
      <c r="A177" s="24"/>
      <c r="B177" s="32"/>
      <c r="C177" s="33"/>
      <c r="D177" s="33"/>
      <c r="E177" s="33"/>
      <c r="F177" s="33"/>
      <c r="G177" s="33"/>
      <c r="H177" s="34"/>
      <c r="I177" s="32"/>
      <c r="J177" s="33"/>
      <c r="K177" s="34"/>
      <c r="L177" s="35"/>
    </row>
    <row r="178" spans="1:12" x14ac:dyDescent="0.25">
      <c r="A178" s="22" t="s">
        <v>182</v>
      </c>
      <c r="B178" s="32"/>
      <c r="C178" s="33"/>
      <c r="D178" s="33"/>
      <c r="E178" s="33"/>
      <c r="F178" s="33"/>
      <c r="G178" s="33"/>
      <c r="H178" s="34"/>
      <c r="I178" s="32"/>
      <c r="J178" s="33"/>
      <c r="K178" s="34"/>
      <c r="L178" s="35"/>
    </row>
    <row r="179" spans="1:12" x14ac:dyDescent="0.25">
      <c r="A179" s="25" t="s">
        <v>198</v>
      </c>
      <c r="B179" s="14">
        <v>66964</v>
      </c>
      <c r="C179" s="6">
        <v>0</v>
      </c>
      <c r="D179" s="6">
        <v>3781204</v>
      </c>
      <c r="E179" s="6">
        <v>571285</v>
      </c>
      <c r="F179" s="6">
        <v>711324</v>
      </c>
      <c r="G179" s="6">
        <v>9108535</v>
      </c>
      <c r="H179" s="15">
        <v>14239312</v>
      </c>
      <c r="I179" s="14">
        <v>40685909</v>
      </c>
      <c r="J179" s="6">
        <v>20991786</v>
      </c>
      <c r="K179" s="15">
        <v>19694123</v>
      </c>
      <c r="L179" s="8">
        <v>166249835</v>
      </c>
    </row>
    <row r="180" spans="1:12" x14ac:dyDescent="0.25">
      <c r="A180" s="25" t="s">
        <v>199</v>
      </c>
      <c r="B180" s="14">
        <v>260605</v>
      </c>
      <c r="C180" s="6">
        <v>0</v>
      </c>
      <c r="D180" s="6">
        <v>3792771</v>
      </c>
      <c r="E180" s="6">
        <v>886854</v>
      </c>
      <c r="F180" s="6">
        <v>706666</v>
      </c>
      <c r="G180" s="6">
        <v>8138786</v>
      </c>
      <c r="H180" s="15">
        <v>13785682</v>
      </c>
      <c r="I180" s="14">
        <v>41890850</v>
      </c>
      <c r="J180" s="6">
        <v>22157956</v>
      </c>
      <c r="K180" s="15">
        <v>19732894</v>
      </c>
      <c r="L180" s="8">
        <v>187707433</v>
      </c>
    </row>
    <row r="181" spans="1:12" x14ac:dyDescent="0.25">
      <c r="A181" s="25" t="s">
        <v>200</v>
      </c>
      <c r="B181" s="14">
        <v>337336</v>
      </c>
      <c r="C181" s="6">
        <v>0</v>
      </c>
      <c r="D181" s="6">
        <v>3851865</v>
      </c>
      <c r="E181" s="6">
        <v>872582</v>
      </c>
      <c r="F181" s="6">
        <v>695135</v>
      </c>
      <c r="G181" s="6">
        <v>9463758</v>
      </c>
      <c r="H181" s="15">
        <v>15220676</v>
      </c>
      <c r="I181" s="14">
        <v>38697976</v>
      </c>
      <c r="J181" s="6">
        <v>19676823</v>
      </c>
      <c r="K181" s="15">
        <v>19021153</v>
      </c>
      <c r="L181" s="8">
        <v>199369776</v>
      </c>
    </row>
    <row r="182" spans="1:12" x14ac:dyDescent="0.25">
      <c r="A182" s="25" t="s">
        <v>201</v>
      </c>
      <c r="B182" s="14" t="s">
        <v>206</v>
      </c>
      <c r="C182" s="6" t="s">
        <v>206</v>
      </c>
      <c r="D182" s="6" t="s">
        <v>206</v>
      </c>
      <c r="E182" s="6" t="s">
        <v>206</v>
      </c>
      <c r="F182" s="6" t="s">
        <v>206</v>
      </c>
      <c r="G182" s="6" t="s">
        <v>206</v>
      </c>
      <c r="H182" s="15" t="s">
        <v>206</v>
      </c>
      <c r="I182" s="14" t="s">
        <v>206</v>
      </c>
      <c r="J182" s="6" t="s">
        <v>206</v>
      </c>
      <c r="K182" s="15" t="s">
        <v>206</v>
      </c>
      <c r="L182" s="8" t="s">
        <v>206</v>
      </c>
    </row>
    <row r="183" spans="1:12" x14ac:dyDescent="0.25">
      <c r="A183" s="22" t="s">
        <v>157</v>
      </c>
      <c r="B183" s="12">
        <f t="shared" ref="B183:H183" si="27">SUM(B179:B182)</f>
        <v>664905</v>
      </c>
      <c r="C183" s="5">
        <f t="shared" si="27"/>
        <v>0</v>
      </c>
      <c r="D183" s="5">
        <f t="shared" si="27"/>
        <v>11425840</v>
      </c>
      <c r="E183" s="5">
        <f t="shared" si="27"/>
        <v>2330721</v>
      </c>
      <c r="F183" s="5">
        <f t="shared" si="27"/>
        <v>2113125</v>
      </c>
      <c r="G183" s="5">
        <f t="shared" si="27"/>
        <v>26711079</v>
      </c>
      <c r="H183" s="13">
        <f t="shared" si="27"/>
        <v>43245670</v>
      </c>
      <c r="I183" s="12">
        <f>SUM(I179:I182)</f>
        <v>121274735</v>
      </c>
      <c r="J183" s="5">
        <f>SUM(J179:J182)</f>
        <v>62826565</v>
      </c>
      <c r="K183" s="13">
        <f>SUM(K179:K182)</f>
        <v>58448170</v>
      </c>
      <c r="L183" s="7">
        <f>SUM(L179:L182)</f>
        <v>553327044</v>
      </c>
    </row>
    <row r="184" spans="1:12" x14ac:dyDescent="0.25">
      <c r="A184" s="24"/>
      <c r="B184" s="32"/>
      <c r="C184" s="33"/>
      <c r="D184" s="33"/>
      <c r="E184" s="33"/>
      <c r="F184" s="33"/>
      <c r="G184" s="33"/>
      <c r="H184" s="34"/>
      <c r="I184" s="32"/>
      <c r="J184" s="33"/>
      <c r="K184" s="34"/>
      <c r="L184" s="35"/>
    </row>
    <row r="185" spans="1:12" x14ac:dyDescent="0.25">
      <c r="A185" s="22" t="s">
        <v>183</v>
      </c>
      <c r="B185" s="32"/>
      <c r="C185" s="33"/>
      <c r="D185" s="33"/>
      <c r="E185" s="33"/>
      <c r="F185" s="33"/>
      <c r="G185" s="33"/>
      <c r="H185" s="34"/>
      <c r="I185" s="32"/>
      <c r="J185" s="33"/>
      <c r="K185" s="34"/>
      <c r="L185" s="35"/>
    </row>
    <row r="186" spans="1:12" x14ac:dyDescent="0.25">
      <c r="A186" s="25" t="s">
        <v>198</v>
      </c>
      <c r="B186" s="14">
        <v>-1554930</v>
      </c>
      <c r="C186" s="6">
        <v>0</v>
      </c>
      <c r="D186" s="6">
        <v>6035509</v>
      </c>
      <c r="E186" s="6">
        <v>2352568</v>
      </c>
      <c r="F186" s="6">
        <v>2650000</v>
      </c>
      <c r="G186" s="6">
        <v>5407514</v>
      </c>
      <c r="H186" s="15">
        <v>14890661</v>
      </c>
      <c r="I186" s="14">
        <v>203314682</v>
      </c>
      <c r="J186" s="6">
        <v>170613031</v>
      </c>
      <c r="K186" s="15">
        <v>32701651</v>
      </c>
      <c r="L186" s="8">
        <v>106863321</v>
      </c>
    </row>
    <row r="187" spans="1:12" x14ac:dyDescent="0.25">
      <c r="A187" s="25" t="s">
        <v>199</v>
      </c>
      <c r="B187" s="14">
        <v>-1459046</v>
      </c>
      <c r="C187" s="6">
        <v>0</v>
      </c>
      <c r="D187" s="6">
        <v>5889546</v>
      </c>
      <c r="E187" s="6">
        <v>1251025</v>
      </c>
      <c r="F187" s="6">
        <v>2650000</v>
      </c>
      <c r="G187" s="6">
        <v>-4083708</v>
      </c>
      <c r="H187" s="15">
        <v>4247817</v>
      </c>
      <c r="I187" s="14">
        <v>200351872</v>
      </c>
      <c r="J187" s="6">
        <v>169848246</v>
      </c>
      <c r="K187" s="15">
        <v>30503626</v>
      </c>
      <c r="L187" s="8">
        <v>92220269</v>
      </c>
    </row>
    <row r="188" spans="1:12" x14ac:dyDescent="0.25">
      <c r="A188" s="25" t="s">
        <v>200</v>
      </c>
      <c r="B188" s="14">
        <v>-1791915</v>
      </c>
      <c r="C188" s="6">
        <v>0</v>
      </c>
      <c r="D188" s="6">
        <v>5963836</v>
      </c>
      <c r="E188" s="6">
        <v>1425614</v>
      </c>
      <c r="F188" s="6">
        <v>2650000</v>
      </c>
      <c r="G188" s="6">
        <v>7294620</v>
      </c>
      <c r="H188" s="15">
        <v>15542155</v>
      </c>
      <c r="I188" s="14">
        <v>190093924</v>
      </c>
      <c r="J188" s="6">
        <v>162671405</v>
      </c>
      <c r="K188" s="15">
        <v>27422519</v>
      </c>
      <c r="L188" s="8">
        <v>98930332</v>
      </c>
    </row>
    <row r="189" spans="1:12" x14ac:dyDescent="0.25">
      <c r="A189" s="25" t="s">
        <v>201</v>
      </c>
      <c r="B189" s="14" t="s">
        <v>206</v>
      </c>
      <c r="C189" s="6" t="s">
        <v>206</v>
      </c>
      <c r="D189" s="6" t="s">
        <v>206</v>
      </c>
      <c r="E189" s="6" t="s">
        <v>206</v>
      </c>
      <c r="F189" s="6" t="s">
        <v>206</v>
      </c>
      <c r="G189" s="6" t="s">
        <v>206</v>
      </c>
      <c r="H189" s="15" t="s">
        <v>206</v>
      </c>
      <c r="I189" s="14" t="s">
        <v>206</v>
      </c>
      <c r="J189" s="6" t="s">
        <v>206</v>
      </c>
      <c r="K189" s="15" t="s">
        <v>206</v>
      </c>
      <c r="L189" s="8" t="s">
        <v>206</v>
      </c>
    </row>
    <row r="190" spans="1:12" x14ac:dyDescent="0.25">
      <c r="A190" s="22" t="s">
        <v>157</v>
      </c>
      <c r="B190" s="12">
        <f t="shared" ref="B190:H190" si="28">SUM(B186:B189)</f>
        <v>-4805891</v>
      </c>
      <c r="C190" s="5">
        <f t="shared" si="28"/>
        <v>0</v>
      </c>
      <c r="D190" s="5">
        <f t="shared" si="28"/>
        <v>17888891</v>
      </c>
      <c r="E190" s="5">
        <f t="shared" si="28"/>
        <v>5029207</v>
      </c>
      <c r="F190" s="5">
        <f t="shared" si="28"/>
        <v>7950000</v>
      </c>
      <c r="G190" s="5">
        <f t="shared" si="28"/>
        <v>8618426</v>
      </c>
      <c r="H190" s="13">
        <f t="shared" si="28"/>
        <v>34680633</v>
      </c>
      <c r="I190" s="12">
        <f>SUM(I186:I189)</f>
        <v>593760478</v>
      </c>
      <c r="J190" s="5">
        <f>SUM(J186:J189)</f>
        <v>503132682</v>
      </c>
      <c r="K190" s="13">
        <f>SUM(K186:K189)</f>
        <v>90627796</v>
      </c>
      <c r="L190" s="7">
        <f>SUM(L186:L189)</f>
        <v>298013922</v>
      </c>
    </row>
    <row r="191" spans="1:12" x14ac:dyDescent="0.25">
      <c r="A191" s="24"/>
      <c r="B191" s="32"/>
      <c r="C191" s="33"/>
      <c r="D191" s="33"/>
      <c r="E191" s="33"/>
      <c r="F191" s="33"/>
      <c r="G191" s="33"/>
      <c r="H191" s="34"/>
      <c r="I191" s="32"/>
      <c r="J191" s="33"/>
      <c r="K191" s="34"/>
      <c r="L191" s="35"/>
    </row>
    <row r="192" spans="1:12" x14ac:dyDescent="0.25">
      <c r="A192" s="22" t="s">
        <v>184</v>
      </c>
      <c r="B192" s="32"/>
      <c r="C192" s="33"/>
      <c r="D192" s="33"/>
      <c r="E192" s="33"/>
      <c r="F192" s="33"/>
      <c r="G192" s="33"/>
      <c r="H192" s="34"/>
      <c r="I192" s="32"/>
      <c r="J192" s="33"/>
      <c r="K192" s="34"/>
      <c r="L192" s="35"/>
    </row>
    <row r="193" spans="1:12" x14ac:dyDescent="0.25">
      <c r="A193" s="25" t="s">
        <v>198</v>
      </c>
      <c r="B193" s="14">
        <v>1050</v>
      </c>
      <c r="C193" s="6">
        <v>0</v>
      </c>
      <c r="D193" s="6">
        <v>2011265</v>
      </c>
      <c r="E193" s="6">
        <v>0</v>
      </c>
      <c r="F193" s="6">
        <v>-759953</v>
      </c>
      <c r="G193" s="6">
        <v>-449994</v>
      </c>
      <c r="H193" s="15">
        <v>802368</v>
      </c>
      <c r="I193" s="14">
        <v>18473335</v>
      </c>
      <c r="J193" s="6">
        <v>8265657</v>
      </c>
      <c r="K193" s="15">
        <v>10207678</v>
      </c>
      <c r="L193" s="8">
        <v>31879151.469999999</v>
      </c>
    </row>
    <row r="194" spans="1:12" x14ac:dyDescent="0.25">
      <c r="A194" s="25" t="s">
        <v>199</v>
      </c>
      <c r="B194" s="14">
        <v>117906</v>
      </c>
      <c r="C194" s="6">
        <v>0</v>
      </c>
      <c r="D194" s="6">
        <v>2048745</v>
      </c>
      <c r="E194" s="6">
        <v>0</v>
      </c>
      <c r="F194" s="6">
        <v>-1499756</v>
      </c>
      <c r="G194" s="6">
        <v>36167</v>
      </c>
      <c r="H194" s="15">
        <v>703062</v>
      </c>
      <c r="I194" s="14">
        <v>19943284</v>
      </c>
      <c r="J194" s="6">
        <v>11538866</v>
      </c>
      <c r="K194" s="15">
        <v>8404418</v>
      </c>
      <c r="L194" s="8">
        <v>30697463</v>
      </c>
    </row>
    <row r="195" spans="1:12" x14ac:dyDescent="0.25">
      <c r="A195" s="25" t="s">
        <v>200</v>
      </c>
      <c r="B195" s="14">
        <v>3493260</v>
      </c>
      <c r="C195" s="6">
        <v>0</v>
      </c>
      <c r="D195" s="6">
        <v>2044708</v>
      </c>
      <c r="E195" s="6">
        <v>62979</v>
      </c>
      <c r="F195" s="6">
        <v>-2306321</v>
      </c>
      <c r="G195" s="6">
        <v>35381</v>
      </c>
      <c r="H195" s="15">
        <v>3330007</v>
      </c>
      <c r="I195" s="14">
        <v>22127693</v>
      </c>
      <c r="J195" s="6">
        <v>12785451</v>
      </c>
      <c r="K195" s="15">
        <v>9342242</v>
      </c>
      <c r="L195" s="8">
        <v>34854040</v>
      </c>
    </row>
    <row r="196" spans="1:12" x14ac:dyDescent="0.25">
      <c r="A196" s="25" t="s">
        <v>201</v>
      </c>
      <c r="B196" s="14" t="s">
        <v>206</v>
      </c>
      <c r="C196" s="6" t="s">
        <v>206</v>
      </c>
      <c r="D196" s="6" t="s">
        <v>206</v>
      </c>
      <c r="E196" s="6" t="s">
        <v>206</v>
      </c>
      <c r="F196" s="6" t="s">
        <v>206</v>
      </c>
      <c r="G196" s="6" t="s">
        <v>206</v>
      </c>
      <c r="H196" s="15" t="s">
        <v>206</v>
      </c>
      <c r="I196" s="14" t="s">
        <v>206</v>
      </c>
      <c r="J196" s="6" t="s">
        <v>206</v>
      </c>
      <c r="K196" s="15" t="s">
        <v>206</v>
      </c>
      <c r="L196" s="8" t="s">
        <v>206</v>
      </c>
    </row>
    <row r="197" spans="1:12" x14ac:dyDescent="0.25">
      <c r="A197" s="22" t="s">
        <v>157</v>
      </c>
      <c r="B197" s="12">
        <f t="shared" ref="B197:H197" si="29">SUM(B193:B196)</f>
        <v>3612216</v>
      </c>
      <c r="C197" s="5">
        <f t="shared" si="29"/>
        <v>0</v>
      </c>
      <c r="D197" s="5">
        <f t="shared" si="29"/>
        <v>6104718</v>
      </c>
      <c r="E197" s="5">
        <f t="shared" si="29"/>
        <v>62979</v>
      </c>
      <c r="F197" s="5">
        <f t="shared" si="29"/>
        <v>-4566030</v>
      </c>
      <c r="G197" s="5">
        <f t="shared" si="29"/>
        <v>-378446</v>
      </c>
      <c r="H197" s="13">
        <f t="shared" si="29"/>
        <v>4835437</v>
      </c>
      <c r="I197" s="12">
        <f>SUM(I193:I196)</f>
        <v>60544312</v>
      </c>
      <c r="J197" s="5">
        <f>SUM(J193:J196)</f>
        <v>32589974</v>
      </c>
      <c r="K197" s="13">
        <f>SUM(K193:K196)</f>
        <v>27954338</v>
      </c>
      <c r="L197" s="7">
        <f>SUM(L193:L196)</f>
        <v>97430654.469999999</v>
      </c>
    </row>
    <row r="198" spans="1:12" x14ac:dyDescent="0.25">
      <c r="A198" s="24"/>
      <c r="B198" s="32"/>
      <c r="C198" s="33"/>
      <c r="D198" s="33"/>
      <c r="E198" s="33"/>
      <c r="F198" s="33"/>
      <c r="G198" s="33"/>
      <c r="H198" s="34"/>
      <c r="I198" s="32"/>
      <c r="J198" s="33"/>
      <c r="K198" s="34"/>
      <c r="L198" s="35"/>
    </row>
    <row r="199" spans="1:12" x14ac:dyDescent="0.25">
      <c r="A199" s="22" t="s">
        <v>185</v>
      </c>
      <c r="B199" s="32"/>
      <c r="C199" s="33"/>
      <c r="D199" s="33"/>
      <c r="E199" s="33"/>
      <c r="F199" s="33"/>
      <c r="G199" s="33"/>
      <c r="H199" s="34"/>
      <c r="I199" s="32"/>
      <c r="J199" s="33"/>
      <c r="K199" s="34"/>
      <c r="L199" s="35"/>
    </row>
    <row r="200" spans="1:12" x14ac:dyDescent="0.25">
      <c r="A200" s="25" t="s">
        <v>198</v>
      </c>
      <c r="B200" s="14">
        <v>28093031</v>
      </c>
      <c r="C200" s="6">
        <v>5939479</v>
      </c>
      <c r="D200" s="6">
        <v>548808</v>
      </c>
      <c r="E200" s="6">
        <v>87776</v>
      </c>
      <c r="F200" s="6">
        <v>534994</v>
      </c>
      <c r="G200" s="6">
        <v>22915344</v>
      </c>
      <c r="H200" s="15">
        <v>58119432</v>
      </c>
      <c r="I200" s="14">
        <v>5279802</v>
      </c>
      <c r="J200" s="6">
        <v>4178956</v>
      </c>
      <c r="K200" s="15">
        <v>1100846</v>
      </c>
      <c r="L200" s="8">
        <v>86929026</v>
      </c>
    </row>
    <row r="201" spans="1:12" x14ac:dyDescent="0.25">
      <c r="A201" s="25" t="s">
        <v>199</v>
      </c>
      <c r="B201" s="14">
        <v>27290078</v>
      </c>
      <c r="C201" s="6">
        <v>5984910</v>
      </c>
      <c r="D201" s="6">
        <v>593324</v>
      </c>
      <c r="E201" s="6">
        <v>100784</v>
      </c>
      <c r="F201" s="6">
        <v>5433567</v>
      </c>
      <c r="G201" s="6">
        <v>22886571</v>
      </c>
      <c r="H201" s="15">
        <v>62289234</v>
      </c>
      <c r="I201" s="14">
        <v>5225834</v>
      </c>
      <c r="J201" s="6">
        <v>3903956</v>
      </c>
      <c r="K201" s="15">
        <v>1321878</v>
      </c>
      <c r="L201" s="8">
        <v>93066468</v>
      </c>
    </row>
    <row r="202" spans="1:12" x14ac:dyDescent="0.25">
      <c r="A202" s="25" t="s">
        <v>200</v>
      </c>
      <c r="B202" s="14">
        <v>11211805</v>
      </c>
      <c r="C202" s="6">
        <v>16866152</v>
      </c>
      <c r="D202" s="6">
        <v>609793</v>
      </c>
      <c r="E202" s="6">
        <v>160085</v>
      </c>
      <c r="F202" s="6">
        <v>455086</v>
      </c>
      <c r="G202" s="6">
        <v>33272293</v>
      </c>
      <c r="H202" s="15">
        <v>62575214</v>
      </c>
      <c r="I202" s="14">
        <v>4965086</v>
      </c>
      <c r="J202" s="6">
        <v>3568956</v>
      </c>
      <c r="K202" s="15">
        <v>1396130</v>
      </c>
      <c r="L202" s="8">
        <v>93845564</v>
      </c>
    </row>
    <row r="203" spans="1:12" x14ac:dyDescent="0.25">
      <c r="A203" s="25" t="s">
        <v>201</v>
      </c>
      <c r="B203" s="14" t="s">
        <v>206</v>
      </c>
      <c r="C203" s="6" t="s">
        <v>206</v>
      </c>
      <c r="D203" s="6" t="s">
        <v>206</v>
      </c>
      <c r="E203" s="6" t="s">
        <v>206</v>
      </c>
      <c r="F203" s="6" t="s">
        <v>206</v>
      </c>
      <c r="G203" s="6" t="s">
        <v>206</v>
      </c>
      <c r="H203" s="15" t="s">
        <v>206</v>
      </c>
      <c r="I203" s="14" t="s">
        <v>206</v>
      </c>
      <c r="J203" s="6" t="s">
        <v>206</v>
      </c>
      <c r="K203" s="15" t="s">
        <v>206</v>
      </c>
      <c r="L203" s="8" t="s">
        <v>206</v>
      </c>
    </row>
    <row r="204" spans="1:12" x14ac:dyDescent="0.25">
      <c r="A204" s="22" t="s">
        <v>157</v>
      </c>
      <c r="B204" s="12">
        <f t="shared" ref="B204:H204" si="30">SUM(B200:B203)</f>
        <v>66594914</v>
      </c>
      <c r="C204" s="5">
        <f t="shared" si="30"/>
        <v>28790541</v>
      </c>
      <c r="D204" s="5">
        <f t="shared" si="30"/>
        <v>1751925</v>
      </c>
      <c r="E204" s="5">
        <f t="shared" si="30"/>
        <v>348645</v>
      </c>
      <c r="F204" s="5">
        <f t="shared" si="30"/>
        <v>6423647</v>
      </c>
      <c r="G204" s="5">
        <f t="shared" si="30"/>
        <v>79074208</v>
      </c>
      <c r="H204" s="13">
        <f t="shared" si="30"/>
        <v>182983880</v>
      </c>
      <c r="I204" s="12">
        <f>SUM(I200:I203)</f>
        <v>15470722</v>
      </c>
      <c r="J204" s="5">
        <f>SUM(J200:J203)</f>
        <v>11651868</v>
      </c>
      <c r="K204" s="13">
        <f>SUM(K200:K203)</f>
        <v>3818854</v>
      </c>
      <c r="L204" s="7">
        <f>SUM(L200:L203)</f>
        <v>273841058</v>
      </c>
    </row>
    <row r="205" spans="1:12" x14ac:dyDescent="0.25">
      <c r="A205" s="24"/>
      <c r="B205" s="32"/>
      <c r="C205" s="33"/>
      <c r="D205" s="33"/>
      <c r="E205" s="33"/>
      <c r="F205" s="33"/>
      <c r="G205" s="33"/>
      <c r="H205" s="34"/>
      <c r="I205" s="32"/>
      <c r="J205" s="33"/>
      <c r="K205" s="34"/>
      <c r="L205" s="35"/>
    </row>
    <row r="206" spans="1:12" x14ac:dyDescent="0.25">
      <c r="A206" s="22" t="s">
        <v>186</v>
      </c>
      <c r="B206" s="32"/>
      <c r="C206" s="33"/>
      <c r="D206" s="33"/>
      <c r="E206" s="33"/>
      <c r="F206" s="33"/>
      <c r="G206" s="33"/>
      <c r="H206" s="34"/>
      <c r="I206" s="32"/>
      <c r="J206" s="33"/>
      <c r="K206" s="34"/>
      <c r="L206" s="35"/>
    </row>
    <row r="207" spans="1:12" x14ac:dyDescent="0.25">
      <c r="A207" s="25" t="s">
        <v>198</v>
      </c>
      <c r="B207" s="14">
        <v>4159401</v>
      </c>
      <c r="C207" s="6">
        <v>2049849</v>
      </c>
      <c r="D207" s="6">
        <v>413821</v>
      </c>
      <c r="E207" s="6">
        <v>210438</v>
      </c>
      <c r="F207" s="6">
        <v>2826802</v>
      </c>
      <c r="G207" s="6">
        <v>80058</v>
      </c>
      <c r="H207" s="15">
        <v>9740369</v>
      </c>
      <c r="I207" s="14">
        <v>12710091</v>
      </c>
      <c r="J207" s="6">
        <v>4072776</v>
      </c>
      <c r="K207" s="15">
        <v>8637315</v>
      </c>
      <c r="L207" s="8">
        <v>31552842</v>
      </c>
    </row>
    <row r="208" spans="1:12" x14ac:dyDescent="0.25">
      <c r="A208" s="25" t="s">
        <v>199</v>
      </c>
      <c r="B208" s="14">
        <v>3711748</v>
      </c>
      <c r="C208" s="6">
        <v>2075746</v>
      </c>
      <c r="D208" s="6">
        <v>426902</v>
      </c>
      <c r="E208" s="6">
        <v>158637</v>
      </c>
      <c r="F208" s="6">
        <v>3861120</v>
      </c>
      <c r="G208" s="6">
        <v>111615</v>
      </c>
      <c r="H208" s="15">
        <v>10345768</v>
      </c>
      <c r="I208" s="14">
        <v>11109545</v>
      </c>
      <c r="J208" s="6">
        <v>3369087</v>
      </c>
      <c r="K208" s="15">
        <v>7740458</v>
      </c>
      <c r="L208" s="8">
        <v>31111924</v>
      </c>
    </row>
    <row r="209" spans="1:12" x14ac:dyDescent="0.25">
      <c r="A209" s="25" t="s">
        <v>200</v>
      </c>
      <c r="B209" s="14" t="s">
        <v>206</v>
      </c>
      <c r="C209" s="6" t="s">
        <v>206</v>
      </c>
      <c r="D209" s="6" t="s">
        <v>206</v>
      </c>
      <c r="E209" s="6" t="s">
        <v>206</v>
      </c>
      <c r="F209" s="6" t="s">
        <v>206</v>
      </c>
      <c r="G209" s="6" t="s">
        <v>206</v>
      </c>
      <c r="H209" s="15" t="s">
        <v>206</v>
      </c>
      <c r="I209" s="14" t="s">
        <v>206</v>
      </c>
      <c r="J209" s="6" t="s">
        <v>206</v>
      </c>
      <c r="K209" s="15" t="s">
        <v>206</v>
      </c>
      <c r="L209" s="8" t="s">
        <v>206</v>
      </c>
    </row>
    <row r="210" spans="1:12" x14ac:dyDescent="0.25">
      <c r="A210" s="25" t="s">
        <v>201</v>
      </c>
      <c r="B210" s="14" t="s">
        <v>206</v>
      </c>
      <c r="C210" s="6" t="s">
        <v>206</v>
      </c>
      <c r="D210" s="6" t="s">
        <v>206</v>
      </c>
      <c r="E210" s="6" t="s">
        <v>206</v>
      </c>
      <c r="F210" s="6" t="s">
        <v>206</v>
      </c>
      <c r="G210" s="6" t="s">
        <v>206</v>
      </c>
      <c r="H210" s="15" t="s">
        <v>206</v>
      </c>
      <c r="I210" s="14" t="s">
        <v>206</v>
      </c>
      <c r="J210" s="6" t="s">
        <v>206</v>
      </c>
      <c r="K210" s="15" t="s">
        <v>206</v>
      </c>
      <c r="L210" s="8" t="s">
        <v>206</v>
      </c>
    </row>
    <row r="211" spans="1:12" x14ac:dyDescent="0.25">
      <c r="A211" s="22" t="s">
        <v>157</v>
      </c>
      <c r="B211" s="12">
        <f t="shared" ref="B211:H211" si="31">SUM(B207:B210)</f>
        <v>7871149</v>
      </c>
      <c r="C211" s="5">
        <f t="shared" si="31"/>
        <v>4125595</v>
      </c>
      <c r="D211" s="5">
        <f t="shared" si="31"/>
        <v>840723</v>
      </c>
      <c r="E211" s="5">
        <f t="shared" si="31"/>
        <v>369075</v>
      </c>
      <c r="F211" s="5">
        <f t="shared" si="31"/>
        <v>6687922</v>
      </c>
      <c r="G211" s="5">
        <f t="shared" si="31"/>
        <v>191673</v>
      </c>
      <c r="H211" s="13">
        <f t="shared" si="31"/>
        <v>20086137</v>
      </c>
      <c r="I211" s="12">
        <f>SUM(I207:I210)</f>
        <v>23819636</v>
      </c>
      <c r="J211" s="5">
        <f>SUM(J207:J210)</f>
        <v>7441863</v>
      </c>
      <c r="K211" s="13">
        <f>SUM(K207:K210)</f>
        <v>16377773</v>
      </c>
      <c r="L211" s="7">
        <f>SUM(L207:L210)</f>
        <v>62664766</v>
      </c>
    </row>
    <row r="212" spans="1:12" x14ac:dyDescent="0.25">
      <c r="A212" s="24"/>
      <c r="B212" s="32"/>
      <c r="C212" s="33"/>
      <c r="D212" s="33"/>
      <c r="E212" s="33"/>
      <c r="F212" s="33"/>
      <c r="G212" s="33"/>
      <c r="H212" s="34"/>
      <c r="I212" s="32"/>
      <c r="J212" s="33"/>
      <c r="K212" s="34"/>
      <c r="L212" s="35"/>
    </row>
    <row r="213" spans="1:12" x14ac:dyDescent="0.25">
      <c r="A213" s="22" t="s">
        <v>187</v>
      </c>
      <c r="B213" s="32"/>
      <c r="C213" s="33"/>
      <c r="D213" s="33"/>
      <c r="E213" s="33"/>
      <c r="F213" s="33"/>
      <c r="G213" s="33"/>
      <c r="H213" s="34"/>
      <c r="I213" s="32"/>
      <c r="J213" s="33"/>
      <c r="K213" s="34"/>
      <c r="L213" s="35"/>
    </row>
    <row r="214" spans="1:12" x14ac:dyDescent="0.25">
      <c r="A214" s="25" t="s">
        <v>198</v>
      </c>
      <c r="B214" s="14">
        <v>38840166.219999999</v>
      </c>
      <c r="C214" s="6">
        <v>34202649.549999997</v>
      </c>
      <c r="D214" s="6">
        <v>2166433.2200000002</v>
      </c>
      <c r="E214" s="6">
        <v>1683332.35</v>
      </c>
      <c r="F214" s="6">
        <v>0</v>
      </c>
      <c r="G214" s="6">
        <v>198201.33</v>
      </c>
      <c r="H214" s="15">
        <v>77090782.670000002</v>
      </c>
      <c r="I214" s="14">
        <v>66654367.549999997</v>
      </c>
      <c r="J214" s="6">
        <v>50288234.399999999</v>
      </c>
      <c r="K214" s="15">
        <v>16366133.15</v>
      </c>
      <c r="L214" s="8">
        <v>182220099.38999999</v>
      </c>
    </row>
    <row r="215" spans="1:12" x14ac:dyDescent="0.25">
      <c r="A215" s="25" t="s">
        <v>199</v>
      </c>
      <c r="B215" s="14">
        <v>38964154.600000001</v>
      </c>
      <c r="C215" s="6">
        <v>34597382.170000002</v>
      </c>
      <c r="D215" s="6">
        <v>2183393.8199999998</v>
      </c>
      <c r="E215" s="6">
        <v>963847.91</v>
      </c>
      <c r="F215" s="6">
        <v>0</v>
      </c>
      <c r="G215" s="6">
        <v>132324.03</v>
      </c>
      <c r="H215" s="15">
        <v>76841102.530000001</v>
      </c>
      <c r="I215" s="14">
        <v>60176729.119999997</v>
      </c>
      <c r="J215" s="6">
        <v>46505390.490000002</v>
      </c>
      <c r="K215" s="15">
        <v>13671338.630000001</v>
      </c>
      <c r="L215" s="8">
        <v>184659616.09999999</v>
      </c>
    </row>
    <row r="216" spans="1:12" x14ac:dyDescent="0.25">
      <c r="A216" s="25" t="s">
        <v>200</v>
      </c>
      <c r="B216" s="14">
        <v>41129405.5</v>
      </c>
      <c r="C216" s="6">
        <v>36491254.57</v>
      </c>
      <c r="D216" s="6">
        <v>2100672.62</v>
      </c>
      <c r="E216" s="6">
        <v>1707893.76</v>
      </c>
      <c r="F216" s="6">
        <v>0</v>
      </c>
      <c r="G216" s="6">
        <v>1801515.36</v>
      </c>
      <c r="H216" s="15">
        <v>83230741.810000002</v>
      </c>
      <c r="I216" s="14">
        <v>51496830.729999997</v>
      </c>
      <c r="J216" s="6">
        <v>40104153.57</v>
      </c>
      <c r="K216" s="15">
        <v>11392677.16</v>
      </c>
      <c r="L216" s="8">
        <v>188927642.34</v>
      </c>
    </row>
    <row r="217" spans="1:12" x14ac:dyDescent="0.25">
      <c r="A217" s="25" t="s">
        <v>201</v>
      </c>
      <c r="B217" s="14" t="s">
        <v>206</v>
      </c>
      <c r="C217" s="6" t="s">
        <v>206</v>
      </c>
      <c r="D217" s="6" t="s">
        <v>206</v>
      </c>
      <c r="E217" s="6" t="s">
        <v>206</v>
      </c>
      <c r="F217" s="6" t="s">
        <v>206</v>
      </c>
      <c r="G217" s="6" t="s">
        <v>206</v>
      </c>
      <c r="H217" s="15" t="s">
        <v>206</v>
      </c>
      <c r="I217" s="14" t="s">
        <v>206</v>
      </c>
      <c r="J217" s="6" t="s">
        <v>206</v>
      </c>
      <c r="K217" s="15" t="s">
        <v>206</v>
      </c>
      <c r="L217" s="8" t="s">
        <v>206</v>
      </c>
    </row>
    <row r="218" spans="1:12" x14ac:dyDescent="0.25">
      <c r="A218" s="22" t="s">
        <v>157</v>
      </c>
      <c r="B218" s="12">
        <f t="shared" ref="B218:H218" si="32">SUM(B214:B217)</f>
        <v>118933726.31999999</v>
      </c>
      <c r="C218" s="5">
        <f t="shared" si="32"/>
        <v>105291286.28999999</v>
      </c>
      <c r="D218" s="5">
        <f t="shared" si="32"/>
        <v>6450499.6600000001</v>
      </c>
      <c r="E218" s="5">
        <f t="shared" si="32"/>
        <v>4355074.0200000005</v>
      </c>
      <c r="F218" s="5">
        <f t="shared" si="32"/>
        <v>0</v>
      </c>
      <c r="G218" s="5">
        <f t="shared" si="32"/>
        <v>2132040.7200000002</v>
      </c>
      <c r="H218" s="13">
        <f t="shared" si="32"/>
        <v>237162627.00999999</v>
      </c>
      <c r="I218" s="12">
        <f>SUM(I214:I217)</f>
        <v>178327927.39999998</v>
      </c>
      <c r="J218" s="5">
        <f>SUM(J214:J217)</f>
        <v>136897778.46000001</v>
      </c>
      <c r="K218" s="13">
        <f>SUM(K214:K217)</f>
        <v>41430148.939999998</v>
      </c>
      <c r="L218" s="7">
        <f>SUM(L214:L217)</f>
        <v>555807357.83000004</v>
      </c>
    </row>
    <row r="219" spans="1:12" x14ac:dyDescent="0.25">
      <c r="A219" s="24"/>
      <c r="B219" s="32"/>
      <c r="C219" s="33"/>
      <c r="D219" s="33"/>
      <c r="E219" s="33"/>
      <c r="F219" s="33"/>
      <c r="G219" s="33"/>
      <c r="H219" s="34"/>
      <c r="I219" s="32"/>
      <c r="J219" s="33"/>
      <c r="K219" s="34"/>
      <c r="L219" s="35"/>
    </row>
    <row r="220" spans="1:12" x14ac:dyDescent="0.25">
      <c r="A220" s="22" t="s">
        <v>188</v>
      </c>
      <c r="B220" s="32"/>
      <c r="C220" s="33"/>
      <c r="D220" s="33"/>
      <c r="E220" s="33"/>
      <c r="F220" s="33"/>
      <c r="G220" s="33"/>
      <c r="H220" s="34"/>
      <c r="I220" s="32"/>
      <c r="J220" s="33"/>
      <c r="K220" s="34"/>
      <c r="L220" s="35"/>
    </row>
    <row r="221" spans="1:12" x14ac:dyDescent="0.25">
      <c r="A221" s="25" t="s">
        <v>198</v>
      </c>
      <c r="B221" s="14">
        <v>-76002.899999999994</v>
      </c>
      <c r="C221" s="6">
        <v>0</v>
      </c>
      <c r="D221" s="6">
        <v>590601.76</v>
      </c>
      <c r="E221" s="6">
        <v>340568.57</v>
      </c>
      <c r="F221" s="6">
        <v>0</v>
      </c>
      <c r="G221" s="6">
        <v>402840.56</v>
      </c>
      <c r="H221" s="15">
        <v>1258007.99</v>
      </c>
      <c r="I221" s="14">
        <v>15147724.98</v>
      </c>
      <c r="J221" s="6">
        <v>9791184.3800000008</v>
      </c>
      <c r="K221" s="15">
        <v>5356540.5999999996</v>
      </c>
      <c r="L221" s="8">
        <v>67869425.019999996</v>
      </c>
    </row>
    <row r="222" spans="1:12" x14ac:dyDescent="0.25">
      <c r="A222" s="25" t="s">
        <v>199</v>
      </c>
      <c r="B222" s="14">
        <v>-185723.86</v>
      </c>
      <c r="C222" s="6">
        <v>0</v>
      </c>
      <c r="D222" s="6">
        <v>596323.30000000005</v>
      </c>
      <c r="E222" s="6">
        <v>266670.37</v>
      </c>
      <c r="F222" s="6">
        <v>0</v>
      </c>
      <c r="G222" s="6">
        <v>251866.16</v>
      </c>
      <c r="H222" s="15">
        <v>929135.97</v>
      </c>
      <c r="I222" s="14">
        <v>14849751.470000001</v>
      </c>
      <c r="J222" s="6">
        <v>9291609.7699999996</v>
      </c>
      <c r="K222" s="15">
        <v>5558141.7000000002</v>
      </c>
      <c r="L222" s="8">
        <v>67401421.560000002</v>
      </c>
    </row>
    <row r="223" spans="1:12" x14ac:dyDescent="0.25">
      <c r="A223" s="25" t="s">
        <v>200</v>
      </c>
      <c r="B223" s="14">
        <v>234939.08</v>
      </c>
      <c r="C223" s="6">
        <v>0</v>
      </c>
      <c r="D223" s="6">
        <v>612649.56000000006</v>
      </c>
      <c r="E223" s="6">
        <v>373009.97</v>
      </c>
      <c r="F223" s="6">
        <v>0</v>
      </c>
      <c r="G223" s="6">
        <v>2233839.87</v>
      </c>
      <c r="H223" s="15">
        <v>3454438.48</v>
      </c>
      <c r="I223" s="14">
        <v>13317300.52</v>
      </c>
      <c r="J223" s="6">
        <v>7915482.9400000004</v>
      </c>
      <c r="K223" s="15">
        <v>5401817.5800000001</v>
      </c>
      <c r="L223" s="8">
        <v>69199667.569999993</v>
      </c>
    </row>
    <row r="224" spans="1:12" x14ac:dyDescent="0.25">
      <c r="A224" s="25" t="s">
        <v>201</v>
      </c>
      <c r="B224" s="14" t="s">
        <v>206</v>
      </c>
      <c r="C224" s="6" t="s">
        <v>206</v>
      </c>
      <c r="D224" s="6" t="s">
        <v>206</v>
      </c>
      <c r="E224" s="6" t="s">
        <v>206</v>
      </c>
      <c r="F224" s="6" t="s">
        <v>206</v>
      </c>
      <c r="G224" s="6" t="s">
        <v>206</v>
      </c>
      <c r="H224" s="15" t="s">
        <v>206</v>
      </c>
      <c r="I224" s="14" t="s">
        <v>206</v>
      </c>
      <c r="J224" s="6" t="s">
        <v>206</v>
      </c>
      <c r="K224" s="15" t="s">
        <v>206</v>
      </c>
      <c r="L224" s="8" t="s">
        <v>206</v>
      </c>
    </row>
    <row r="225" spans="1:12" x14ac:dyDescent="0.25">
      <c r="A225" s="22" t="s">
        <v>157</v>
      </c>
      <c r="B225" s="12">
        <f t="shared" ref="B225:H225" si="33">SUM(B221:B224)</f>
        <v>-26787.679999999993</v>
      </c>
      <c r="C225" s="5">
        <f t="shared" si="33"/>
        <v>0</v>
      </c>
      <c r="D225" s="5">
        <f t="shared" si="33"/>
        <v>1799574.62</v>
      </c>
      <c r="E225" s="5">
        <f t="shared" si="33"/>
        <v>980248.90999999992</v>
      </c>
      <c r="F225" s="5">
        <f t="shared" si="33"/>
        <v>0</v>
      </c>
      <c r="G225" s="5">
        <f t="shared" si="33"/>
        <v>2888546.59</v>
      </c>
      <c r="H225" s="13">
        <f t="shared" si="33"/>
        <v>5641582.4399999995</v>
      </c>
      <c r="I225" s="12">
        <f>SUM(I221:I224)</f>
        <v>43314776.969999999</v>
      </c>
      <c r="J225" s="5">
        <f>SUM(J221:J224)</f>
        <v>26998277.09</v>
      </c>
      <c r="K225" s="13">
        <f>SUM(K221:K224)</f>
        <v>16316499.880000001</v>
      </c>
      <c r="L225" s="7">
        <f>SUM(L221:L224)</f>
        <v>204470514.14999998</v>
      </c>
    </row>
    <row r="226" spans="1:12" x14ac:dyDescent="0.25">
      <c r="A226" s="24"/>
      <c r="B226" s="32"/>
      <c r="C226" s="33"/>
      <c r="D226" s="33"/>
      <c r="E226" s="33"/>
      <c r="F226" s="33"/>
      <c r="G226" s="33"/>
      <c r="H226" s="34"/>
      <c r="I226" s="32"/>
      <c r="J226" s="33"/>
      <c r="K226" s="34"/>
      <c r="L226" s="35"/>
    </row>
    <row r="227" spans="1:12" x14ac:dyDescent="0.25">
      <c r="A227" s="22" t="s">
        <v>189</v>
      </c>
      <c r="B227" s="32"/>
      <c r="C227" s="33"/>
      <c r="D227" s="33"/>
      <c r="E227" s="33"/>
      <c r="F227" s="33"/>
      <c r="G227" s="33"/>
      <c r="H227" s="34"/>
      <c r="I227" s="32"/>
      <c r="J227" s="33"/>
      <c r="K227" s="34"/>
      <c r="L227" s="35"/>
    </row>
    <row r="228" spans="1:12" x14ac:dyDescent="0.25">
      <c r="A228" s="25" t="s">
        <v>198</v>
      </c>
      <c r="B228" s="14">
        <v>4056457.82</v>
      </c>
      <c r="C228" s="6">
        <v>0</v>
      </c>
      <c r="D228" s="6">
        <v>157948.06</v>
      </c>
      <c r="E228" s="6">
        <v>21402.73</v>
      </c>
      <c r="F228" s="6">
        <v>0</v>
      </c>
      <c r="G228" s="6">
        <v>3514326</v>
      </c>
      <c r="H228" s="15">
        <v>7750134.6100000003</v>
      </c>
      <c r="I228" s="14">
        <v>1683673.69</v>
      </c>
      <c r="J228" s="6">
        <v>537452.99</v>
      </c>
      <c r="K228" s="15">
        <v>1146220.7</v>
      </c>
      <c r="L228" s="8">
        <v>11449117.439999999</v>
      </c>
    </row>
    <row r="229" spans="1:12" x14ac:dyDescent="0.25">
      <c r="A229" s="25" t="s">
        <v>199</v>
      </c>
      <c r="B229" s="14">
        <v>3782881.88</v>
      </c>
      <c r="C229" s="6">
        <v>0</v>
      </c>
      <c r="D229" s="6">
        <v>159088.10999999999</v>
      </c>
      <c r="E229" s="6">
        <v>9379.1200000000008</v>
      </c>
      <c r="F229" s="6">
        <v>0</v>
      </c>
      <c r="G229" s="6">
        <v>3514326</v>
      </c>
      <c r="H229" s="15">
        <v>7465675.1100000003</v>
      </c>
      <c r="I229" s="14">
        <v>1410331.9</v>
      </c>
      <c r="J229" s="6">
        <v>498246.3</v>
      </c>
      <c r="K229" s="15">
        <v>912085.6</v>
      </c>
      <c r="L229" s="8">
        <v>10849916.92</v>
      </c>
    </row>
    <row r="230" spans="1:12" x14ac:dyDescent="0.25">
      <c r="A230" s="25" t="s">
        <v>200</v>
      </c>
      <c r="B230" s="14">
        <v>3369140.1</v>
      </c>
      <c r="C230" s="6">
        <v>0</v>
      </c>
      <c r="D230" s="6">
        <v>158768.14000000001</v>
      </c>
      <c r="E230" s="6">
        <v>40132.300000000003</v>
      </c>
      <c r="F230" s="6">
        <v>0</v>
      </c>
      <c r="G230" s="6">
        <v>3514326</v>
      </c>
      <c r="H230" s="15">
        <v>7082366.54</v>
      </c>
      <c r="I230" s="14">
        <v>1794279.43</v>
      </c>
      <c r="J230" s="6">
        <v>493889.72</v>
      </c>
      <c r="K230" s="15">
        <v>1300389.71</v>
      </c>
      <c r="L230" s="8">
        <v>10982361.060000001</v>
      </c>
    </row>
    <row r="231" spans="1:12" x14ac:dyDescent="0.25">
      <c r="A231" s="25" t="s">
        <v>201</v>
      </c>
      <c r="B231" s="14" t="s">
        <v>206</v>
      </c>
      <c r="C231" s="6" t="s">
        <v>206</v>
      </c>
      <c r="D231" s="6" t="s">
        <v>206</v>
      </c>
      <c r="E231" s="6" t="s">
        <v>206</v>
      </c>
      <c r="F231" s="6" t="s">
        <v>206</v>
      </c>
      <c r="G231" s="6" t="s">
        <v>206</v>
      </c>
      <c r="H231" s="15" t="s">
        <v>206</v>
      </c>
      <c r="I231" s="14" t="s">
        <v>206</v>
      </c>
      <c r="J231" s="6" t="s">
        <v>206</v>
      </c>
      <c r="K231" s="15" t="s">
        <v>206</v>
      </c>
      <c r="L231" s="8" t="s">
        <v>206</v>
      </c>
    </row>
    <row r="232" spans="1:12" x14ac:dyDescent="0.25">
      <c r="A232" s="22" t="s">
        <v>157</v>
      </c>
      <c r="B232" s="12">
        <f t="shared" ref="B232:H232" si="34">SUM(B228:B231)</f>
        <v>11208479.799999999</v>
      </c>
      <c r="C232" s="5">
        <f t="shared" si="34"/>
        <v>0</v>
      </c>
      <c r="D232" s="5">
        <f t="shared" si="34"/>
        <v>475804.31</v>
      </c>
      <c r="E232" s="5">
        <f t="shared" si="34"/>
        <v>70914.149999999994</v>
      </c>
      <c r="F232" s="5">
        <f t="shared" si="34"/>
        <v>0</v>
      </c>
      <c r="G232" s="5">
        <f t="shared" si="34"/>
        <v>10542978</v>
      </c>
      <c r="H232" s="13">
        <f t="shared" si="34"/>
        <v>22298176.260000002</v>
      </c>
      <c r="I232" s="12">
        <f>SUM(I228:I231)</f>
        <v>4888285.0199999996</v>
      </c>
      <c r="J232" s="5">
        <f>SUM(J228:J231)</f>
        <v>1529589.01</v>
      </c>
      <c r="K232" s="13">
        <f>SUM(K228:K231)</f>
        <v>3358696.01</v>
      </c>
      <c r="L232" s="7">
        <f>SUM(L228:L231)</f>
        <v>33281395.420000002</v>
      </c>
    </row>
    <row r="233" spans="1:12" x14ac:dyDescent="0.25">
      <c r="A233" s="24"/>
      <c r="B233" s="32"/>
      <c r="C233" s="33"/>
      <c r="D233" s="33"/>
      <c r="E233" s="33"/>
      <c r="F233" s="33"/>
      <c r="G233" s="33"/>
      <c r="H233" s="34"/>
      <c r="I233" s="32"/>
      <c r="J233" s="33"/>
      <c r="K233" s="34"/>
      <c r="L233" s="35"/>
    </row>
    <row r="234" spans="1:12" x14ac:dyDescent="0.25">
      <c r="A234" s="22" t="s">
        <v>190</v>
      </c>
      <c r="B234" s="32"/>
      <c r="C234" s="33"/>
      <c r="D234" s="33"/>
      <c r="E234" s="33"/>
      <c r="F234" s="33"/>
      <c r="G234" s="33"/>
      <c r="H234" s="34"/>
      <c r="I234" s="32"/>
      <c r="J234" s="33"/>
      <c r="K234" s="34"/>
      <c r="L234" s="35"/>
    </row>
    <row r="235" spans="1:12" x14ac:dyDescent="0.25">
      <c r="A235" s="25" t="s">
        <v>198</v>
      </c>
      <c r="B235" s="14">
        <v>22189097</v>
      </c>
      <c r="C235" s="6">
        <v>0</v>
      </c>
      <c r="D235" s="6">
        <v>2476597</v>
      </c>
      <c r="E235" s="6">
        <v>931366</v>
      </c>
      <c r="F235" s="6">
        <v>0</v>
      </c>
      <c r="G235" s="6">
        <v>2002647</v>
      </c>
      <c r="H235" s="15">
        <v>27599707</v>
      </c>
      <c r="I235" s="14">
        <v>47182016</v>
      </c>
      <c r="J235" s="6">
        <v>32380378</v>
      </c>
      <c r="K235" s="15">
        <v>14801638</v>
      </c>
      <c r="L235" s="8">
        <v>123757237.02</v>
      </c>
    </row>
    <row r="236" spans="1:12" x14ac:dyDescent="0.25">
      <c r="A236" s="25" t="s">
        <v>199</v>
      </c>
      <c r="B236" s="14">
        <v>23396070</v>
      </c>
      <c r="C236" s="6">
        <v>0</v>
      </c>
      <c r="D236" s="6">
        <v>2472336</v>
      </c>
      <c r="E236" s="6">
        <v>855058</v>
      </c>
      <c r="F236" s="6">
        <v>0</v>
      </c>
      <c r="G236" s="6">
        <v>2336043</v>
      </c>
      <c r="H236" s="15">
        <v>29059507</v>
      </c>
      <c r="I236" s="14">
        <v>50653567</v>
      </c>
      <c r="J236" s="6">
        <v>31645697</v>
      </c>
      <c r="K236" s="15">
        <v>19007870</v>
      </c>
      <c r="L236" s="8">
        <v>127976732.09999999</v>
      </c>
    </row>
    <row r="237" spans="1:12" x14ac:dyDescent="0.25">
      <c r="A237" s="25" t="s">
        <v>200</v>
      </c>
      <c r="B237" s="14">
        <v>26616702</v>
      </c>
      <c r="C237" s="6">
        <v>0</v>
      </c>
      <c r="D237" s="6">
        <v>2729420</v>
      </c>
      <c r="E237" s="6">
        <v>992616</v>
      </c>
      <c r="F237" s="6">
        <v>0</v>
      </c>
      <c r="G237" s="6">
        <v>1345236</v>
      </c>
      <c r="H237" s="15">
        <v>31683974</v>
      </c>
      <c r="I237" s="14">
        <v>44120198</v>
      </c>
      <c r="J237" s="6">
        <v>26622419</v>
      </c>
      <c r="K237" s="15">
        <v>17497779</v>
      </c>
      <c r="L237" s="8">
        <v>127826077</v>
      </c>
    </row>
    <row r="238" spans="1:12" x14ac:dyDescent="0.25">
      <c r="A238" s="25" t="s">
        <v>201</v>
      </c>
      <c r="B238" s="14" t="s">
        <v>206</v>
      </c>
      <c r="C238" s="6" t="s">
        <v>206</v>
      </c>
      <c r="D238" s="6" t="s">
        <v>206</v>
      </c>
      <c r="E238" s="6" t="s">
        <v>206</v>
      </c>
      <c r="F238" s="6" t="s">
        <v>206</v>
      </c>
      <c r="G238" s="6" t="s">
        <v>206</v>
      </c>
      <c r="H238" s="15" t="s">
        <v>206</v>
      </c>
      <c r="I238" s="14" t="s">
        <v>206</v>
      </c>
      <c r="J238" s="6" t="s">
        <v>206</v>
      </c>
      <c r="K238" s="15" t="s">
        <v>206</v>
      </c>
      <c r="L238" s="8" t="s">
        <v>206</v>
      </c>
    </row>
    <row r="239" spans="1:12" x14ac:dyDescent="0.25">
      <c r="A239" s="22" t="s">
        <v>157</v>
      </c>
      <c r="B239" s="12">
        <f t="shared" ref="B239:H239" si="35">SUM(B235:B238)</f>
        <v>72201869</v>
      </c>
      <c r="C239" s="5">
        <f t="shared" si="35"/>
        <v>0</v>
      </c>
      <c r="D239" s="5">
        <f t="shared" si="35"/>
        <v>7678353</v>
      </c>
      <c r="E239" s="5">
        <f t="shared" si="35"/>
        <v>2779040</v>
      </c>
      <c r="F239" s="5">
        <f t="shared" si="35"/>
        <v>0</v>
      </c>
      <c r="G239" s="5">
        <f t="shared" si="35"/>
        <v>5683926</v>
      </c>
      <c r="H239" s="13">
        <f t="shared" si="35"/>
        <v>88343188</v>
      </c>
      <c r="I239" s="12">
        <f>SUM(I235:I238)</f>
        <v>141955781</v>
      </c>
      <c r="J239" s="5">
        <f>SUM(J235:J238)</f>
        <v>90648494</v>
      </c>
      <c r="K239" s="13">
        <f>SUM(K235:K238)</f>
        <v>51307287</v>
      </c>
      <c r="L239" s="7">
        <f>SUM(L235:L238)</f>
        <v>379560046.12</v>
      </c>
    </row>
    <row r="240" spans="1:12" x14ac:dyDescent="0.25">
      <c r="A240" s="24"/>
      <c r="B240" s="32"/>
      <c r="C240" s="33"/>
      <c r="D240" s="33"/>
      <c r="E240" s="33"/>
      <c r="F240" s="33"/>
      <c r="G240" s="33"/>
      <c r="H240" s="34"/>
      <c r="I240" s="32"/>
      <c r="J240" s="33"/>
      <c r="K240" s="34"/>
      <c r="L240" s="35"/>
    </row>
    <row r="241" spans="1:12" x14ac:dyDescent="0.25">
      <c r="A241" s="22" t="s">
        <v>191</v>
      </c>
      <c r="B241" s="32"/>
      <c r="C241" s="33"/>
      <c r="D241" s="33"/>
      <c r="E241" s="33"/>
      <c r="F241" s="33"/>
      <c r="G241" s="33"/>
      <c r="H241" s="34"/>
      <c r="I241" s="32"/>
      <c r="J241" s="33"/>
      <c r="K241" s="34"/>
      <c r="L241" s="35"/>
    </row>
    <row r="242" spans="1:12" x14ac:dyDescent="0.25">
      <c r="A242" s="25" t="s">
        <v>198</v>
      </c>
      <c r="B242" s="14">
        <v>0</v>
      </c>
      <c r="C242" s="6">
        <v>0</v>
      </c>
      <c r="D242" s="6">
        <v>0</v>
      </c>
      <c r="E242" s="6">
        <v>-25985.79</v>
      </c>
      <c r="F242" s="6">
        <v>979201.07</v>
      </c>
      <c r="G242" s="6">
        <v>230869</v>
      </c>
      <c r="H242" s="15">
        <v>1184084.28</v>
      </c>
      <c r="I242" s="14">
        <v>433127.39</v>
      </c>
      <c r="J242" s="6">
        <v>286253.02</v>
      </c>
      <c r="K242" s="15">
        <v>146874.37</v>
      </c>
      <c r="L242" s="8">
        <v>1671090.94</v>
      </c>
    </row>
    <row r="243" spans="1:12" x14ac:dyDescent="0.25">
      <c r="A243" s="25" t="s">
        <v>199</v>
      </c>
      <c r="B243" s="14">
        <v>0</v>
      </c>
      <c r="C243" s="6">
        <v>0</v>
      </c>
      <c r="D243" s="6">
        <v>54646.71</v>
      </c>
      <c r="E243" s="6">
        <v>3906.36</v>
      </c>
      <c r="F243" s="6">
        <v>7554505.7199999997</v>
      </c>
      <c r="G243" s="6">
        <v>256138</v>
      </c>
      <c r="H243" s="15">
        <v>7869196.79</v>
      </c>
      <c r="I243" s="14">
        <v>-14960.3</v>
      </c>
      <c r="J243" s="6">
        <v>305650.56</v>
      </c>
      <c r="K243" s="15">
        <v>-320610.86</v>
      </c>
      <c r="L243" s="8">
        <v>0</v>
      </c>
    </row>
    <row r="244" spans="1:12" x14ac:dyDescent="0.25">
      <c r="A244" s="25" t="s">
        <v>200</v>
      </c>
      <c r="B244" s="14">
        <v>0</v>
      </c>
      <c r="C244" s="6">
        <v>0</v>
      </c>
      <c r="D244" s="6">
        <v>0</v>
      </c>
      <c r="E244" s="6">
        <v>12155.16</v>
      </c>
      <c r="F244" s="6">
        <v>1445764.44</v>
      </c>
      <c r="G244" s="6">
        <v>248906.13</v>
      </c>
      <c r="H244" s="15">
        <v>1706825.73</v>
      </c>
      <c r="I244" s="14">
        <v>743612.36</v>
      </c>
      <c r="J244" s="6">
        <v>568684.77</v>
      </c>
      <c r="K244" s="15">
        <v>174927.59</v>
      </c>
      <c r="L244" s="8">
        <v>0</v>
      </c>
    </row>
    <row r="245" spans="1:12" x14ac:dyDescent="0.25">
      <c r="A245" s="25" t="s">
        <v>201</v>
      </c>
      <c r="B245" s="14" t="s">
        <v>206</v>
      </c>
      <c r="C245" s="6" t="s">
        <v>206</v>
      </c>
      <c r="D245" s="6" t="s">
        <v>206</v>
      </c>
      <c r="E245" s="6" t="s">
        <v>206</v>
      </c>
      <c r="F245" s="6" t="s">
        <v>206</v>
      </c>
      <c r="G245" s="6" t="s">
        <v>206</v>
      </c>
      <c r="H245" s="15" t="s">
        <v>206</v>
      </c>
      <c r="I245" s="14" t="s">
        <v>206</v>
      </c>
      <c r="J245" s="6" t="s">
        <v>206</v>
      </c>
      <c r="K245" s="15" t="s">
        <v>206</v>
      </c>
      <c r="L245" s="8" t="s">
        <v>206</v>
      </c>
    </row>
    <row r="246" spans="1:12" x14ac:dyDescent="0.25">
      <c r="A246" s="22" t="s">
        <v>157</v>
      </c>
      <c r="B246" s="12">
        <f t="shared" ref="B246:H246" si="36">SUM(B242:B245)</f>
        <v>0</v>
      </c>
      <c r="C246" s="5">
        <f t="shared" si="36"/>
        <v>0</v>
      </c>
      <c r="D246" s="5">
        <f t="shared" si="36"/>
        <v>54646.71</v>
      </c>
      <c r="E246" s="5">
        <f t="shared" si="36"/>
        <v>-9924.27</v>
      </c>
      <c r="F246" s="5">
        <f t="shared" si="36"/>
        <v>9979471.2299999986</v>
      </c>
      <c r="G246" s="5">
        <f t="shared" si="36"/>
        <v>735913.13</v>
      </c>
      <c r="H246" s="13">
        <f t="shared" si="36"/>
        <v>10760106.800000001</v>
      </c>
      <c r="I246" s="12">
        <f>SUM(I242:I245)</f>
        <v>1161779.45</v>
      </c>
      <c r="J246" s="5">
        <f>SUM(J242:J245)</f>
        <v>1160588.3500000001</v>
      </c>
      <c r="K246" s="13">
        <f>SUM(K242:K245)</f>
        <v>1191.1000000000058</v>
      </c>
      <c r="L246" s="7">
        <f>SUM(L242:L245)</f>
        <v>1671090.94</v>
      </c>
    </row>
    <row r="247" spans="1:12" x14ac:dyDescent="0.25">
      <c r="A247" s="24"/>
      <c r="B247" s="32"/>
      <c r="C247" s="33"/>
      <c r="D247" s="33"/>
      <c r="E247" s="33"/>
      <c r="F247" s="33"/>
      <c r="G247" s="33"/>
      <c r="H247" s="34"/>
      <c r="I247" s="32"/>
      <c r="J247" s="33"/>
      <c r="K247" s="34"/>
      <c r="L247" s="35"/>
    </row>
    <row r="248" spans="1:12" x14ac:dyDescent="0.25">
      <c r="A248" s="22" t="s">
        <v>192</v>
      </c>
      <c r="B248" s="32"/>
      <c r="C248" s="33"/>
      <c r="D248" s="33"/>
      <c r="E248" s="33"/>
      <c r="F248" s="33"/>
      <c r="G248" s="33"/>
      <c r="H248" s="34"/>
      <c r="I248" s="32"/>
      <c r="J248" s="33"/>
      <c r="K248" s="34"/>
      <c r="L248" s="35"/>
    </row>
    <row r="249" spans="1:12" x14ac:dyDescent="0.25">
      <c r="A249" s="25" t="s">
        <v>198</v>
      </c>
      <c r="B249" s="14">
        <v>-624172</v>
      </c>
      <c r="C249" s="6">
        <v>0</v>
      </c>
      <c r="D249" s="6">
        <v>863925</v>
      </c>
      <c r="E249" s="6">
        <v>375024</v>
      </c>
      <c r="F249" s="6">
        <v>0</v>
      </c>
      <c r="G249" s="6">
        <v>-1565</v>
      </c>
      <c r="H249" s="15">
        <v>613212</v>
      </c>
      <c r="I249" s="14">
        <v>12892447</v>
      </c>
      <c r="J249" s="6">
        <v>3723115</v>
      </c>
      <c r="K249" s="15">
        <v>9169332</v>
      </c>
      <c r="L249" s="8">
        <v>22600847</v>
      </c>
    </row>
    <row r="250" spans="1:12" x14ac:dyDescent="0.25">
      <c r="A250" s="25" t="s">
        <v>199</v>
      </c>
      <c r="B250" s="14">
        <v>-897985</v>
      </c>
      <c r="C250" s="6">
        <v>0</v>
      </c>
      <c r="D250" s="6">
        <v>1045821</v>
      </c>
      <c r="E250" s="6">
        <v>369894</v>
      </c>
      <c r="F250" s="6">
        <v>0</v>
      </c>
      <c r="G250" s="6">
        <v>-159856</v>
      </c>
      <c r="H250" s="15">
        <v>357874</v>
      </c>
      <c r="I250" s="14">
        <v>10744851</v>
      </c>
      <c r="J250" s="6">
        <v>4494612</v>
      </c>
      <c r="K250" s="15">
        <v>6250239</v>
      </c>
      <c r="L250" s="8">
        <v>19204862</v>
      </c>
    </row>
    <row r="251" spans="1:12" x14ac:dyDescent="0.25">
      <c r="A251" s="25" t="s">
        <v>200</v>
      </c>
      <c r="B251" s="14">
        <v>-699250</v>
      </c>
      <c r="C251" s="6">
        <v>0</v>
      </c>
      <c r="D251" s="6">
        <v>985787</v>
      </c>
      <c r="E251" s="6">
        <v>445736</v>
      </c>
      <c r="F251" s="6">
        <v>0</v>
      </c>
      <c r="G251" s="6">
        <v>-253642</v>
      </c>
      <c r="H251" s="15">
        <v>478631</v>
      </c>
      <c r="I251" s="14">
        <v>15799099</v>
      </c>
      <c r="J251" s="6">
        <v>7039254</v>
      </c>
      <c r="K251" s="15">
        <v>8759845</v>
      </c>
      <c r="L251" s="8">
        <v>21975555</v>
      </c>
    </row>
    <row r="252" spans="1:12" x14ac:dyDescent="0.25">
      <c r="A252" s="25" t="s">
        <v>201</v>
      </c>
      <c r="B252" s="14" t="s">
        <v>206</v>
      </c>
      <c r="C252" s="6" t="s">
        <v>206</v>
      </c>
      <c r="D252" s="6" t="s">
        <v>206</v>
      </c>
      <c r="E252" s="6" t="s">
        <v>206</v>
      </c>
      <c r="F252" s="6" t="s">
        <v>206</v>
      </c>
      <c r="G252" s="6" t="s">
        <v>206</v>
      </c>
      <c r="H252" s="15" t="s">
        <v>206</v>
      </c>
      <c r="I252" s="14" t="s">
        <v>206</v>
      </c>
      <c r="J252" s="6" t="s">
        <v>206</v>
      </c>
      <c r="K252" s="15" t="s">
        <v>206</v>
      </c>
      <c r="L252" s="8" t="s">
        <v>206</v>
      </c>
    </row>
    <row r="253" spans="1:12" x14ac:dyDescent="0.25">
      <c r="A253" s="22" t="s">
        <v>157</v>
      </c>
      <c r="B253" s="12">
        <f t="shared" ref="B253:H253" si="37">SUM(B249:B252)</f>
        <v>-2221407</v>
      </c>
      <c r="C253" s="5">
        <f t="shared" si="37"/>
        <v>0</v>
      </c>
      <c r="D253" s="5">
        <f t="shared" si="37"/>
        <v>2895533</v>
      </c>
      <c r="E253" s="5">
        <f t="shared" si="37"/>
        <v>1190654</v>
      </c>
      <c r="F253" s="5">
        <f t="shared" si="37"/>
        <v>0</v>
      </c>
      <c r="G253" s="5">
        <f t="shared" si="37"/>
        <v>-415063</v>
      </c>
      <c r="H253" s="13">
        <f t="shared" si="37"/>
        <v>1449717</v>
      </c>
      <c r="I253" s="12">
        <f>SUM(I249:I252)</f>
        <v>39436397</v>
      </c>
      <c r="J253" s="5">
        <f>SUM(J249:J252)</f>
        <v>15256981</v>
      </c>
      <c r="K253" s="13">
        <f>SUM(K249:K252)</f>
        <v>24179416</v>
      </c>
      <c r="L253" s="7">
        <f>SUM(L249:L252)</f>
        <v>63781264</v>
      </c>
    </row>
    <row r="254" spans="1:12" x14ac:dyDescent="0.25">
      <c r="A254" s="24"/>
      <c r="B254" s="32"/>
      <c r="C254" s="33"/>
      <c r="D254" s="33"/>
      <c r="E254" s="33"/>
      <c r="F254" s="33"/>
      <c r="G254" s="33"/>
      <c r="H254" s="34"/>
      <c r="I254" s="32"/>
      <c r="J254" s="33"/>
      <c r="K254" s="34"/>
      <c r="L254" s="35"/>
    </row>
    <row r="255" spans="1:12" x14ac:dyDescent="0.25">
      <c r="A255" s="22" t="s">
        <v>193</v>
      </c>
      <c r="B255" s="32"/>
      <c r="C255" s="33"/>
      <c r="D255" s="33"/>
      <c r="E255" s="33"/>
      <c r="F255" s="33"/>
      <c r="G255" s="33"/>
      <c r="H255" s="34"/>
      <c r="I255" s="32"/>
      <c r="J255" s="33"/>
      <c r="K255" s="34"/>
      <c r="L255" s="35"/>
    </row>
    <row r="256" spans="1:12" x14ac:dyDescent="0.25">
      <c r="A256" s="25" t="s">
        <v>198</v>
      </c>
      <c r="B256" s="14">
        <v>2809865</v>
      </c>
      <c r="C256" s="6">
        <v>0</v>
      </c>
      <c r="D256" s="6">
        <v>227551</v>
      </c>
      <c r="E256" s="6">
        <v>305520</v>
      </c>
      <c r="F256" s="6">
        <v>0</v>
      </c>
      <c r="G256" s="6">
        <v>873092</v>
      </c>
      <c r="H256" s="15">
        <v>4216028</v>
      </c>
      <c r="I256" s="14">
        <v>5831494</v>
      </c>
      <c r="J256" s="6">
        <v>2875934</v>
      </c>
      <c r="K256" s="15">
        <v>2955560</v>
      </c>
      <c r="L256" s="8">
        <v>18071003</v>
      </c>
    </row>
    <row r="257" spans="1:12" x14ac:dyDescent="0.25">
      <c r="A257" s="25" t="s">
        <v>199</v>
      </c>
      <c r="B257" s="14">
        <v>2984463</v>
      </c>
      <c r="C257" s="6">
        <v>0</v>
      </c>
      <c r="D257" s="6">
        <v>221943</v>
      </c>
      <c r="E257" s="6">
        <v>67849</v>
      </c>
      <c r="F257" s="6">
        <v>0</v>
      </c>
      <c r="G257" s="6">
        <v>1188111</v>
      </c>
      <c r="H257" s="15">
        <v>4462366</v>
      </c>
      <c r="I257" s="14">
        <v>6462071</v>
      </c>
      <c r="J257" s="6">
        <v>3771948</v>
      </c>
      <c r="K257" s="15">
        <v>2690123</v>
      </c>
      <c r="L257" s="8">
        <v>17892232</v>
      </c>
    </row>
    <row r="258" spans="1:12" x14ac:dyDescent="0.25">
      <c r="A258" s="25" t="s">
        <v>200</v>
      </c>
      <c r="B258" s="14" t="s">
        <v>206</v>
      </c>
      <c r="C258" s="6" t="s">
        <v>206</v>
      </c>
      <c r="D258" s="6" t="s">
        <v>206</v>
      </c>
      <c r="E258" s="6" t="s">
        <v>206</v>
      </c>
      <c r="F258" s="6" t="s">
        <v>206</v>
      </c>
      <c r="G258" s="6" t="s">
        <v>206</v>
      </c>
      <c r="H258" s="15" t="s">
        <v>206</v>
      </c>
      <c r="I258" s="14" t="s">
        <v>206</v>
      </c>
      <c r="J258" s="6" t="s">
        <v>206</v>
      </c>
      <c r="K258" s="15" t="s">
        <v>206</v>
      </c>
      <c r="L258" s="8" t="s">
        <v>206</v>
      </c>
    </row>
    <row r="259" spans="1:12" x14ac:dyDescent="0.25">
      <c r="A259" s="25" t="s">
        <v>201</v>
      </c>
      <c r="B259" s="14" t="s">
        <v>206</v>
      </c>
      <c r="C259" s="6" t="s">
        <v>206</v>
      </c>
      <c r="D259" s="6" t="s">
        <v>206</v>
      </c>
      <c r="E259" s="6" t="s">
        <v>206</v>
      </c>
      <c r="F259" s="6" t="s">
        <v>206</v>
      </c>
      <c r="G259" s="6" t="s">
        <v>206</v>
      </c>
      <c r="H259" s="15" t="s">
        <v>206</v>
      </c>
      <c r="I259" s="14" t="s">
        <v>206</v>
      </c>
      <c r="J259" s="6" t="s">
        <v>206</v>
      </c>
      <c r="K259" s="15" t="s">
        <v>206</v>
      </c>
      <c r="L259" s="8" t="s">
        <v>206</v>
      </c>
    </row>
    <row r="260" spans="1:12" x14ac:dyDescent="0.25">
      <c r="A260" s="22" t="s">
        <v>157</v>
      </c>
      <c r="B260" s="12">
        <f t="shared" ref="B260:H260" si="38">SUM(B256:B259)</f>
        <v>5794328</v>
      </c>
      <c r="C260" s="5">
        <f t="shared" si="38"/>
        <v>0</v>
      </c>
      <c r="D260" s="5">
        <f t="shared" si="38"/>
        <v>449494</v>
      </c>
      <c r="E260" s="5">
        <f t="shared" si="38"/>
        <v>373369</v>
      </c>
      <c r="F260" s="5">
        <f t="shared" si="38"/>
        <v>0</v>
      </c>
      <c r="G260" s="5">
        <f t="shared" si="38"/>
        <v>2061203</v>
      </c>
      <c r="H260" s="13">
        <f t="shared" si="38"/>
        <v>8678394</v>
      </c>
      <c r="I260" s="12">
        <f>SUM(I256:I259)</f>
        <v>12293565</v>
      </c>
      <c r="J260" s="5">
        <f>SUM(J256:J259)</f>
        <v>6647882</v>
      </c>
      <c r="K260" s="13">
        <f>SUM(K256:K259)</f>
        <v>5645683</v>
      </c>
      <c r="L260" s="7">
        <f>SUM(L256:L259)</f>
        <v>35963235</v>
      </c>
    </row>
    <row r="261" spans="1:12" x14ac:dyDescent="0.25">
      <c r="A261" s="24"/>
      <c r="B261" s="32"/>
      <c r="C261" s="33"/>
      <c r="D261" s="33"/>
      <c r="E261" s="33"/>
      <c r="F261" s="33"/>
      <c r="G261" s="33"/>
      <c r="H261" s="34"/>
      <c r="I261" s="32"/>
      <c r="J261" s="33"/>
      <c r="K261" s="34"/>
      <c r="L261" s="35"/>
    </row>
    <row r="262" spans="1:12" x14ac:dyDescent="0.25">
      <c r="A262" s="22" t="s">
        <v>194</v>
      </c>
      <c r="B262" s="32"/>
      <c r="C262" s="33"/>
      <c r="D262" s="33"/>
      <c r="E262" s="33"/>
      <c r="F262" s="33"/>
      <c r="G262" s="33"/>
      <c r="H262" s="34"/>
      <c r="I262" s="32"/>
      <c r="J262" s="33"/>
      <c r="K262" s="34"/>
      <c r="L262" s="35"/>
    </row>
    <row r="263" spans="1:12" x14ac:dyDescent="0.25">
      <c r="A263" s="25" t="s">
        <v>198</v>
      </c>
      <c r="B263" s="14">
        <v>8080</v>
      </c>
      <c r="C263" s="6">
        <v>0</v>
      </c>
      <c r="D263" s="6">
        <v>1756860</v>
      </c>
      <c r="E263" s="6">
        <v>880071</v>
      </c>
      <c r="F263" s="6">
        <v>34004</v>
      </c>
      <c r="G263" s="6">
        <v>67831</v>
      </c>
      <c r="H263" s="15">
        <v>2746846</v>
      </c>
      <c r="I263" s="14">
        <v>35289795</v>
      </c>
      <c r="J263" s="6">
        <v>19681216</v>
      </c>
      <c r="K263" s="15">
        <v>15608579</v>
      </c>
      <c r="L263" s="8">
        <v>92279237</v>
      </c>
    </row>
    <row r="264" spans="1:12" x14ac:dyDescent="0.25">
      <c r="A264" s="25" t="s">
        <v>199</v>
      </c>
      <c r="B264" s="14">
        <v>9189</v>
      </c>
      <c r="C264" s="6">
        <v>0</v>
      </c>
      <c r="D264" s="6">
        <v>1752494</v>
      </c>
      <c r="E264" s="6">
        <v>1046005</v>
      </c>
      <c r="F264" s="6">
        <v>2869</v>
      </c>
      <c r="G264" s="6">
        <v>-19816</v>
      </c>
      <c r="H264" s="15">
        <v>2790741</v>
      </c>
      <c r="I264" s="14">
        <v>34115385</v>
      </c>
      <c r="J264" s="6">
        <v>20924534</v>
      </c>
      <c r="K264" s="15">
        <v>13190851</v>
      </c>
      <c r="L264" s="8">
        <v>89467456</v>
      </c>
    </row>
    <row r="265" spans="1:12" x14ac:dyDescent="0.25">
      <c r="A265" s="25" t="s">
        <v>200</v>
      </c>
      <c r="B265" s="14" t="s">
        <v>206</v>
      </c>
      <c r="C265" s="6" t="s">
        <v>206</v>
      </c>
      <c r="D265" s="6" t="s">
        <v>206</v>
      </c>
      <c r="E265" s="6" t="s">
        <v>206</v>
      </c>
      <c r="F265" s="6" t="s">
        <v>206</v>
      </c>
      <c r="G265" s="6" t="s">
        <v>206</v>
      </c>
      <c r="H265" s="15" t="s">
        <v>206</v>
      </c>
      <c r="I265" s="14" t="s">
        <v>206</v>
      </c>
      <c r="J265" s="6" t="s">
        <v>206</v>
      </c>
      <c r="K265" s="15" t="s">
        <v>206</v>
      </c>
      <c r="L265" s="8" t="s">
        <v>206</v>
      </c>
    </row>
    <row r="266" spans="1:12" x14ac:dyDescent="0.25">
      <c r="A266" s="25" t="s">
        <v>201</v>
      </c>
      <c r="B266" s="14" t="s">
        <v>206</v>
      </c>
      <c r="C266" s="6" t="s">
        <v>206</v>
      </c>
      <c r="D266" s="6" t="s">
        <v>206</v>
      </c>
      <c r="E266" s="6" t="s">
        <v>206</v>
      </c>
      <c r="F266" s="6" t="s">
        <v>206</v>
      </c>
      <c r="G266" s="6" t="s">
        <v>206</v>
      </c>
      <c r="H266" s="15" t="s">
        <v>206</v>
      </c>
      <c r="I266" s="14" t="s">
        <v>206</v>
      </c>
      <c r="J266" s="6" t="s">
        <v>206</v>
      </c>
      <c r="K266" s="15" t="s">
        <v>206</v>
      </c>
      <c r="L266" s="8" t="s">
        <v>206</v>
      </c>
    </row>
    <row r="267" spans="1:12" x14ac:dyDescent="0.25">
      <c r="A267" s="22" t="s">
        <v>157</v>
      </c>
      <c r="B267" s="12">
        <f t="shared" ref="B267:H267" si="39">SUM(B263:B266)</f>
        <v>17269</v>
      </c>
      <c r="C267" s="5">
        <f t="shared" si="39"/>
        <v>0</v>
      </c>
      <c r="D267" s="5">
        <f t="shared" si="39"/>
        <v>3509354</v>
      </c>
      <c r="E267" s="5">
        <f t="shared" si="39"/>
        <v>1926076</v>
      </c>
      <c r="F267" s="5">
        <f t="shared" si="39"/>
        <v>36873</v>
      </c>
      <c r="G267" s="5">
        <f t="shared" si="39"/>
        <v>48015</v>
      </c>
      <c r="H267" s="13">
        <f t="shared" si="39"/>
        <v>5537587</v>
      </c>
      <c r="I267" s="12">
        <f>SUM(I263:I266)</f>
        <v>69405180</v>
      </c>
      <c r="J267" s="5">
        <f>SUM(J263:J266)</f>
        <v>40605750</v>
      </c>
      <c r="K267" s="13">
        <f>SUM(K263:K266)</f>
        <v>28799430</v>
      </c>
      <c r="L267" s="7">
        <f>SUM(L263:L266)</f>
        <v>181746693</v>
      </c>
    </row>
    <row r="268" spans="1:12" x14ac:dyDescent="0.25">
      <c r="A268" s="24"/>
      <c r="B268" s="32"/>
      <c r="C268" s="33"/>
      <c r="D268" s="33"/>
      <c r="E268" s="33"/>
      <c r="F268" s="33"/>
      <c r="G268" s="33"/>
      <c r="H268" s="34"/>
      <c r="I268" s="32"/>
      <c r="J268" s="33"/>
      <c r="K268" s="34"/>
      <c r="L268" s="35"/>
    </row>
    <row r="269" spans="1:12" x14ac:dyDescent="0.25">
      <c r="A269" s="22" t="s">
        <v>195</v>
      </c>
      <c r="B269" s="32"/>
      <c r="C269" s="33"/>
      <c r="D269" s="33"/>
      <c r="E269" s="33"/>
      <c r="F269" s="33"/>
      <c r="G269" s="33"/>
      <c r="H269" s="34"/>
      <c r="I269" s="32"/>
      <c r="J269" s="33"/>
      <c r="K269" s="34"/>
      <c r="L269" s="35"/>
    </row>
    <row r="270" spans="1:12" x14ac:dyDescent="0.25">
      <c r="A270" s="25" t="s">
        <v>198</v>
      </c>
      <c r="B270" s="14">
        <v>3588091</v>
      </c>
      <c r="C270" s="6">
        <v>0</v>
      </c>
      <c r="D270" s="6">
        <v>193018</v>
      </c>
      <c r="E270" s="6">
        <v>254886</v>
      </c>
      <c r="F270" s="6">
        <v>0</v>
      </c>
      <c r="G270" s="6">
        <v>1496065</v>
      </c>
      <c r="H270" s="15">
        <v>5532060</v>
      </c>
      <c r="I270" s="14">
        <v>2286600</v>
      </c>
      <c r="J270" s="6">
        <v>726755</v>
      </c>
      <c r="K270" s="15">
        <v>1559845</v>
      </c>
      <c r="L270" s="8">
        <v>16772054</v>
      </c>
    </row>
    <row r="271" spans="1:12" x14ac:dyDescent="0.25">
      <c r="A271" s="25" t="s">
        <v>199</v>
      </c>
      <c r="B271" s="14">
        <v>3283523</v>
      </c>
      <c r="C271" s="6">
        <v>0</v>
      </c>
      <c r="D271" s="6">
        <v>199298</v>
      </c>
      <c r="E271" s="6">
        <v>139960</v>
      </c>
      <c r="F271" s="6">
        <v>0</v>
      </c>
      <c r="G271" s="6">
        <v>931901</v>
      </c>
      <c r="H271" s="15">
        <v>4554682</v>
      </c>
      <c r="I271" s="14">
        <v>2230551</v>
      </c>
      <c r="J271" s="6">
        <v>265299</v>
      </c>
      <c r="K271" s="15">
        <v>1965252</v>
      </c>
      <c r="L271" s="8">
        <v>16102759</v>
      </c>
    </row>
    <row r="272" spans="1:12" x14ac:dyDescent="0.25">
      <c r="A272" s="25" t="s">
        <v>200</v>
      </c>
      <c r="B272" s="14">
        <v>3003952</v>
      </c>
      <c r="C272" s="6">
        <v>0</v>
      </c>
      <c r="D272" s="6">
        <v>203105</v>
      </c>
      <c r="E272" s="6">
        <v>125741</v>
      </c>
      <c r="F272" s="6">
        <v>0</v>
      </c>
      <c r="G272" s="6">
        <v>831902</v>
      </c>
      <c r="H272" s="15">
        <v>4164700</v>
      </c>
      <c r="I272" s="14">
        <v>2549097</v>
      </c>
      <c r="J272" s="6">
        <v>605988</v>
      </c>
      <c r="K272" s="15">
        <v>1943109</v>
      </c>
      <c r="L272" s="8">
        <v>16531944</v>
      </c>
    </row>
    <row r="273" spans="1:12" x14ac:dyDescent="0.25">
      <c r="A273" s="25" t="s">
        <v>201</v>
      </c>
      <c r="B273" s="14" t="s">
        <v>206</v>
      </c>
      <c r="C273" s="6" t="s">
        <v>206</v>
      </c>
      <c r="D273" s="6" t="s">
        <v>206</v>
      </c>
      <c r="E273" s="6" t="s">
        <v>206</v>
      </c>
      <c r="F273" s="6" t="s">
        <v>206</v>
      </c>
      <c r="G273" s="6" t="s">
        <v>206</v>
      </c>
      <c r="H273" s="15" t="s">
        <v>206</v>
      </c>
      <c r="I273" s="14" t="s">
        <v>206</v>
      </c>
      <c r="J273" s="6" t="s">
        <v>206</v>
      </c>
      <c r="K273" s="15" t="s">
        <v>206</v>
      </c>
      <c r="L273" s="8" t="s">
        <v>206</v>
      </c>
    </row>
    <row r="274" spans="1:12" x14ac:dyDescent="0.25">
      <c r="A274" s="22" t="s">
        <v>157</v>
      </c>
      <c r="B274" s="12">
        <f t="shared" ref="B274:H274" si="40">SUM(B270:B273)</f>
        <v>9875566</v>
      </c>
      <c r="C274" s="5">
        <f t="shared" si="40"/>
        <v>0</v>
      </c>
      <c r="D274" s="5">
        <f t="shared" si="40"/>
        <v>595421</v>
      </c>
      <c r="E274" s="5">
        <f t="shared" si="40"/>
        <v>520587</v>
      </c>
      <c r="F274" s="5">
        <f t="shared" si="40"/>
        <v>0</v>
      </c>
      <c r="G274" s="5">
        <f t="shared" si="40"/>
        <v>3259868</v>
      </c>
      <c r="H274" s="13">
        <f t="shared" si="40"/>
        <v>14251442</v>
      </c>
      <c r="I274" s="12">
        <f>SUM(I270:I273)</f>
        <v>7066248</v>
      </c>
      <c r="J274" s="5">
        <f>SUM(J270:J273)</f>
        <v>1598042</v>
      </c>
      <c r="K274" s="13">
        <f>SUM(K270:K273)</f>
        <v>5468206</v>
      </c>
      <c r="L274" s="7">
        <f>SUM(L270:L273)</f>
        <v>49406757</v>
      </c>
    </row>
    <row r="275" spans="1:12" x14ac:dyDescent="0.25">
      <c r="A275" s="24"/>
      <c r="B275" s="32"/>
      <c r="C275" s="33"/>
      <c r="D275" s="33"/>
      <c r="E275" s="33"/>
      <c r="F275" s="33"/>
      <c r="G275" s="33"/>
      <c r="H275" s="34"/>
      <c r="I275" s="32"/>
      <c r="J275" s="33"/>
      <c r="K275" s="34"/>
      <c r="L275" s="35"/>
    </row>
    <row r="276" spans="1:12" x14ac:dyDescent="0.25">
      <c r="A276" s="22" t="s">
        <v>196</v>
      </c>
      <c r="B276" s="32"/>
      <c r="C276" s="33"/>
      <c r="D276" s="33"/>
      <c r="E276" s="33"/>
      <c r="F276" s="33"/>
      <c r="G276" s="33"/>
      <c r="H276" s="34"/>
      <c r="I276" s="32"/>
      <c r="J276" s="33"/>
      <c r="K276" s="34"/>
      <c r="L276" s="35"/>
    </row>
    <row r="277" spans="1:12" x14ac:dyDescent="0.25">
      <c r="A277" s="25" t="s">
        <v>198</v>
      </c>
      <c r="B277" s="14">
        <v>4091283.47</v>
      </c>
      <c r="C277" s="6">
        <v>0</v>
      </c>
      <c r="D277" s="6">
        <v>196281.26</v>
      </c>
      <c r="E277" s="6">
        <v>213429.34</v>
      </c>
      <c r="F277" s="6">
        <v>0</v>
      </c>
      <c r="G277" s="6">
        <v>0</v>
      </c>
      <c r="H277" s="15">
        <v>4500994.07</v>
      </c>
      <c r="I277" s="14">
        <v>4850997.25</v>
      </c>
      <c r="J277" s="6">
        <v>2053539</v>
      </c>
      <c r="K277" s="15">
        <v>2797458.25</v>
      </c>
      <c r="L277" s="8">
        <v>10878628.189999999</v>
      </c>
    </row>
    <row r="278" spans="1:12" x14ac:dyDescent="0.25">
      <c r="A278" s="25" t="s">
        <v>199</v>
      </c>
      <c r="B278" s="14">
        <v>3833609.6</v>
      </c>
      <c r="C278" s="6">
        <v>0</v>
      </c>
      <c r="D278" s="6">
        <v>192602.61</v>
      </c>
      <c r="E278" s="6">
        <v>278597</v>
      </c>
      <c r="F278" s="6">
        <v>0</v>
      </c>
      <c r="G278" s="6">
        <v>0</v>
      </c>
      <c r="H278" s="15">
        <v>4304809.21</v>
      </c>
      <c r="I278" s="14">
        <v>4512430.0999999996</v>
      </c>
      <c r="J278" s="6">
        <v>1885654.95</v>
      </c>
      <c r="K278" s="15">
        <v>2626775.15</v>
      </c>
      <c r="L278" s="8">
        <v>10376407.23</v>
      </c>
    </row>
    <row r="279" spans="1:12" x14ac:dyDescent="0.25">
      <c r="A279" s="25" t="s">
        <v>200</v>
      </c>
      <c r="B279" s="14">
        <v>3631935</v>
      </c>
      <c r="C279" s="6">
        <v>0</v>
      </c>
      <c r="D279" s="6">
        <v>194169</v>
      </c>
      <c r="E279" s="6">
        <v>277753</v>
      </c>
      <c r="F279" s="6">
        <v>0</v>
      </c>
      <c r="G279" s="6">
        <v>0</v>
      </c>
      <c r="H279" s="15">
        <v>4103857</v>
      </c>
      <c r="I279" s="14">
        <v>4301006</v>
      </c>
      <c r="J279" s="6">
        <v>1699967</v>
      </c>
      <c r="K279" s="15">
        <v>2601039</v>
      </c>
      <c r="L279" s="8">
        <v>10080565</v>
      </c>
    </row>
    <row r="280" spans="1:12" x14ac:dyDescent="0.25">
      <c r="A280" s="25" t="s">
        <v>201</v>
      </c>
      <c r="B280" s="14" t="s">
        <v>206</v>
      </c>
      <c r="C280" s="6" t="s">
        <v>206</v>
      </c>
      <c r="D280" s="6" t="s">
        <v>206</v>
      </c>
      <c r="E280" s="6" t="s">
        <v>206</v>
      </c>
      <c r="F280" s="6" t="s">
        <v>206</v>
      </c>
      <c r="G280" s="6" t="s">
        <v>206</v>
      </c>
      <c r="H280" s="15" t="s">
        <v>206</v>
      </c>
      <c r="I280" s="14" t="s">
        <v>206</v>
      </c>
      <c r="J280" s="6" t="s">
        <v>206</v>
      </c>
      <c r="K280" s="15" t="s">
        <v>206</v>
      </c>
      <c r="L280" s="8" t="s">
        <v>206</v>
      </c>
    </row>
    <row r="281" spans="1:12" x14ac:dyDescent="0.25">
      <c r="A281" s="22" t="s">
        <v>157</v>
      </c>
      <c r="B281" s="12">
        <f t="shared" ref="B281:H281" si="41">SUM(B277:B280)</f>
        <v>11556828.07</v>
      </c>
      <c r="C281" s="5">
        <f t="shared" si="41"/>
        <v>0</v>
      </c>
      <c r="D281" s="5">
        <f t="shared" si="41"/>
        <v>583052.87</v>
      </c>
      <c r="E281" s="5">
        <f t="shared" si="41"/>
        <v>769779.34</v>
      </c>
      <c r="F281" s="5">
        <f t="shared" si="41"/>
        <v>0</v>
      </c>
      <c r="G281" s="5">
        <f t="shared" si="41"/>
        <v>0</v>
      </c>
      <c r="H281" s="13">
        <f t="shared" si="41"/>
        <v>12909660.280000001</v>
      </c>
      <c r="I281" s="12">
        <f>SUM(I277:I280)</f>
        <v>13664433.35</v>
      </c>
      <c r="J281" s="5">
        <f>SUM(J277:J280)</f>
        <v>5639160.9500000002</v>
      </c>
      <c r="K281" s="13">
        <f>SUM(K277:K280)</f>
        <v>8025272.4000000004</v>
      </c>
      <c r="L281" s="7">
        <f>SUM(L277:L280)</f>
        <v>31335600.420000002</v>
      </c>
    </row>
    <row r="282" spans="1:12" x14ac:dyDescent="0.25">
      <c r="A282" s="24"/>
      <c r="B282" s="32"/>
      <c r="C282" s="33"/>
      <c r="D282" s="33"/>
      <c r="E282" s="33"/>
      <c r="F282" s="33"/>
      <c r="G282" s="33"/>
      <c r="H282" s="34"/>
      <c r="I282" s="32"/>
      <c r="J282" s="33"/>
      <c r="K282" s="34"/>
      <c r="L282" s="35"/>
    </row>
    <row r="283" spans="1:12" x14ac:dyDescent="0.25">
      <c r="A283" s="22" t="s">
        <v>197</v>
      </c>
      <c r="B283" s="32"/>
      <c r="C283" s="33"/>
      <c r="D283" s="33"/>
      <c r="E283" s="33"/>
      <c r="F283" s="33"/>
      <c r="G283" s="33"/>
      <c r="H283" s="34"/>
      <c r="I283" s="32"/>
      <c r="J283" s="33"/>
      <c r="K283" s="34"/>
      <c r="L283" s="35"/>
    </row>
    <row r="284" spans="1:12" x14ac:dyDescent="0.25">
      <c r="A284" s="25" t="s">
        <v>198</v>
      </c>
      <c r="B284" s="14">
        <v>3687898</v>
      </c>
      <c r="C284" s="6">
        <v>33524023</v>
      </c>
      <c r="D284" s="6">
        <v>1438123</v>
      </c>
      <c r="E284" s="6">
        <v>-265416</v>
      </c>
      <c r="F284" s="6">
        <v>0</v>
      </c>
      <c r="G284" s="6">
        <v>624086</v>
      </c>
      <c r="H284" s="15">
        <v>39008714</v>
      </c>
      <c r="I284" s="14">
        <v>24158119</v>
      </c>
      <c r="J284" s="6">
        <v>20864594</v>
      </c>
      <c r="K284" s="15">
        <v>3293525</v>
      </c>
      <c r="L284" s="8">
        <v>52338292</v>
      </c>
    </row>
    <row r="285" spans="1:12" x14ac:dyDescent="0.25">
      <c r="A285" s="25" t="s">
        <v>199</v>
      </c>
      <c r="B285" s="14">
        <v>3466980</v>
      </c>
      <c r="C285" s="6">
        <v>36883048</v>
      </c>
      <c r="D285" s="6">
        <v>1638171</v>
      </c>
      <c r="E285" s="6">
        <v>-199382</v>
      </c>
      <c r="F285" s="6">
        <v>0</v>
      </c>
      <c r="G285" s="6">
        <v>593904</v>
      </c>
      <c r="H285" s="15">
        <v>42382721</v>
      </c>
      <c r="I285" s="14">
        <v>23443359</v>
      </c>
      <c r="J285" s="6">
        <v>21760990</v>
      </c>
      <c r="K285" s="15">
        <v>1682369</v>
      </c>
      <c r="L285" s="8">
        <v>0</v>
      </c>
    </row>
    <row r="286" spans="1:12" x14ac:dyDescent="0.25">
      <c r="A286" s="25" t="s">
        <v>200</v>
      </c>
      <c r="B286" s="14">
        <v>3829008</v>
      </c>
      <c r="C286" s="6">
        <v>39339621</v>
      </c>
      <c r="D286" s="6">
        <v>1663373</v>
      </c>
      <c r="E286" s="6">
        <v>-173989</v>
      </c>
      <c r="F286" s="6">
        <v>0</v>
      </c>
      <c r="G286" s="6">
        <v>551022</v>
      </c>
      <c r="H286" s="15">
        <v>45209035</v>
      </c>
      <c r="I286" s="14">
        <v>22082790</v>
      </c>
      <c r="J286" s="6">
        <v>20849001</v>
      </c>
      <c r="K286" s="15">
        <v>1233789</v>
      </c>
      <c r="L286" s="8">
        <v>55929089</v>
      </c>
    </row>
    <row r="287" spans="1:12" x14ac:dyDescent="0.25">
      <c r="A287" s="25" t="s">
        <v>201</v>
      </c>
      <c r="B287" s="14" t="s">
        <v>206</v>
      </c>
      <c r="C287" s="6" t="s">
        <v>206</v>
      </c>
      <c r="D287" s="6" t="s">
        <v>206</v>
      </c>
      <c r="E287" s="6" t="s">
        <v>206</v>
      </c>
      <c r="F287" s="6" t="s">
        <v>206</v>
      </c>
      <c r="G287" s="6" t="s">
        <v>206</v>
      </c>
      <c r="H287" s="15" t="s">
        <v>206</v>
      </c>
      <c r="I287" s="14" t="s">
        <v>206</v>
      </c>
      <c r="J287" s="6" t="s">
        <v>206</v>
      </c>
      <c r="K287" s="15" t="s">
        <v>206</v>
      </c>
      <c r="L287" s="8" t="s">
        <v>206</v>
      </c>
    </row>
    <row r="288" spans="1:12" ht="15.75" thickBot="1" x14ac:dyDescent="0.3">
      <c r="A288" s="26" t="s">
        <v>157</v>
      </c>
      <c r="B288" s="16">
        <f t="shared" ref="B288:H288" si="42">SUM(B284:B287)</f>
        <v>10983886</v>
      </c>
      <c r="C288" s="21">
        <f t="shared" si="42"/>
        <v>109746692</v>
      </c>
      <c r="D288" s="21">
        <f t="shared" si="42"/>
        <v>4739667</v>
      </c>
      <c r="E288" s="21">
        <f t="shared" si="42"/>
        <v>-638787</v>
      </c>
      <c r="F288" s="21">
        <f t="shared" si="42"/>
        <v>0</v>
      </c>
      <c r="G288" s="21">
        <f t="shared" si="42"/>
        <v>1769012</v>
      </c>
      <c r="H288" s="17">
        <f t="shared" si="42"/>
        <v>126600470</v>
      </c>
      <c r="I288" s="16">
        <f>SUM(I284:I287)</f>
        <v>69684268</v>
      </c>
      <c r="J288" s="21">
        <f>SUM(J284:J287)</f>
        <v>63474585</v>
      </c>
      <c r="K288" s="17">
        <f>SUM(K284:K287)</f>
        <v>6209683</v>
      </c>
      <c r="L288" s="9">
        <f>SUM(L284:L287)</f>
        <v>108267381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B13:H13"/>
    <mergeCell ref="I13:K13"/>
    <mergeCell ref="A13:A14"/>
    <mergeCell ref="L13:L14"/>
  </mergeCells>
  <phoneticPr fontId="16" type="noConversion"/>
  <conditionalFormatting sqref="B1:L1048576">
    <cfRule type="cellIs" dxfId="7" priority="1" operator="equal">
      <formula>"Delinquent"</formula>
    </cfRule>
    <cfRule type="cellIs" dxfId="6" priority="2" operator="lessThan">
      <formula>0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R288"/>
  <sheetViews>
    <sheetView showGridLines="0" workbookViewId="0"/>
  </sheetViews>
  <sheetFormatPr defaultRowHeight="15" x14ac:dyDescent="0.25"/>
  <cols>
    <col min="1" max="1" width="40.5703125" style="1" bestFit="1" customWidth="1"/>
    <col min="2" max="8" width="19.140625" style="44" customWidth="1"/>
    <col min="9" max="9" width="20.28515625" style="44" bestFit="1" customWidth="1"/>
    <col min="10" max="11" width="19.140625" style="44" customWidth="1"/>
    <col min="12" max="12" width="20.28515625" style="44" bestFit="1" customWidth="1"/>
    <col min="13" max="17" width="19.140625" style="44" customWidth="1"/>
    <col min="18" max="18" width="20.28515625" style="44" bestFit="1" customWidth="1"/>
    <col min="19" max="16384" width="9.140625" style="1"/>
  </cols>
  <sheetData>
    <row r="6" spans="1:18" ht="18" x14ac:dyDescent="0.25">
      <c r="A6" s="2" t="str">
        <f>Contents!A7</f>
        <v>Nevada Healthcare Quarterly Reports</v>
      </c>
    </row>
    <row r="7" spans="1:18" ht="18.75" x14ac:dyDescent="0.3">
      <c r="A7" s="41" t="str">
        <f>Contents!A8</f>
        <v>Acute Hospitals Financial Reports: First Quarter 2024 - Third Quarter 2024</v>
      </c>
      <c r="B7" s="47"/>
      <c r="C7" s="45"/>
      <c r="D7" s="45"/>
      <c r="E7" s="45"/>
      <c r="F7" s="45"/>
      <c r="G7" s="45"/>
    </row>
    <row r="8" spans="1:18" ht="18.75" x14ac:dyDescent="0.3">
      <c r="A8" s="42" t="s">
        <v>150</v>
      </c>
      <c r="B8" s="47"/>
      <c r="C8" s="45"/>
      <c r="D8" s="45"/>
      <c r="E8" s="45"/>
      <c r="F8" s="45"/>
      <c r="G8" s="45"/>
    </row>
    <row r="9" spans="1:18" ht="18.75" x14ac:dyDescent="0.3">
      <c r="A9" s="27" t="str">
        <f>Contents!A9</f>
        <v>Produced on December 11, 2024</v>
      </c>
      <c r="B9" s="47"/>
      <c r="C9" s="45"/>
      <c r="D9" s="45"/>
      <c r="E9" s="45"/>
      <c r="F9" s="45"/>
      <c r="G9" s="45"/>
    </row>
    <row r="10" spans="1:18" ht="18.75" x14ac:dyDescent="0.3">
      <c r="A10" s="27" t="str">
        <f>Contents!A10</f>
        <v>Includes data loaded through December 9, 2024</v>
      </c>
      <c r="B10" s="47"/>
      <c r="C10" s="45"/>
      <c r="D10" s="45"/>
      <c r="E10" s="45"/>
      <c r="F10" s="45"/>
      <c r="G10" s="45"/>
    </row>
    <row r="11" spans="1:18" x14ac:dyDescent="0.25">
      <c r="A11" s="3"/>
      <c r="B11" s="45"/>
      <c r="C11" s="45"/>
      <c r="D11" s="45"/>
      <c r="E11" s="45"/>
      <c r="F11" s="45"/>
      <c r="G11" s="45"/>
    </row>
    <row r="12" spans="1:18" ht="15.75" customHeight="1" thickBot="1" x14ac:dyDescent="0.3">
      <c r="A12" s="28" t="s">
        <v>149</v>
      </c>
      <c r="B12" s="45"/>
      <c r="C12" s="45"/>
      <c r="D12" s="45"/>
      <c r="E12" s="45"/>
      <c r="F12" s="45"/>
      <c r="G12" s="45"/>
    </row>
    <row r="13" spans="1:18" s="48" customFormat="1" ht="45.75" customHeight="1" x14ac:dyDescent="0.25">
      <c r="A13" s="55" t="s">
        <v>19</v>
      </c>
      <c r="B13" s="52" t="s">
        <v>108</v>
      </c>
      <c r="C13" s="53"/>
      <c r="D13" s="53"/>
      <c r="E13" s="54"/>
      <c r="F13" s="63" t="s">
        <v>109</v>
      </c>
      <c r="G13" s="64"/>
      <c r="H13" s="57"/>
      <c r="I13" s="63" t="s">
        <v>110</v>
      </c>
      <c r="J13" s="64"/>
      <c r="K13" s="57"/>
      <c r="L13" s="63" t="s">
        <v>111</v>
      </c>
      <c r="M13" s="64"/>
      <c r="N13" s="57"/>
      <c r="O13" s="63" t="s">
        <v>112</v>
      </c>
      <c r="P13" s="64"/>
      <c r="Q13" s="57"/>
      <c r="R13" s="50" t="s">
        <v>127</v>
      </c>
    </row>
    <row r="14" spans="1:18" s="48" customFormat="1" ht="46.5" customHeight="1" thickBot="1" x14ac:dyDescent="0.3">
      <c r="A14" s="65"/>
      <c r="B14" s="10" t="s">
        <v>113</v>
      </c>
      <c r="C14" s="4" t="s">
        <v>114</v>
      </c>
      <c r="D14" s="4" t="s">
        <v>91</v>
      </c>
      <c r="E14" s="11" t="s">
        <v>35</v>
      </c>
      <c r="F14" s="10" t="s">
        <v>115</v>
      </c>
      <c r="G14" s="4" t="s">
        <v>116</v>
      </c>
      <c r="H14" s="11" t="s">
        <v>117</v>
      </c>
      <c r="I14" s="10" t="s">
        <v>118</v>
      </c>
      <c r="J14" s="4" t="s">
        <v>119</v>
      </c>
      <c r="K14" s="11" t="s">
        <v>120</v>
      </c>
      <c r="L14" s="10" t="s">
        <v>121</v>
      </c>
      <c r="M14" s="4" t="s">
        <v>122</v>
      </c>
      <c r="N14" s="11" t="s">
        <v>123</v>
      </c>
      <c r="O14" s="10" t="s">
        <v>124</v>
      </c>
      <c r="P14" s="4" t="s">
        <v>125</v>
      </c>
      <c r="Q14" s="11" t="s">
        <v>126</v>
      </c>
      <c r="R14" s="66"/>
    </row>
    <row r="15" spans="1:18" x14ac:dyDescent="0.25">
      <c r="A15" s="22" t="s">
        <v>158</v>
      </c>
      <c r="B15" s="12">
        <f>SUM(B16:B18)</f>
        <v>912388399.75000012</v>
      </c>
      <c r="C15" s="5">
        <f t="shared" ref="C15:R15" si="0">SUM(C16:C18)</f>
        <v>1360885003.8900001</v>
      </c>
      <c r="D15" s="5">
        <f t="shared" si="0"/>
        <v>5745156</v>
      </c>
      <c r="E15" s="13">
        <f t="shared" si="0"/>
        <v>2279018559.6400003</v>
      </c>
      <c r="F15" s="12">
        <f t="shared" si="0"/>
        <v>324337931.40999997</v>
      </c>
      <c r="G15" s="5">
        <f t="shared" si="0"/>
        <v>215684692.26000002</v>
      </c>
      <c r="H15" s="13">
        <f t="shared" si="0"/>
        <v>108653239.14999999</v>
      </c>
      <c r="I15" s="12">
        <f t="shared" si="0"/>
        <v>10031810379.179998</v>
      </c>
      <c r="J15" s="5">
        <f t="shared" si="0"/>
        <v>4459223720.6700001</v>
      </c>
      <c r="K15" s="13">
        <f t="shared" si="0"/>
        <v>5572586658.5100002</v>
      </c>
      <c r="L15" s="12">
        <f t="shared" si="0"/>
        <v>9593715526.9500008</v>
      </c>
      <c r="M15" s="5">
        <f t="shared" si="0"/>
        <v>6789393803.71</v>
      </c>
      <c r="N15" s="13">
        <f t="shared" si="0"/>
        <v>2804321723.2400002</v>
      </c>
      <c r="O15" s="12">
        <f t="shared" si="0"/>
        <v>879094673.46999991</v>
      </c>
      <c r="P15" s="5">
        <f t="shared" si="0"/>
        <v>577678059.58000004</v>
      </c>
      <c r="Q15" s="13">
        <f t="shared" si="0"/>
        <v>301416613.88999999</v>
      </c>
      <c r="R15" s="7">
        <f t="shared" si="0"/>
        <v>11047832214.91</v>
      </c>
    </row>
    <row r="16" spans="1:18" x14ac:dyDescent="0.25">
      <c r="A16" s="23" t="s">
        <v>146</v>
      </c>
      <c r="B16" s="12">
        <f t="shared" ref="B16:R16" si="1">B25+B29+B36+B43+B50+B57+B64+B71+B78+B85+B92+B99+B106+B113+B120+B127+B134+B141</f>
        <v>631582159.38000011</v>
      </c>
      <c r="C16" s="5">
        <f t="shared" si="1"/>
        <v>739319034.11000013</v>
      </c>
      <c r="D16" s="5">
        <f t="shared" si="1"/>
        <v>5745156</v>
      </c>
      <c r="E16" s="13">
        <f t="shared" si="1"/>
        <v>1376646349.49</v>
      </c>
      <c r="F16" s="12">
        <f t="shared" si="1"/>
        <v>200298738.88999999</v>
      </c>
      <c r="G16" s="5">
        <f t="shared" si="1"/>
        <v>150211248.02000001</v>
      </c>
      <c r="H16" s="13">
        <f t="shared" si="1"/>
        <v>50087490.870000005</v>
      </c>
      <c r="I16" s="12">
        <f t="shared" si="1"/>
        <v>5603692177.4599991</v>
      </c>
      <c r="J16" s="5">
        <f t="shared" si="1"/>
        <v>2376645320.8200002</v>
      </c>
      <c r="K16" s="13">
        <f t="shared" si="1"/>
        <v>3227046856.6400003</v>
      </c>
      <c r="L16" s="12">
        <f t="shared" si="1"/>
        <v>7021202752.8500004</v>
      </c>
      <c r="M16" s="5">
        <f t="shared" si="1"/>
        <v>4953959473.29</v>
      </c>
      <c r="N16" s="13">
        <f t="shared" si="1"/>
        <v>2067243279.5599999</v>
      </c>
      <c r="O16" s="12">
        <f t="shared" si="1"/>
        <v>781925792.57999992</v>
      </c>
      <c r="P16" s="5">
        <f t="shared" si="1"/>
        <v>529047439.38999999</v>
      </c>
      <c r="Q16" s="13">
        <f t="shared" si="1"/>
        <v>252878353.19</v>
      </c>
      <c r="R16" s="7">
        <f t="shared" si="1"/>
        <v>6973902329.75</v>
      </c>
    </row>
    <row r="17" spans="1:18" x14ac:dyDescent="0.25">
      <c r="A17" s="23" t="s">
        <v>147</v>
      </c>
      <c r="B17" s="12">
        <f>B148+B155+B162+B169+B176+B183+B190</f>
        <v>250106362.66</v>
      </c>
      <c r="C17" s="5">
        <f t="shared" ref="C17:R17" si="2">C148+C155+C162+C169+C176+C183+C190</f>
        <v>433718661.73000002</v>
      </c>
      <c r="D17" s="5">
        <f t="shared" si="2"/>
        <v>0</v>
      </c>
      <c r="E17" s="13">
        <f t="shared" si="2"/>
        <v>683825024.38999999</v>
      </c>
      <c r="F17" s="12">
        <f t="shared" si="2"/>
        <v>106361288.31999999</v>
      </c>
      <c r="G17" s="5">
        <f t="shared" si="2"/>
        <v>51544650.530000001</v>
      </c>
      <c r="H17" s="13">
        <f t="shared" si="2"/>
        <v>54816637.789999992</v>
      </c>
      <c r="I17" s="12">
        <f t="shared" si="2"/>
        <v>3547454810.3299999</v>
      </c>
      <c r="J17" s="5">
        <f t="shared" si="2"/>
        <v>1608438311.97</v>
      </c>
      <c r="K17" s="13">
        <f t="shared" si="2"/>
        <v>1939016498.3600001</v>
      </c>
      <c r="L17" s="12">
        <f t="shared" si="2"/>
        <v>2093119827.28</v>
      </c>
      <c r="M17" s="5">
        <f t="shared" si="2"/>
        <v>1486710066.4200001</v>
      </c>
      <c r="N17" s="13">
        <f t="shared" si="2"/>
        <v>606409760.86000001</v>
      </c>
      <c r="O17" s="12">
        <f t="shared" si="2"/>
        <v>81304030.210000008</v>
      </c>
      <c r="P17" s="5">
        <f t="shared" si="2"/>
        <v>42798452</v>
      </c>
      <c r="Q17" s="13">
        <f t="shared" si="2"/>
        <v>38505578.210000001</v>
      </c>
      <c r="R17" s="7">
        <f t="shared" si="2"/>
        <v>3322573499.6100001</v>
      </c>
    </row>
    <row r="18" spans="1:18" x14ac:dyDescent="0.25">
      <c r="A18" s="23" t="s">
        <v>148</v>
      </c>
      <c r="B18" s="12">
        <f>B197+B204+B211+B218+B225+B232+B239+B246+B253+B260+B267+B274+B281+B288</f>
        <v>30699877.710000001</v>
      </c>
      <c r="C18" s="5">
        <f t="shared" ref="C18:R18" si="3">C197+C204+C211+C218+C225+C232+C239+C246+C253+C260+C267+C274+C281+C288</f>
        <v>187847308.05000001</v>
      </c>
      <c r="D18" s="5">
        <f t="shared" si="3"/>
        <v>0</v>
      </c>
      <c r="E18" s="13">
        <f t="shared" si="3"/>
        <v>218547185.76000002</v>
      </c>
      <c r="F18" s="12">
        <f t="shared" si="3"/>
        <v>17677904.200000003</v>
      </c>
      <c r="G18" s="5">
        <f t="shared" si="3"/>
        <v>13928793.710000001</v>
      </c>
      <c r="H18" s="13">
        <f t="shared" si="3"/>
        <v>3749110.4899999998</v>
      </c>
      <c r="I18" s="12">
        <f t="shared" si="3"/>
        <v>880663391.38999987</v>
      </c>
      <c r="J18" s="5">
        <f t="shared" si="3"/>
        <v>474140087.87999994</v>
      </c>
      <c r="K18" s="13">
        <f t="shared" si="3"/>
        <v>406523303.50999999</v>
      </c>
      <c r="L18" s="12">
        <f t="shared" si="3"/>
        <v>479392946.81999999</v>
      </c>
      <c r="M18" s="5">
        <f t="shared" si="3"/>
        <v>348724264</v>
      </c>
      <c r="N18" s="13">
        <f t="shared" si="3"/>
        <v>130668682.82000001</v>
      </c>
      <c r="O18" s="12">
        <f t="shared" si="3"/>
        <v>15864850.68</v>
      </c>
      <c r="P18" s="5">
        <f t="shared" si="3"/>
        <v>5832168.1899999995</v>
      </c>
      <c r="Q18" s="13">
        <f t="shared" si="3"/>
        <v>10032682.49</v>
      </c>
      <c r="R18" s="7">
        <f t="shared" si="3"/>
        <v>751356385.54999995</v>
      </c>
    </row>
    <row r="19" spans="1:18" x14ac:dyDescent="0.25">
      <c r="A19" s="24"/>
      <c r="B19" s="32"/>
      <c r="C19" s="33"/>
      <c r="D19" s="33"/>
      <c r="E19" s="34"/>
      <c r="F19" s="32"/>
      <c r="G19" s="33"/>
      <c r="H19" s="34"/>
      <c r="I19" s="32"/>
      <c r="J19" s="33"/>
      <c r="K19" s="34"/>
      <c r="L19" s="32"/>
      <c r="M19" s="33"/>
      <c r="N19" s="34"/>
      <c r="O19" s="32"/>
      <c r="P19" s="33"/>
      <c r="Q19" s="34"/>
      <c r="R19" s="35"/>
    </row>
    <row r="20" spans="1:18" x14ac:dyDescent="0.25">
      <c r="A20" s="22" t="s">
        <v>160</v>
      </c>
      <c r="B20" s="32"/>
      <c r="C20" s="33"/>
      <c r="D20" s="33"/>
      <c r="E20" s="34"/>
      <c r="F20" s="32"/>
      <c r="G20" s="33"/>
      <c r="H20" s="34"/>
      <c r="I20" s="32"/>
      <c r="J20" s="33"/>
      <c r="K20" s="34"/>
      <c r="L20" s="32"/>
      <c r="M20" s="33"/>
      <c r="N20" s="34"/>
      <c r="O20" s="32"/>
      <c r="P20" s="33"/>
      <c r="Q20" s="34"/>
      <c r="R20" s="35"/>
    </row>
    <row r="21" spans="1:18" x14ac:dyDescent="0.25">
      <c r="A21" s="25" t="s">
        <v>198</v>
      </c>
      <c r="B21" s="14">
        <v>14750476.9</v>
      </c>
      <c r="C21" s="6">
        <v>413751.7</v>
      </c>
      <c r="D21" s="6">
        <v>0</v>
      </c>
      <c r="E21" s="13">
        <f>SUM(B21:D21)</f>
        <v>15164228.6</v>
      </c>
      <c r="F21" s="14">
        <v>7579463.3799999999</v>
      </c>
      <c r="G21" s="6">
        <v>5008669.3</v>
      </c>
      <c r="H21" s="15">
        <v>2570794.08</v>
      </c>
      <c r="I21" s="14">
        <v>155895033.16</v>
      </c>
      <c r="J21" s="6">
        <v>58685957.640000001</v>
      </c>
      <c r="K21" s="15">
        <v>97209075.519999996</v>
      </c>
      <c r="L21" s="14">
        <v>155841987.50999999</v>
      </c>
      <c r="M21" s="6">
        <v>93426231.120000005</v>
      </c>
      <c r="N21" s="15">
        <v>62415756.390000001</v>
      </c>
      <c r="O21" s="14">
        <v>111853.98</v>
      </c>
      <c r="P21" s="6">
        <v>0</v>
      </c>
      <c r="Q21" s="15">
        <v>111853.98</v>
      </c>
      <c r="R21" s="8">
        <v>177471708.56999999</v>
      </c>
    </row>
    <row r="22" spans="1:18" x14ac:dyDescent="0.25">
      <c r="A22" s="25" t="s">
        <v>199</v>
      </c>
      <c r="B22" s="14">
        <v>14750476.9</v>
      </c>
      <c r="C22" s="6">
        <v>372996.7</v>
      </c>
      <c r="D22" s="6">
        <v>0</v>
      </c>
      <c r="E22" s="13">
        <f t="shared" ref="E22:E24" si="4">SUM(B22:D22)</f>
        <v>15123473.6</v>
      </c>
      <c r="F22" s="14">
        <v>7579463.3799999999</v>
      </c>
      <c r="G22" s="6">
        <v>5119644</v>
      </c>
      <c r="H22" s="15">
        <v>2459819.38</v>
      </c>
      <c r="I22" s="14">
        <v>155895033.16</v>
      </c>
      <c r="J22" s="6">
        <v>60205233.049999997</v>
      </c>
      <c r="K22" s="15">
        <v>95689800.109999999</v>
      </c>
      <c r="L22" s="14">
        <v>156857048.06999999</v>
      </c>
      <c r="M22" s="6">
        <v>95790547.890000001</v>
      </c>
      <c r="N22" s="15">
        <v>61066500.18</v>
      </c>
      <c r="O22" s="14">
        <v>111853.98</v>
      </c>
      <c r="P22" s="6">
        <v>0</v>
      </c>
      <c r="Q22" s="15">
        <v>111853.98</v>
      </c>
      <c r="R22" s="8">
        <v>174451447.25</v>
      </c>
    </row>
    <row r="23" spans="1:18" x14ac:dyDescent="0.25">
      <c r="A23" s="25" t="s">
        <v>200</v>
      </c>
      <c r="B23" s="14">
        <v>14750476.9</v>
      </c>
      <c r="C23" s="6">
        <v>377837.81</v>
      </c>
      <c r="D23" s="6">
        <v>0</v>
      </c>
      <c r="E23" s="13">
        <f t="shared" si="4"/>
        <v>15128314.710000001</v>
      </c>
      <c r="F23" s="14">
        <v>7579463.3799999999</v>
      </c>
      <c r="G23" s="6">
        <v>5230619.1100000003</v>
      </c>
      <c r="H23" s="15">
        <v>2348844.27</v>
      </c>
      <c r="I23" s="14">
        <v>155895033.16</v>
      </c>
      <c r="J23" s="6">
        <v>61723900.329999998</v>
      </c>
      <c r="K23" s="15">
        <v>94171132.829999998</v>
      </c>
      <c r="L23" s="14">
        <v>155708539.71000001</v>
      </c>
      <c r="M23" s="6">
        <v>96316909.709999993</v>
      </c>
      <c r="N23" s="15">
        <v>59391630</v>
      </c>
      <c r="O23" s="14">
        <v>111853.98</v>
      </c>
      <c r="P23" s="6">
        <v>0</v>
      </c>
      <c r="Q23" s="15">
        <v>111853.98</v>
      </c>
      <c r="R23" s="8">
        <v>171151775.78999999</v>
      </c>
    </row>
    <row r="24" spans="1:18" x14ac:dyDescent="0.25">
      <c r="A24" s="25" t="s">
        <v>201</v>
      </c>
      <c r="B24" s="14" t="s">
        <v>206</v>
      </c>
      <c r="C24" s="6" t="s">
        <v>206</v>
      </c>
      <c r="D24" s="6" t="s">
        <v>206</v>
      </c>
      <c r="E24" s="13">
        <f t="shared" si="4"/>
        <v>0</v>
      </c>
      <c r="F24" s="14" t="s">
        <v>206</v>
      </c>
      <c r="G24" s="6" t="s">
        <v>206</v>
      </c>
      <c r="H24" s="15" t="s">
        <v>206</v>
      </c>
      <c r="I24" s="14" t="s">
        <v>206</v>
      </c>
      <c r="J24" s="6" t="s">
        <v>206</v>
      </c>
      <c r="K24" s="15" t="s">
        <v>206</v>
      </c>
      <c r="L24" s="14" t="s">
        <v>206</v>
      </c>
      <c r="M24" s="6" t="s">
        <v>206</v>
      </c>
      <c r="N24" s="15" t="s">
        <v>206</v>
      </c>
      <c r="O24" s="14" t="s">
        <v>206</v>
      </c>
      <c r="P24" s="6" t="s">
        <v>206</v>
      </c>
      <c r="Q24" s="15" t="s">
        <v>206</v>
      </c>
      <c r="R24" s="8" t="s">
        <v>206</v>
      </c>
    </row>
    <row r="25" spans="1:18" x14ac:dyDescent="0.25">
      <c r="A25" s="22" t="s">
        <v>157</v>
      </c>
      <c r="B25" s="12">
        <f t="shared" ref="B25:R25" si="5">SUM(B21:B24)</f>
        <v>44251430.700000003</v>
      </c>
      <c r="C25" s="5">
        <f t="shared" si="5"/>
        <v>1164586.21</v>
      </c>
      <c r="D25" s="5">
        <f t="shared" si="5"/>
        <v>0</v>
      </c>
      <c r="E25" s="13">
        <f t="shared" si="5"/>
        <v>45416016.909999996</v>
      </c>
      <c r="F25" s="12">
        <f t="shared" si="5"/>
        <v>22738390.140000001</v>
      </c>
      <c r="G25" s="5">
        <f t="shared" si="5"/>
        <v>15358932.41</v>
      </c>
      <c r="H25" s="13">
        <f t="shared" si="5"/>
        <v>7379457.7300000004</v>
      </c>
      <c r="I25" s="12">
        <f t="shared" si="5"/>
        <v>467685099.48000002</v>
      </c>
      <c r="J25" s="5">
        <f t="shared" si="5"/>
        <v>180615091.01999998</v>
      </c>
      <c r="K25" s="13">
        <f t="shared" si="5"/>
        <v>287070008.45999998</v>
      </c>
      <c r="L25" s="12">
        <f t="shared" si="5"/>
        <v>468407575.28999996</v>
      </c>
      <c r="M25" s="5">
        <f t="shared" si="5"/>
        <v>285533688.71999997</v>
      </c>
      <c r="N25" s="13">
        <f t="shared" si="5"/>
        <v>182873886.56999999</v>
      </c>
      <c r="O25" s="12">
        <f t="shared" si="5"/>
        <v>335561.94</v>
      </c>
      <c r="P25" s="5">
        <f t="shared" si="5"/>
        <v>0</v>
      </c>
      <c r="Q25" s="13">
        <f t="shared" si="5"/>
        <v>335561.94</v>
      </c>
      <c r="R25" s="7">
        <f t="shared" si="5"/>
        <v>523074931.61000001</v>
      </c>
    </row>
    <row r="26" spans="1:18" x14ac:dyDescent="0.25">
      <c r="A26" s="24"/>
      <c r="B26" s="32"/>
      <c r="C26" s="33"/>
      <c r="D26" s="33"/>
      <c r="E26" s="34"/>
      <c r="F26" s="32"/>
      <c r="G26" s="33"/>
      <c r="H26" s="34"/>
      <c r="I26" s="32"/>
      <c r="J26" s="33"/>
      <c r="K26" s="34"/>
      <c r="L26" s="32"/>
      <c r="M26" s="33"/>
      <c r="N26" s="34"/>
      <c r="O26" s="32"/>
      <c r="P26" s="33"/>
      <c r="Q26" s="34"/>
      <c r="R26" s="35"/>
    </row>
    <row r="27" spans="1:18" x14ac:dyDescent="0.25">
      <c r="A27" s="22" t="s">
        <v>202</v>
      </c>
      <c r="B27" s="32"/>
      <c r="C27" s="33"/>
      <c r="D27" s="33"/>
      <c r="E27" s="34"/>
      <c r="F27" s="32"/>
      <c r="G27" s="33"/>
      <c r="H27" s="34"/>
      <c r="I27" s="32"/>
      <c r="J27" s="33"/>
      <c r="K27" s="34"/>
      <c r="L27" s="32"/>
      <c r="M27" s="33"/>
      <c r="N27" s="34"/>
      <c r="O27" s="32"/>
      <c r="P27" s="33"/>
      <c r="Q27" s="34"/>
      <c r="R27" s="35"/>
    </row>
    <row r="28" spans="1:18" x14ac:dyDescent="0.25">
      <c r="A28" s="25" t="s">
        <v>198</v>
      </c>
      <c r="B28" s="14" t="s">
        <v>207</v>
      </c>
      <c r="C28" s="6" t="s">
        <v>207</v>
      </c>
      <c r="D28" s="6" t="s">
        <v>207</v>
      </c>
      <c r="E28" s="13">
        <f>SUM(B28:D28)</f>
        <v>0</v>
      </c>
      <c r="F28" s="14" t="s">
        <v>207</v>
      </c>
      <c r="G28" s="6" t="s">
        <v>207</v>
      </c>
      <c r="H28" s="15" t="s">
        <v>207</v>
      </c>
      <c r="I28" s="14" t="s">
        <v>207</v>
      </c>
      <c r="J28" s="6" t="s">
        <v>207</v>
      </c>
      <c r="K28" s="15" t="s">
        <v>207</v>
      </c>
      <c r="L28" s="14" t="s">
        <v>207</v>
      </c>
      <c r="M28" s="6" t="s">
        <v>207</v>
      </c>
      <c r="N28" s="15" t="s">
        <v>207</v>
      </c>
      <c r="O28" s="14" t="s">
        <v>207</v>
      </c>
      <c r="P28" s="6" t="s">
        <v>207</v>
      </c>
      <c r="Q28" s="15" t="s">
        <v>207</v>
      </c>
      <c r="R28" s="8" t="s">
        <v>207</v>
      </c>
    </row>
    <row r="29" spans="1:18" x14ac:dyDescent="0.25">
      <c r="A29" s="22" t="s">
        <v>157</v>
      </c>
      <c r="B29" s="12">
        <f t="shared" ref="B29:R29" si="6">SUM(B28:B28)</f>
        <v>0</v>
      </c>
      <c r="C29" s="5">
        <f t="shared" si="6"/>
        <v>0</v>
      </c>
      <c r="D29" s="5">
        <f t="shared" si="6"/>
        <v>0</v>
      </c>
      <c r="E29" s="13">
        <f t="shared" si="6"/>
        <v>0</v>
      </c>
      <c r="F29" s="12">
        <f t="shared" si="6"/>
        <v>0</v>
      </c>
      <c r="G29" s="5">
        <f t="shared" si="6"/>
        <v>0</v>
      </c>
      <c r="H29" s="13">
        <f t="shared" si="6"/>
        <v>0</v>
      </c>
      <c r="I29" s="12">
        <f t="shared" si="6"/>
        <v>0</v>
      </c>
      <c r="J29" s="5">
        <f t="shared" si="6"/>
        <v>0</v>
      </c>
      <c r="K29" s="13">
        <f t="shared" si="6"/>
        <v>0</v>
      </c>
      <c r="L29" s="12">
        <f t="shared" si="6"/>
        <v>0</v>
      </c>
      <c r="M29" s="5">
        <f t="shared" si="6"/>
        <v>0</v>
      </c>
      <c r="N29" s="13">
        <f t="shared" si="6"/>
        <v>0</v>
      </c>
      <c r="O29" s="12">
        <f t="shared" si="6"/>
        <v>0</v>
      </c>
      <c r="P29" s="5">
        <f t="shared" si="6"/>
        <v>0</v>
      </c>
      <c r="Q29" s="13">
        <f t="shared" si="6"/>
        <v>0</v>
      </c>
      <c r="R29" s="7">
        <f t="shared" si="6"/>
        <v>0</v>
      </c>
    </row>
    <row r="30" spans="1:18" x14ac:dyDescent="0.25">
      <c r="A30" s="24"/>
      <c r="B30" s="32"/>
      <c r="C30" s="33"/>
      <c r="D30" s="33"/>
      <c r="E30" s="34"/>
      <c r="F30" s="32"/>
      <c r="G30" s="33"/>
      <c r="H30" s="34"/>
      <c r="I30" s="32"/>
      <c r="J30" s="33"/>
      <c r="K30" s="34"/>
      <c r="L30" s="32"/>
      <c r="M30" s="33"/>
      <c r="N30" s="34"/>
      <c r="O30" s="32"/>
      <c r="P30" s="33"/>
      <c r="Q30" s="34"/>
      <c r="R30" s="35"/>
    </row>
    <row r="31" spans="1:18" x14ac:dyDescent="0.25">
      <c r="A31" s="22" t="s">
        <v>161</v>
      </c>
      <c r="B31" s="32"/>
      <c r="C31" s="33"/>
      <c r="D31" s="33"/>
      <c r="E31" s="34"/>
      <c r="F31" s="32"/>
      <c r="G31" s="33"/>
      <c r="H31" s="34"/>
      <c r="I31" s="32"/>
      <c r="J31" s="33"/>
      <c r="K31" s="34"/>
      <c r="L31" s="32"/>
      <c r="M31" s="33"/>
      <c r="N31" s="34"/>
      <c r="O31" s="32"/>
      <c r="P31" s="33"/>
      <c r="Q31" s="34"/>
      <c r="R31" s="35"/>
    </row>
    <row r="32" spans="1:18" x14ac:dyDescent="0.25">
      <c r="A32" s="25" t="s">
        <v>198</v>
      </c>
      <c r="B32" s="14">
        <v>0</v>
      </c>
      <c r="C32" s="6">
        <v>61495</v>
      </c>
      <c r="D32" s="6">
        <v>0</v>
      </c>
      <c r="E32" s="13">
        <f>SUM(B32:D32)</f>
        <v>61495</v>
      </c>
      <c r="F32" s="14">
        <v>0</v>
      </c>
      <c r="G32" s="6">
        <v>0</v>
      </c>
      <c r="H32" s="15">
        <v>0</v>
      </c>
      <c r="I32" s="14">
        <v>0</v>
      </c>
      <c r="J32" s="6">
        <v>0</v>
      </c>
      <c r="K32" s="15">
        <v>0</v>
      </c>
      <c r="L32" s="14">
        <v>1050042</v>
      </c>
      <c r="M32" s="6">
        <v>472953</v>
      </c>
      <c r="N32" s="15">
        <v>577089</v>
      </c>
      <c r="O32" s="14">
        <v>177364</v>
      </c>
      <c r="P32" s="6">
        <v>140311</v>
      </c>
      <c r="Q32" s="15">
        <v>37053</v>
      </c>
      <c r="R32" s="8">
        <v>675637</v>
      </c>
    </row>
    <row r="33" spans="1:18" x14ac:dyDescent="0.25">
      <c r="A33" s="25" t="s">
        <v>199</v>
      </c>
      <c r="B33" s="14">
        <v>0</v>
      </c>
      <c r="C33" s="6">
        <v>3118</v>
      </c>
      <c r="D33" s="6">
        <v>0</v>
      </c>
      <c r="E33" s="13">
        <f t="shared" ref="E33:E35" si="7">SUM(B33:D33)</f>
        <v>3118</v>
      </c>
      <c r="F33" s="14">
        <v>0</v>
      </c>
      <c r="G33" s="6">
        <v>0</v>
      </c>
      <c r="H33" s="15">
        <v>0</v>
      </c>
      <c r="I33" s="14">
        <v>0</v>
      </c>
      <c r="J33" s="6">
        <v>0</v>
      </c>
      <c r="K33" s="15">
        <v>0</v>
      </c>
      <c r="L33" s="14">
        <v>1139568</v>
      </c>
      <c r="M33" s="6">
        <v>532752</v>
      </c>
      <c r="N33" s="15">
        <v>606816</v>
      </c>
      <c r="O33" s="14">
        <v>185350</v>
      </c>
      <c r="P33" s="6">
        <v>141970</v>
      </c>
      <c r="Q33" s="15">
        <v>43380</v>
      </c>
      <c r="R33" s="8">
        <v>653314</v>
      </c>
    </row>
    <row r="34" spans="1:18" x14ac:dyDescent="0.25">
      <c r="A34" s="25" t="s">
        <v>200</v>
      </c>
      <c r="B34" s="14">
        <v>0</v>
      </c>
      <c r="C34" s="6">
        <v>4679</v>
      </c>
      <c r="D34" s="6">
        <v>0</v>
      </c>
      <c r="E34" s="13">
        <f t="shared" si="7"/>
        <v>4679</v>
      </c>
      <c r="F34" s="14">
        <v>0</v>
      </c>
      <c r="G34" s="6">
        <v>0</v>
      </c>
      <c r="H34" s="15">
        <v>0</v>
      </c>
      <c r="I34" s="14">
        <v>0</v>
      </c>
      <c r="J34" s="6">
        <v>0</v>
      </c>
      <c r="K34" s="15">
        <v>0</v>
      </c>
      <c r="L34" s="14">
        <v>1219640</v>
      </c>
      <c r="M34" s="6">
        <v>589075</v>
      </c>
      <c r="N34" s="15">
        <v>630565</v>
      </c>
      <c r="O34" s="14">
        <v>215990</v>
      </c>
      <c r="P34" s="6">
        <v>145161</v>
      </c>
      <c r="Q34" s="15">
        <v>70829</v>
      </c>
      <c r="R34" s="8">
        <v>706073</v>
      </c>
    </row>
    <row r="35" spans="1:18" x14ac:dyDescent="0.25">
      <c r="A35" s="25" t="s">
        <v>201</v>
      </c>
      <c r="B35" s="14" t="s">
        <v>206</v>
      </c>
      <c r="C35" s="6" t="s">
        <v>206</v>
      </c>
      <c r="D35" s="6" t="s">
        <v>206</v>
      </c>
      <c r="E35" s="13">
        <f t="shared" si="7"/>
        <v>0</v>
      </c>
      <c r="F35" s="14" t="s">
        <v>206</v>
      </c>
      <c r="G35" s="6" t="s">
        <v>206</v>
      </c>
      <c r="H35" s="15" t="s">
        <v>206</v>
      </c>
      <c r="I35" s="14" t="s">
        <v>206</v>
      </c>
      <c r="J35" s="6" t="s">
        <v>206</v>
      </c>
      <c r="K35" s="15" t="s">
        <v>206</v>
      </c>
      <c r="L35" s="14" t="s">
        <v>206</v>
      </c>
      <c r="M35" s="6" t="s">
        <v>206</v>
      </c>
      <c r="N35" s="15" t="s">
        <v>206</v>
      </c>
      <c r="O35" s="14" t="s">
        <v>206</v>
      </c>
      <c r="P35" s="6" t="s">
        <v>206</v>
      </c>
      <c r="Q35" s="15" t="s">
        <v>206</v>
      </c>
      <c r="R35" s="8" t="s">
        <v>206</v>
      </c>
    </row>
    <row r="36" spans="1:18" x14ac:dyDescent="0.25">
      <c r="A36" s="22" t="s">
        <v>157</v>
      </c>
      <c r="B36" s="12">
        <f t="shared" ref="B36:R36" si="8">SUM(B32:B35)</f>
        <v>0</v>
      </c>
      <c r="C36" s="5">
        <f t="shared" si="8"/>
        <v>69292</v>
      </c>
      <c r="D36" s="5">
        <f t="shared" si="8"/>
        <v>0</v>
      </c>
      <c r="E36" s="13">
        <f t="shared" si="8"/>
        <v>69292</v>
      </c>
      <c r="F36" s="12">
        <f t="shared" si="8"/>
        <v>0</v>
      </c>
      <c r="G36" s="5">
        <f t="shared" si="8"/>
        <v>0</v>
      </c>
      <c r="H36" s="13">
        <f t="shared" si="8"/>
        <v>0</v>
      </c>
      <c r="I36" s="12">
        <f t="shared" si="8"/>
        <v>0</v>
      </c>
      <c r="J36" s="5">
        <f t="shared" si="8"/>
        <v>0</v>
      </c>
      <c r="K36" s="13">
        <f t="shared" si="8"/>
        <v>0</v>
      </c>
      <c r="L36" s="12">
        <f t="shared" si="8"/>
        <v>3409250</v>
      </c>
      <c r="M36" s="5">
        <f t="shared" si="8"/>
        <v>1594780</v>
      </c>
      <c r="N36" s="13">
        <f t="shared" si="8"/>
        <v>1814470</v>
      </c>
      <c r="O36" s="12">
        <f t="shared" si="8"/>
        <v>578704</v>
      </c>
      <c r="P36" s="5">
        <f t="shared" si="8"/>
        <v>427442</v>
      </c>
      <c r="Q36" s="13">
        <f t="shared" si="8"/>
        <v>151262</v>
      </c>
      <c r="R36" s="7">
        <f t="shared" si="8"/>
        <v>2035024</v>
      </c>
    </row>
    <row r="37" spans="1:18" x14ac:dyDescent="0.25">
      <c r="A37" s="24"/>
      <c r="B37" s="32"/>
      <c r="C37" s="33"/>
      <c r="D37" s="33"/>
      <c r="E37" s="34"/>
      <c r="F37" s="32"/>
      <c r="G37" s="33"/>
      <c r="H37" s="34"/>
      <c r="I37" s="32"/>
      <c r="J37" s="33"/>
      <c r="K37" s="34"/>
      <c r="L37" s="32"/>
      <c r="M37" s="33"/>
      <c r="N37" s="34"/>
      <c r="O37" s="32"/>
      <c r="P37" s="33"/>
      <c r="Q37" s="34"/>
      <c r="R37" s="35"/>
    </row>
    <row r="38" spans="1:18" x14ac:dyDescent="0.25">
      <c r="A38" s="22" t="s">
        <v>162</v>
      </c>
      <c r="B38" s="32"/>
      <c r="C38" s="33"/>
      <c r="D38" s="33"/>
      <c r="E38" s="34"/>
      <c r="F38" s="32"/>
      <c r="G38" s="33"/>
      <c r="H38" s="34"/>
      <c r="I38" s="32"/>
      <c r="J38" s="33"/>
      <c r="K38" s="34"/>
      <c r="L38" s="32"/>
      <c r="M38" s="33"/>
      <c r="N38" s="34"/>
      <c r="O38" s="32"/>
      <c r="P38" s="33"/>
      <c r="Q38" s="34"/>
      <c r="R38" s="35"/>
    </row>
    <row r="39" spans="1:18" x14ac:dyDescent="0.25">
      <c r="A39" s="25" t="s">
        <v>198</v>
      </c>
      <c r="B39" s="14">
        <v>0</v>
      </c>
      <c r="C39" s="6">
        <v>61661</v>
      </c>
      <c r="D39" s="6">
        <v>0</v>
      </c>
      <c r="E39" s="13">
        <f>SUM(B39:D39)</f>
        <v>61661</v>
      </c>
      <c r="F39" s="14">
        <v>0</v>
      </c>
      <c r="G39" s="6">
        <v>0</v>
      </c>
      <c r="H39" s="15">
        <v>0</v>
      </c>
      <c r="I39" s="14">
        <v>0</v>
      </c>
      <c r="J39" s="6">
        <v>0</v>
      </c>
      <c r="K39" s="15">
        <v>0</v>
      </c>
      <c r="L39" s="14">
        <v>975346</v>
      </c>
      <c r="M39" s="6">
        <v>437795</v>
      </c>
      <c r="N39" s="15">
        <v>537551</v>
      </c>
      <c r="O39" s="14">
        <v>187705</v>
      </c>
      <c r="P39" s="6">
        <v>143836</v>
      </c>
      <c r="Q39" s="15">
        <v>43869</v>
      </c>
      <c r="R39" s="8">
        <v>643081</v>
      </c>
    </row>
    <row r="40" spans="1:18" x14ac:dyDescent="0.25">
      <c r="A40" s="25" t="s">
        <v>199</v>
      </c>
      <c r="B40" s="14">
        <v>0</v>
      </c>
      <c r="C40" s="6">
        <v>3118</v>
      </c>
      <c r="D40" s="6">
        <v>0</v>
      </c>
      <c r="E40" s="13">
        <f t="shared" ref="E40:E42" si="9">SUM(B40:D40)</f>
        <v>3118</v>
      </c>
      <c r="F40" s="14">
        <v>0</v>
      </c>
      <c r="G40" s="6">
        <v>0</v>
      </c>
      <c r="H40" s="15">
        <v>0</v>
      </c>
      <c r="I40" s="14">
        <v>0</v>
      </c>
      <c r="J40" s="6">
        <v>0</v>
      </c>
      <c r="K40" s="15">
        <v>0</v>
      </c>
      <c r="L40" s="14">
        <v>1062306</v>
      </c>
      <c r="M40" s="6">
        <v>489052</v>
      </c>
      <c r="N40" s="15">
        <v>573254</v>
      </c>
      <c r="O40" s="14">
        <v>187705</v>
      </c>
      <c r="P40" s="6">
        <v>145394</v>
      </c>
      <c r="Q40" s="15">
        <v>42311</v>
      </c>
      <c r="R40" s="8">
        <v>618683</v>
      </c>
    </row>
    <row r="41" spans="1:18" x14ac:dyDescent="0.25">
      <c r="A41" s="25" t="s">
        <v>200</v>
      </c>
      <c r="B41" s="14">
        <v>0</v>
      </c>
      <c r="C41" s="6">
        <v>4680</v>
      </c>
      <c r="D41" s="6">
        <v>0</v>
      </c>
      <c r="E41" s="13">
        <f t="shared" si="9"/>
        <v>4680</v>
      </c>
      <c r="F41" s="14">
        <v>0</v>
      </c>
      <c r="G41" s="6">
        <v>0</v>
      </c>
      <c r="H41" s="15">
        <v>0</v>
      </c>
      <c r="I41" s="14">
        <v>0</v>
      </c>
      <c r="J41" s="6">
        <v>0</v>
      </c>
      <c r="K41" s="15">
        <v>0</v>
      </c>
      <c r="L41" s="14">
        <v>1127146</v>
      </c>
      <c r="M41" s="6">
        <v>535470</v>
      </c>
      <c r="N41" s="15">
        <v>591676</v>
      </c>
      <c r="O41" s="14">
        <v>210255</v>
      </c>
      <c r="P41" s="6">
        <v>148030</v>
      </c>
      <c r="Q41" s="15">
        <v>62225</v>
      </c>
      <c r="R41" s="8">
        <v>658581</v>
      </c>
    </row>
    <row r="42" spans="1:18" x14ac:dyDescent="0.25">
      <c r="A42" s="25" t="s">
        <v>201</v>
      </c>
      <c r="B42" s="14" t="s">
        <v>206</v>
      </c>
      <c r="C42" s="6" t="s">
        <v>206</v>
      </c>
      <c r="D42" s="6" t="s">
        <v>206</v>
      </c>
      <c r="E42" s="13">
        <f t="shared" si="9"/>
        <v>0</v>
      </c>
      <c r="F42" s="14" t="s">
        <v>206</v>
      </c>
      <c r="G42" s="6" t="s">
        <v>206</v>
      </c>
      <c r="H42" s="15" t="s">
        <v>206</v>
      </c>
      <c r="I42" s="14" t="s">
        <v>206</v>
      </c>
      <c r="J42" s="6" t="s">
        <v>206</v>
      </c>
      <c r="K42" s="15" t="s">
        <v>206</v>
      </c>
      <c r="L42" s="14" t="s">
        <v>206</v>
      </c>
      <c r="M42" s="6" t="s">
        <v>206</v>
      </c>
      <c r="N42" s="15" t="s">
        <v>206</v>
      </c>
      <c r="O42" s="14" t="s">
        <v>206</v>
      </c>
      <c r="P42" s="6" t="s">
        <v>206</v>
      </c>
      <c r="Q42" s="15" t="s">
        <v>206</v>
      </c>
      <c r="R42" s="8" t="s">
        <v>206</v>
      </c>
    </row>
    <row r="43" spans="1:18" x14ac:dyDescent="0.25">
      <c r="A43" s="22" t="s">
        <v>157</v>
      </c>
      <c r="B43" s="12">
        <f t="shared" ref="B43:R43" si="10">SUM(B39:B42)</f>
        <v>0</v>
      </c>
      <c r="C43" s="5">
        <f t="shared" si="10"/>
        <v>69459</v>
      </c>
      <c r="D43" s="5">
        <f t="shared" si="10"/>
        <v>0</v>
      </c>
      <c r="E43" s="13">
        <f t="shared" si="10"/>
        <v>69459</v>
      </c>
      <c r="F43" s="12">
        <f t="shared" si="10"/>
        <v>0</v>
      </c>
      <c r="G43" s="5">
        <f t="shared" si="10"/>
        <v>0</v>
      </c>
      <c r="H43" s="13">
        <f t="shared" si="10"/>
        <v>0</v>
      </c>
      <c r="I43" s="12">
        <f t="shared" si="10"/>
        <v>0</v>
      </c>
      <c r="J43" s="5">
        <f t="shared" si="10"/>
        <v>0</v>
      </c>
      <c r="K43" s="13">
        <f t="shared" si="10"/>
        <v>0</v>
      </c>
      <c r="L43" s="12">
        <f t="shared" si="10"/>
        <v>3164798</v>
      </c>
      <c r="M43" s="5">
        <f t="shared" si="10"/>
        <v>1462317</v>
      </c>
      <c r="N43" s="13">
        <f t="shared" si="10"/>
        <v>1702481</v>
      </c>
      <c r="O43" s="12">
        <f t="shared" si="10"/>
        <v>585665</v>
      </c>
      <c r="P43" s="5">
        <f t="shared" si="10"/>
        <v>437260</v>
      </c>
      <c r="Q43" s="13">
        <f t="shared" si="10"/>
        <v>148405</v>
      </c>
      <c r="R43" s="7">
        <f t="shared" si="10"/>
        <v>1920345</v>
      </c>
    </row>
    <row r="44" spans="1:18" x14ac:dyDescent="0.25">
      <c r="A44" s="24"/>
      <c r="B44" s="32"/>
      <c r="C44" s="33"/>
      <c r="D44" s="33"/>
      <c r="E44" s="34"/>
      <c r="F44" s="32"/>
      <c r="G44" s="33"/>
      <c r="H44" s="34"/>
      <c r="I44" s="32"/>
      <c r="J44" s="33"/>
      <c r="K44" s="34"/>
      <c r="L44" s="32"/>
      <c r="M44" s="33"/>
      <c r="N44" s="34"/>
      <c r="O44" s="32"/>
      <c r="P44" s="33"/>
      <c r="Q44" s="34"/>
      <c r="R44" s="35"/>
    </row>
    <row r="45" spans="1:18" x14ac:dyDescent="0.25">
      <c r="A45" s="22" t="s">
        <v>163</v>
      </c>
      <c r="B45" s="32"/>
      <c r="C45" s="33"/>
      <c r="D45" s="33"/>
      <c r="E45" s="34"/>
      <c r="F45" s="32"/>
      <c r="G45" s="33"/>
      <c r="H45" s="34"/>
      <c r="I45" s="32"/>
      <c r="J45" s="33"/>
      <c r="K45" s="34"/>
      <c r="L45" s="32"/>
      <c r="M45" s="33"/>
      <c r="N45" s="34"/>
      <c r="O45" s="32"/>
      <c r="P45" s="33"/>
      <c r="Q45" s="34"/>
      <c r="R45" s="35"/>
    </row>
    <row r="46" spans="1:18" x14ac:dyDescent="0.25">
      <c r="A46" s="25" t="s">
        <v>198</v>
      </c>
      <c r="B46" s="14">
        <v>0</v>
      </c>
      <c r="C46" s="6">
        <v>61495</v>
      </c>
      <c r="D46" s="6">
        <v>0</v>
      </c>
      <c r="E46" s="13">
        <f>SUM(B46:D46)</f>
        <v>61495</v>
      </c>
      <c r="F46" s="14">
        <v>0</v>
      </c>
      <c r="G46" s="6">
        <v>0</v>
      </c>
      <c r="H46" s="15">
        <v>0</v>
      </c>
      <c r="I46" s="14">
        <v>0</v>
      </c>
      <c r="J46" s="6">
        <v>0</v>
      </c>
      <c r="K46" s="15">
        <v>0</v>
      </c>
      <c r="L46" s="14">
        <v>1022694</v>
      </c>
      <c r="M46" s="6">
        <v>491521</v>
      </c>
      <c r="N46" s="15">
        <v>531173</v>
      </c>
      <c r="O46" s="14">
        <v>273367</v>
      </c>
      <c r="P46" s="6">
        <v>121419</v>
      </c>
      <c r="Q46" s="15">
        <v>151948</v>
      </c>
      <c r="R46" s="8">
        <v>744616</v>
      </c>
    </row>
    <row r="47" spans="1:18" x14ac:dyDescent="0.25">
      <c r="A47" s="25" t="s">
        <v>199</v>
      </c>
      <c r="B47" s="14">
        <v>0</v>
      </c>
      <c r="C47" s="6">
        <v>3119</v>
      </c>
      <c r="D47" s="6">
        <v>0</v>
      </c>
      <c r="E47" s="13">
        <f t="shared" ref="E47:E49" si="11">SUM(B47:D47)</f>
        <v>3119</v>
      </c>
      <c r="F47" s="14">
        <v>0</v>
      </c>
      <c r="G47" s="6">
        <v>0</v>
      </c>
      <c r="H47" s="15">
        <v>0</v>
      </c>
      <c r="I47" s="14">
        <v>0</v>
      </c>
      <c r="J47" s="6">
        <v>0</v>
      </c>
      <c r="K47" s="15">
        <v>0</v>
      </c>
      <c r="L47" s="14">
        <v>1095469</v>
      </c>
      <c r="M47" s="6">
        <v>538308</v>
      </c>
      <c r="N47" s="15">
        <v>557161</v>
      </c>
      <c r="O47" s="14">
        <v>273366</v>
      </c>
      <c r="P47" s="6">
        <v>128626</v>
      </c>
      <c r="Q47" s="15">
        <v>144740</v>
      </c>
      <c r="R47" s="8">
        <v>705020</v>
      </c>
    </row>
    <row r="48" spans="1:18" x14ac:dyDescent="0.25">
      <c r="A48" s="25" t="s">
        <v>200</v>
      </c>
      <c r="B48" s="14">
        <v>0</v>
      </c>
      <c r="C48" s="6">
        <v>4679</v>
      </c>
      <c r="D48" s="6">
        <v>0</v>
      </c>
      <c r="E48" s="13">
        <f t="shared" si="11"/>
        <v>4679</v>
      </c>
      <c r="F48" s="14">
        <v>0</v>
      </c>
      <c r="G48" s="6">
        <v>0</v>
      </c>
      <c r="H48" s="15">
        <v>0</v>
      </c>
      <c r="I48" s="14">
        <v>0</v>
      </c>
      <c r="J48" s="6">
        <v>0</v>
      </c>
      <c r="K48" s="15">
        <v>0</v>
      </c>
      <c r="L48" s="14">
        <v>1188449</v>
      </c>
      <c r="M48" s="6">
        <v>585080</v>
      </c>
      <c r="N48" s="15">
        <v>603369</v>
      </c>
      <c r="O48" s="14">
        <v>273367</v>
      </c>
      <c r="P48" s="6">
        <v>135697</v>
      </c>
      <c r="Q48" s="15">
        <v>137670</v>
      </c>
      <c r="R48" s="8">
        <v>745718</v>
      </c>
    </row>
    <row r="49" spans="1:18" x14ac:dyDescent="0.25">
      <c r="A49" s="25" t="s">
        <v>201</v>
      </c>
      <c r="B49" s="14" t="s">
        <v>206</v>
      </c>
      <c r="C49" s="6" t="s">
        <v>206</v>
      </c>
      <c r="D49" s="6" t="s">
        <v>206</v>
      </c>
      <c r="E49" s="13">
        <f t="shared" si="11"/>
        <v>0</v>
      </c>
      <c r="F49" s="14" t="s">
        <v>206</v>
      </c>
      <c r="G49" s="6" t="s">
        <v>206</v>
      </c>
      <c r="H49" s="15" t="s">
        <v>206</v>
      </c>
      <c r="I49" s="14" t="s">
        <v>206</v>
      </c>
      <c r="J49" s="6" t="s">
        <v>206</v>
      </c>
      <c r="K49" s="15" t="s">
        <v>206</v>
      </c>
      <c r="L49" s="14" t="s">
        <v>206</v>
      </c>
      <c r="M49" s="6" t="s">
        <v>206</v>
      </c>
      <c r="N49" s="15" t="s">
        <v>206</v>
      </c>
      <c r="O49" s="14" t="s">
        <v>206</v>
      </c>
      <c r="P49" s="6" t="s">
        <v>206</v>
      </c>
      <c r="Q49" s="15" t="s">
        <v>206</v>
      </c>
      <c r="R49" s="8" t="s">
        <v>206</v>
      </c>
    </row>
    <row r="50" spans="1:18" x14ac:dyDescent="0.25">
      <c r="A50" s="22" t="s">
        <v>157</v>
      </c>
      <c r="B50" s="12">
        <f t="shared" ref="B50:R50" si="12">SUM(B46:B49)</f>
        <v>0</v>
      </c>
      <c r="C50" s="5">
        <f t="shared" si="12"/>
        <v>69293</v>
      </c>
      <c r="D50" s="5">
        <f t="shared" si="12"/>
        <v>0</v>
      </c>
      <c r="E50" s="13">
        <f t="shared" si="12"/>
        <v>69293</v>
      </c>
      <c r="F50" s="12">
        <f t="shared" si="12"/>
        <v>0</v>
      </c>
      <c r="G50" s="5">
        <f t="shared" si="12"/>
        <v>0</v>
      </c>
      <c r="H50" s="13">
        <f t="shared" si="12"/>
        <v>0</v>
      </c>
      <c r="I50" s="12">
        <f t="shared" si="12"/>
        <v>0</v>
      </c>
      <c r="J50" s="5">
        <f t="shared" si="12"/>
        <v>0</v>
      </c>
      <c r="K50" s="13">
        <f t="shared" si="12"/>
        <v>0</v>
      </c>
      <c r="L50" s="12">
        <f t="shared" si="12"/>
        <v>3306612</v>
      </c>
      <c r="M50" s="5">
        <f t="shared" si="12"/>
        <v>1614909</v>
      </c>
      <c r="N50" s="13">
        <f t="shared" si="12"/>
        <v>1691703</v>
      </c>
      <c r="O50" s="12">
        <f t="shared" si="12"/>
        <v>820100</v>
      </c>
      <c r="P50" s="5">
        <f t="shared" si="12"/>
        <v>385742</v>
      </c>
      <c r="Q50" s="13">
        <f t="shared" si="12"/>
        <v>434358</v>
      </c>
      <c r="R50" s="7">
        <f t="shared" si="12"/>
        <v>2195354</v>
      </c>
    </row>
    <row r="51" spans="1:18" x14ac:dyDescent="0.25">
      <c r="A51" s="24"/>
      <c r="B51" s="32"/>
      <c r="C51" s="33"/>
      <c r="D51" s="33"/>
      <c r="E51" s="34"/>
      <c r="F51" s="32"/>
      <c r="G51" s="33"/>
      <c r="H51" s="34"/>
      <c r="I51" s="32"/>
      <c r="J51" s="33"/>
      <c r="K51" s="34"/>
      <c r="L51" s="32"/>
      <c r="M51" s="33"/>
      <c r="N51" s="34"/>
      <c r="O51" s="32"/>
      <c r="P51" s="33"/>
      <c r="Q51" s="34"/>
      <c r="R51" s="35"/>
    </row>
    <row r="52" spans="1:18" x14ac:dyDescent="0.25">
      <c r="A52" s="22" t="s">
        <v>164</v>
      </c>
      <c r="B52" s="32"/>
      <c r="C52" s="33"/>
      <c r="D52" s="33"/>
      <c r="E52" s="34"/>
      <c r="F52" s="32"/>
      <c r="G52" s="33"/>
      <c r="H52" s="34"/>
      <c r="I52" s="32"/>
      <c r="J52" s="33"/>
      <c r="K52" s="34"/>
      <c r="L52" s="32"/>
      <c r="M52" s="33"/>
      <c r="N52" s="34"/>
      <c r="O52" s="32"/>
      <c r="P52" s="33"/>
      <c r="Q52" s="34"/>
      <c r="R52" s="35"/>
    </row>
    <row r="53" spans="1:18" x14ac:dyDescent="0.25">
      <c r="A53" s="25" t="s">
        <v>198</v>
      </c>
      <c r="B53" s="14">
        <v>0</v>
      </c>
      <c r="C53" s="6">
        <v>61495</v>
      </c>
      <c r="D53" s="6">
        <v>0</v>
      </c>
      <c r="E53" s="13">
        <f>SUM(B53:D53)</f>
        <v>61495</v>
      </c>
      <c r="F53" s="14">
        <v>0</v>
      </c>
      <c r="G53" s="6">
        <v>0</v>
      </c>
      <c r="H53" s="15">
        <v>0</v>
      </c>
      <c r="I53" s="14">
        <v>0</v>
      </c>
      <c r="J53" s="6">
        <v>0</v>
      </c>
      <c r="K53" s="15">
        <v>0</v>
      </c>
      <c r="L53" s="14">
        <v>808959</v>
      </c>
      <c r="M53" s="6">
        <v>298136</v>
      </c>
      <c r="N53" s="15">
        <v>510823</v>
      </c>
      <c r="O53" s="14">
        <v>44594</v>
      </c>
      <c r="P53" s="6">
        <v>8300</v>
      </c>
      <c r="Q53" s="15">
        <v>36294</v>
      </c>
      <c r="R53" s="8">
        <v>608612</v>
      </c>
    </row>
    <row r="54" spans="1:18" x14ac:dyDescent="0.25">
      <c r="A54" s="25" t="s">
        <v>199</v>
      </c>
      <c r="B54" s="14">
        <v>0</v>
      </c>
      <c r="C54" s="6">
        <v>3118</v>
      </c>
      <c r="D54" s="6">
        <v>0</v>
      </c>
      <c r="E54" s="13">
        <f t="shared" ref="E54:E56" si="13">SUM(B54:D54)</f>
        <v>3118</v>
      </c>
      <c r="F54" s="14">
        <v>0</v>
      </c>
      <c r="G54" s="6">
        <v>0</v>
      </c>
      <c r="H54" s="15">
        <v>0</v>
      </c>
      <c r="I54" s="14">
        <v>0</v>
      </c>
      <c r="J54" s="6">
        <v>0</v>
      </c>
      <c r="K54" s="15">
        <v>0</v>
      </c>
      <c r="L54" s="14">
        <v>875830</v>
      </c>
      <c r="M54" s="6">
        <v>353208</v>
      </c>
      <c r="N54" s="15">
        <v>522622</v>
      </c>
      <c r="O54" s="14">
        <v>44594</v>
      </c>
      <c r="P54" s="6">
        <v>9531</v>
      </c>
      <c r="Q54" s="15">
        <v>35063</v>
      </c>
      <c r="R54" s="8">
        <v>560803</v>
      </c>
    </row>
    <row r="55" spans="1:18" x14ac:dyDescent="0.25">
      <c r="A55" s="25" t="s">
        <v>200</v>
      </c>
      <c r="B55" s="14">
        <v>0</v>
      </c>
      <c r="C55" s="6">
        <v>4679</v>
      </c>
      <c r="D55" s="6">
        <v>0</v>
      </c>
      <c r="E55" s="13">
        <f t="shared" si="13"/>
        <v>4679</v>
      </c>
      <c r="F55" s="14">
        <v>0</v>
      </c>
      <c r="G55" s="6">
        <v>0</v>
      </c>
      <c r="H55" s="15">
        <v>0</v>
      </c>
      <c r="I55" s="14">
        <v>0</v>
      </c>
      <c r="J55" s="6">
        <v>0</v>
      </c>
      <c r="K55" s="15">
        <v>0</v>
      </c>
      <c r="L55" s="14">
        <v>944434</v>
      </c>
      <c r="M55" s="6">
        <v>405828</v>
      </c>
      <c r="N55" s="15">
        <v>538606</v>
      </c>
      <c r="O55" s="14">
        <v>44594</v>
      </c>
      <c r="P55" s="6">
        <v>11042</v>
      </c>
      <c r="Q55" s="15">
        <v>33552</v>
      </c>
      <c r="R55" s="8">
        <v>576837</v>
      </c>
    </row>
    <row r="56" spans="1:18" x14ac:dyDescent="0.25">
      <c r="A56" s="25" t="s">
        <v>201</v>
      </c>
      <c r="B56" s="14" t="s">
        <v>206</v>
      </c>
      <c r="C56" s="6" t="s">
        <v>206</v>
      </c>
      <c r="D56" s="6" t="s">
        <v>206</v>
      </c>
      <c r="E56" s="13">
        <f t="shared" si="13"/>
        <v>0</v>
      </c>
      <c r="F56" s="14" t="s">
        <v>206</v>
      </c>
      <c r="G56" s="6" t="s">
        <v>206</v>
      </c>
      <c r="H56" s="15" t="s">
        <v>206</v>
      </c>
      <c r="I56" s="14" t="s">
        <v>206</v>
      </c>
      <c r="J56" s="6" t="s">
        <v>206</v>
      </c>
      <c r="K56" s="15" t="s">
        <v>206</v>
      </c>
      <c r="L56" s="14" t="s">
        <v>206</v>
      </c>
      <c r="M56" s="6" t="s">
        <v>206</v>
      </c>
      <c r="N56" s="15" t="s">
        <v>206</v>
      </c>
      <c r="O56" s="14" t="s">
        <v>206</v>
      </c>
      <c r="P56" s="6" t="s">
        <v>206</v>
      </c>
      <c r="Q56" s="15" t="s">
        <v>206</v>
      </c>
      <c r="R56" s="8" t="s">
        <v>206</v>
      </c>
    </row>
    <row r="57" spans="1:18" x14ac:dyDescent="0.25">
      <c r="A57" s="22" t="s">
        <v>157</v>
      </c>
      <c r="B57" s="12">
        <f t="shared" ref="B57:R57" si="14">SUM(B53:B56)</f>
        <v>0</v>
      </c>
      <c r="C57" s="5">
        <f t="shared" si="14"/>
        <v>69292</v>
      </c>
      <c r="D57" s="5">
        <f t="shared" si="14"/>
        <v>0</v>
      </c>
      <c r="E57" s="13">
        <f t="shared" si="14"/>
        <v>69292</v>
      </c>
      <c r="F57" s="12">
        <f t="shared" si="14"/>
        <v>0</v>
      </c>
      <c r="G57" s="5">
        <f t="shared" si="14"/>
        <v>0</v>
      </c>
      <c r="H57" s="13">
        <f t="shared" si="14"/>
        <v>0</v>
      </c>
      <c r="I57" s="12">
        <f t="shared" si="14"/>
        <v>0</v>
      </c>
      <c r="J57" s="5">
        <f t="shared" si="14"/>
        <v>0</v>
      </c>
      <c r="K57" s="13">
        <f t="shared" si="14"/>
        <v>0</v>
      </c>
      <c r="L57" s="12">
        <f t="shared" si="14"/>
        <v>2629223</v>
      </c>
      <c r="M57" s="5">
        <f t="shared" si="14"/>
        <v>1057172</v>
      </c>
      <c r="N57" s="13">
        <f t="shared" si="14"/>
        <v>1572051</v>
      </c>
      <c r="O57" s="12">
        <f t="shared" si="14"/>
        <v>133782</v>
      </c>
      <c r="P57" s="5">
        <f t="shared" si="14"/>
        <v>28873</v>
      </c>
      <c r="Q57" s="13">
        <f t="shared" si="14"/>
        <v>104909</v>
      </c>
      <c r="R57" s="7">
        <f t="shared" si="14"/>
        <v>1746252</v>
      </c>
    </row>
    <row r="58" spans="1:18" x14ac:dyDescent="0.25">
      <c r="A58" s="24"/>
      <c r="B58" s="32"/>
      <c r="C58" s="33"/>
      <c r="D58" s="33"/>
      <c r="E58" s="34"/>
      <c r="F58" s="32"/>
      <c r="G58" s="33"/>
      <c r="H58" s="34"/>
      <c r="I58" s="32"/>
      <c r="J58" s="33"/>
      <c r="K58" s="34"/>
      <c r="L58" s="32"/>
      <c r="M58" s="33"/>
      <c r="N58" s="34"/>
      <c r="O58" s="32"/>
      <c r="P58" s="33"/>
      <c r="Q58" s="34"/>
      <c r="R58" s="35"/>
    </row>
    <row r="59" spans="1:18" x14ac:dyDescent="0.25">
      <c r="A59" s="22" t="s">
        <v>165</v>
      </c>
      <c r="B59" s="32"/>
      <c r="C59" s="33"/>
      <c r="D59" s="33"/>
      <c r="E59" s="34"/>
      <c r="F59" s="32"/>
      <c r="G59" s="33"/>
      <c r="H59" s="34"/>
      <c r="I59" s="32"/>
      <c r="J59" s="33"/>
      <c r="K59" s="34"/>
      <c r="L59" s="32"/>
      <c r="M59" s="33"/>
      <c r="N59" s="34"/>
      <c r="O59" s="32"/>
      <c r="P59" s="33"/>
      <c r="Q59" s="34"/>
      <c r="R59" s="35"/>
    </row>
    <row r="60" spans="1:18" x14ac:dyDescent="0.25">
      <c r="A60" s="25" t="s">
        <v>198</v>
      </c>
      <c r="B60" s="14">
        <v>9936362</v>
      </c>
      <c r="C60" s="6">
        <v>77151.460000000006</v>
      </c>
      <c r="D60" s="6">
        <v>0</v>
      </c>
      <c r="E60" s="13">
        <f>SUM(B60:D60)</f>
        <v>10013513.460000001</v>
      </c>
      <c r="F60" s="14">
        <v>16007757.039999999</v>
      </c>
      <c r="G60" s="6">
        <v>7615342.1699999999</v>
      </c>
      <c r="H60" s="15">
        <v>8392414.8699999992</v>
      </c>
      <c r="I60" s="14">
        <v>176212796.84</v>
      </c>
      <c r="J60" s="6">
        <v>31632217.82</v>
      </c>
      <c r="K60" s="15">
        <v>144580579.02000001</v>
      </c>
      <c r="L60" s="14">
        <v>165196281.72</v>
      </c>
      <c r="M60" s="6">
        <v>90131311.400000006</v>
      </c>
      <c r="N60" s="15">
        <v>75064970.319999993</v>
      </c>
      <c r="O60" s="14">
        <v>407379.21</v>
      </c>
      <c r="P60" s="6">
        <v>0</v>
      </c>
      <c r="Q60" s="15">
        <v>407379.21</v>
      </c>
      <c r="R60" s="8">
        <v>238458856.88</v>
      </c>
    </row>
    <row r="61" spans="1:18" x14ac:dyDescent="0.25">
      <c r="A61" s="25" t="s">
        <v>199</v>
      </c>
      <c r="B61" s="14">
        <v>9936362</v>
      </c>
      <c r="C61" s="6">
        <v>119959.48</v>
      </c>
      <c r="D61" s="6">
        <v>0</v>
      </c>
      <c r="E61" s="13">
        <f t="shared" ref="E61:E63" si="15">SUM(B61:D61)</f>
        <v>10056321.48</v>
      </c>
      <c r="F61" s="14">
        <v>16007757.039999999</v>
      </c>
      <c r="G61" s="6">
        <v>7884851.2599999998</v>
      </c>
      <c r="H61" s="15">
        <v>8122905.7800000003</v>
      </c>
      <c r="I61" s="14">
        <v>176212796.84</v>
      </c>
      <c r="J61" s="6">
        <v>34005100.140000001</v>
      </c>
      <c r="K61" s="15">
        <v>142207696.69999999</v>
      </c>
      <c r="L61" s="14">
        <v>165782529.46000001</v>
      </c>
      <c r="M61" s="6">
        <v>93094993.260000005</v>
      </c>
      <c r="N61" s="15">
        <v>72687536.200000003</v>
      </c>
      <c r="O61" s="14">
        <v>407379.21</v>
      </c>
      <c r="P61" s="6">
        <v>0</v>
      </c>
      <c r="Q61" s="15">
        <v>407379.21</v>
      </c>
      <c r="R61" s="8">
        <v>233481839.37</v>
      </c>
    </row>
    <row r="62" spans="1:18" x14ac:dyDescent="0.25">
      <c r="A62" s="25" t="s">
        <v>200</v>
      </c>
      <c r="B62" s="14">
        <v>9936362</v>
      </c>
      <c r="C62" s="6">
        <v>280808.34000000003</v>
      </c>
      <c r="D62" s="6">
        <v>0</v>
      </c>
      <c r="E62" s="13">
        <f t="shared" si="15"/>
        <v>10217170.34</v>
      </c>
      <c r="F62" s="14">
        <v>16007757.039999999</v>
      </c>
      <c r="G62" s="6">
        <v>8154360.3899999997</v>
      </c>
      <c r="H62" s="15">
        <v>7853396.6500000004</v>
      </c>
      <c r="I62" s="14">
        <v>176293416.84</v>
      </c>
      <c r="J62" s="6">
        <v>36379326.93</v>
      </c>
      <c r="K62" s="15">
        <v>139914089.91</v>
      </c>
      <c r="L62" s="14">
        <v>164840545.87</v>
      </c>
      <c r="M62" s="6">
        <v>95368111.980000004</v>
      </c>
      <c r="N62" s="15">
        <v>69472433.890000001</v>
      </c>
      <c r="O62" s="14">
        <v>407379.21</v>
      </c>
      <c r="P62" s="6">
        <v>0</v>
      </c>
      <c r="Q62" s="15">
        <v>407379.21</v>
      </c>
      <c r="R62" s="8">
        <v>227864470</v>
      </c>
    </row>
    <row r="63" spans="1:18" x14ac:dyDescent="0.25">
      <c r="A63" s="25" t="s">
        <v>201</v>
      </c>
      <c r="B63" s="14" t="s">
        <v>206</v>
      </c>
      <c r="C63" s="6" t="s">
        <v>206</v>
      </c>
      <c r="D63" s="6" t="s">
        <v>206</v>
      </c>
      <c r="E63" s="13">
        <f t="shared" si="15"/>
        <v>0</v>
      </c>
      <c r="F63" s="14" t="s">
        <v>206</v>
      </c>
      <c r="G63" s="6" t="s">
        <v>206</v>
      </c>
      <c r="H63" s="15" t="s">
        <v>206</v>
      </c>
      <c r="I63" s="14" t="s">
        <v>206</v>
      </c>
      <c r="J63" s="6" t="s">
        <v>206</v>
      </c>
      <c r="K63" s="15" t="s">
        <v>206</v>
      </c>
      <c r="L63" s="14" t="s">
        <v>206</v>
      </c>
      <c r="M63" s="6" t="s">
        <v>206</v>
      </c>
      <c r="N63" s="15" t="s">
        <v>206</v>
      </c>
      <c r="O63" s="14" t="s">
        <v>206</v>
      </c>
      <c r="P63" s="6" t="s">
        <v>206</v>
      </c>
      <c r="Q63" s="15" t="s">
        <v>206</v>
      </c>
      <c r="R63" s="8" t="s">
        <v>206</v>
      </c>
    </row>
    <row r="64" spans="1:18" x14ac:dyDescent="0.25">
      <c r="A64" s="22" t="s">
        <v>157</v>
      </c>
      <c r="B64" s="12">
        <f t="shared" ref="B64:R64" si="16">SUM(B60:B63)</f>
        <v>29809086</v>
      </c>
      <c r="C64" s="5">
        <f t="shared" si="16"/>
        <v>477919.28</v>
      </c>
      <c r="D64" s="5">
        <f t="shared" si="16"/>
        <v>0</v>
      </c>
      <c r="E64" s="13">
        <f t="shared" si="16"/>
        <v>30287005.280000001</v>
      </c>
      <c r="F64" s="12">
        <f t="shared" si="16"/>
        <v>48023271.119999997</v>
      </c>
      <c r="G64" s="5">
        <f t="shared" si="16"/>
        <v>23654553.82</v>
      </c>
      <c r="H64" s="13">
        <f t="shared" si="16"/>
        <v>24368717.299999997</v>
      </c>
      <c r="I64" s="12">
        <f t="shared" si="16"/>
        <v>528719010.51999998</v>
      </c>
      <c r="J64" s="5">
        <f t="shared" si="16"/>
        <v>102016644.89</v>
      </c>
      <c r="K64" s="13">
        <f t="shared" si="16"/>
        <v>426702365.63</v>
      </c>
      <c r="L64" s="12">
        <f t="shared" si="16"/>
        <v>495819357.05000001</v>
      </c>
      <c r="M64" s="5">
        <f t="shared" si="16"/>
        <v>278594416.64000005</v>
      </c>
      <c r="N64" s="13">
        <f t="shared" si="16"/>
        <v>217224940.40999997</v>
      </c>
      <c r="O64" s="12">
        <f t="shared" si="16"/>
        <v>1222137.6300000001</v>
      </c>
      <c r="P64" s="5">
        <f t="shared" si="16"/>
        <v>0</v>
      </c>
      <c r="Q64" s="13">
        <f t="shared" si="16"/>
        <v>1222137.6300000001</v>
      </c>
      <c r="R64" s="7">
        <f t="shared" si="16"/>
        <v>699805166.25</v>
      </c>
    </row>
    <row r="65" spans="1:18" x14ac:dyDescent="0.25">
      <c r="A65" s="24"/>
      <c r="B65" s="32"/>
      <c r="C65" s="33"/>
      <c r="D65" s="33"/>
      <c r="E65" s="34"/>
      <c r="F65" s="32"/>
      <c r="G65" s="33"/>
      <c r="H65" s="34"/>
      <c r="I65" s="32"/>
      <c r="J65" s="33"/>
      <c r="K65" s="34"/>
      <c r="L65" s="32"/>
      <c r="M65" s="33"/>
      <c r="N65" s="34"/>
      <c r="O65" s="32"/>
      <c r="P65" s="33"/>
      <c r="Q65" s="34"/>
      <c r="R65" s="35"/>
    </row>
    <row r="66" spans="1:18" x14ac:dyDescent="0.25">
      <c r="A66" s="22" t="s">
        <v>166</v>
      </c>
      <c r="B66" s="32"/>
      <c r="C66" s="33"/>
      <c r="D66" s="33"/>
      <c r="E66" s="34"/>
      <c r="F66" s="32"/>
      <c r="G66" s="33"/>
      <c r="H66" s="34"/>
      <c r="I66" s="32"/>
      <c r="J66" s="33"/>
      <c r="K66" s="34"/>
      <c r="L66" s="32"/>
      <c r="M66" s="33"/>
      <c r="N66" s="34"/>
      <c r="O66" s="32"/>
      <c r="P66" s="33"/>
      <c r="Q66" s="34"/>
      <c r="R66" s="35"/>
    </row>
    <row r="67" spans="1:18" x14ac:dyDescent="0.25">
      <c r="A67" s="25" t="s">
        <v>198</v>
      </c>
      <c r="B67" s="14">
        <v>17480612</v>
      </c>
      <c r="C67" s="6">
        <v>15556465</v>
      </c>
      <c r="D67" s="6">
        <v>0</v>
      </c>
      <c r="E67" s="13">
        <f>SUM(B67:D67)</f>
        <v>33037077</v>
      </c>
      <c r="F67" s="14">
        <v>0</v>
      </c>
      <c r="G67" s="6">
        <v>0</v>
      </c>
      <c r="H67" s="15">
        <v>0</v>
      </c>
      <c r="I67" s="14">
        <v>269303375</v>
      </c>
      <c r="J67" s="6">
        <v>123551161</v>
      </c>
      <c r="K67" s="15">
        <v>145752214</v>
      </c>
      <c r="L67" s="14">
        <v>320194499</v>
      </c>
      <c r="M67" s="6">
        <v>217215124</v>
      </c>
      <c r="N67" s="15">
        <v>102979375</v>
      </c>
      <c r="O67" s="14">
        <v>0</v>
      </c>
      <c r="P67" s="6">
        <v>0</v>
      </c>
      <c r="Q67" s="15">
        <v>0</v>
      </c>
      <c r="R67" s="8">
        <v>281768666</v>
      </c>
    </row>
    <row r="68" spans="1:18" x14ac:dyDescent="0.25">
      <c r="A68" s="25" t="s">
        <v>199</v>
      </c>
      <c r="B68" s="14">
        <v>17480612</v>
      </c>
      <c r="C68" s="6">
        <v>23198904</v>
      </c>
      <c r="D68" s="6">
        <v>0</v>
      </c>
      <c r="E68" s="13">
        <f t="shared" ref="E68:E70" si="17">SUM(B68:D68)</f>
        <v>40679516</v>
      </c>
      <c r="F68" s="14">
        <v>0</v>
      </c>
      <c r="G68" s="6">
        <v>0</v>
      </c>
      <c r="H68" s="15">
        <v>0</v>
      </c>
      <c r="I68" s="14">
        <v>244132111</v>
      </c>
      <c r="J68" s="6">
        <v>125852243</v>
      </c>
      <c r="K68" s="15">
        <v>118279868</v>
      </c>
      <c r="L68" s="14">
        <v>346243510</v>
      </c>
      <c r="M68" s="6">
        <v>221272548</v>
      </c>
      <c r="N68" s="15">
        <v>124970962</v>
      </c>
      <c r="O68" s="14">
        <v>0</v>
      </c>
      <c r="P68" s="6">
        <v>0</v>
      </c>
      <c r="Q68" s="15">
        <v>0</v>
      </c>
      <c r="R68" s="8">
        <v>283930346</v>
      </c>
    </row>
    <row r="69" spans="1:18" x14ac:dyDescent="0.25">
      <c r="A69" s="25" t="s">
        <v>200</v>
      </c>
      <c r="B69" s="14">
        <v>17480612</v>
      </c>
      <c r="C69" s="6">
        <v>26843757</v>
      </c>
      <c r="D69" s="6">
        <v>0</v>
      </c>
      <c r="E69" s="13">
        <f t="shared" si="17"/>
        <v>44324369</v>
      </c>
      <c r="F69" s="14">
        <v>0</v>
      </c>
      <c r="G69" s="6">
        <v>0</v>
      </c>
      <c r="H69" s="15">
        <v>0</v>
      </c>
      <c r="I69" s="14">
        <v>244415708</v>
      </c>
      <c r="J69" s="6">
        <v>127824377</v>
      </c>
      <c r="K69" s="15">
        <v>116591331</v>
      </c>
      <c r="L69" s="14">
        <v>350340071</v>
      </c>
      <c r="M69" s="6">
        <v>224730740</v>
      </c>
      <c r="N69" s="15">
        <v>125609331</v>
      </c>
      <c r="O69" s="14">
        <v>0</v>
      </c>
      <c r="P69" s="6">
        <v>0</v>
      </c>
      <c r="Q69" s="15">
        <v>0</v>
      </c>
      <c r="R69" s="8">
        <v>286525031</v>
      </c>
    </row>
    <row r="70" spans="1:18" x14ac:dyDescent="0.25">
      <c r="A70" s="25" t="s">
        <v>201</v>
      </c>
      <c r="B70" s="14" t="s">
        <v>206</v>
      </c>
      <c r="C70" s="6" t="s">
        <v>206</v>
      </c>
      <c r="D70" s="6" t="s">
        <v>206</v>
      </c>
      <c r="E70" s="13">
        <f t="shared" si="17"/>
        <v>0</v>
      </c>
      <c r="F70" s="14" t="s">
        <v>206</v>
      </c>
      <c r="G70" s="6" t="s">
        <v>206</v>
      </c>
      <c r="H70" s="15" t="s">
        <v>206</v>
      </c>
      <c r="I70" s="14" t="s">
        <v>206</v>
      </c>
      <c r="J70" s="6" t="s">
        <v>206</v>
      </c>
      <c r="K70" s="15" t="s">
        <v>206</v>
      </c>
      <c r="L70" s="14" t="s">
        <v>206</v>
      </c>
      <c r="M70" s="6" t="s">
        <v>206</v>
      </c>
      <c r="N70" s="15" t="s">
        <v>206</v>
      </c>
      <c r="O70" s="14" t="s">
        <v>206</v>
      </c>
      <c r="P70" s="6" t="s">
        <v>206</v>
      </c>
      <c r="Q70" s="15" t="s">
        <v>206</v>
      </c>
      <c r="R70" s="8" t="s">
        <v>206</v>
      </c>
    </row>
    <row r="71" spans="1:18" x14ac:dyDescent="0.25">
      <c r="A71" s="22" t="s">
        <v>157</v>
      </c>
      <c r="B71" s="12">
        <f t="shared" ref="B71:R71" si="18">SUM(B67:B70)</f>
        <v>52441836</v>
      </c>
      <c r="C71" s="5">
        <f t="shared" si="18"/>
        <v>65599126</v>
      </c>
      <c r="D71" s="5">
        <f t="shared" si="18"/>
        <v>0</v>
      </c>
      <c r="E71" s="13">
        <f t="shared" si="18"/>
        <v>118040962</v>
      </c>
      <c r="F71" s="12">
        <f t="shared" si="18"/>
        <v>0</v>
      </c>
      <c r="G71" s="5">
        <f t="shared" si="18"/>
        <v>0</v>
      </c>
      <c r="H71" s="13">
        <f t="shared" si="18"/>
        <v>0</v>
      </c>
      <c r="I71" s="12">
        <f t="shared" si="18"/>
        <v>757851194</v>
      </c>
      <c r="J71" s="5">
        <f t="shared" si="18"/>
        <v>377227781</v>
      </c>
      <c r="K71" s="13">
        <f t="shared" si="18"/>
        <v>380623413</v>
      </c>
      <c r="L71" s="12">
        <f t="shared" si="18"/>
        <v>1016778080</v>
      </c>
      <c r="M71" s="5">
        <f t="shared" si="18"/>
        <v>663218412</v>
      </c>
      <c r="N71" s="13">
        <f t="shared" si="18"/>
        <v>353559668</v>
      </c>
      <c r="O71" s="12">
        <f t="shared" si="18"/>
        <v>0</v>
      </c>
      <c r="P71" s="5">
        <f t="shared" si="18"/>
        <v>0</v>
      </c>
      <c r="Q71" s="13">
        <f t="shared" si="18"/>
        <v>0</v>
      </c>
      <c r="R71" s="7">
        <f t="shared" si="18"/>
        <v>852224043</v>
      </c>
    </row>
    <row r="72" spans="1:18" x14ac:dyDescent="0.25">
      <c r="A72" s="24"/>
      <c r="B72" s="32"/>
      <c r="C72" s="33"/>
      <c r="D72" s="33"/>
      <c r="E72" s="34"/>
      <c r="F72" s="32"/>
      <c r="G72" s="33"/>
      <c r="H72" s="34"/>
      <c r="I72" s="32"/>
      <c r="J72" s="33"/>
      <c r="K72" s="34"/>
      <c r="L72" s="32"/>
      <c r="M72" s="33"/>
      <c r="N72" s="34"/>
      <c r="O72" s="32"/>
      <c r="P72" s="33"/>
      <c r="Q72" s="34"/>
      <c r="R72" s="35"/>
    </row>
    <row r="73" spans="1:18" x14ac:dyDescent="0.25">
      <c r="A73" s="22" t="s">
        <v>167</v>
      </c>
      <c r="B73" s="32"/>
      <c r="C73" s="33"/>
      <c r="D73" s="33"/>
      <c r="E73" s="34"/>
      <c r="F73" s="32"/>
      <c r="G73" s="33"/>
      <c r="H73" s="34"/>
      <c r="I73" s="32"/>
      <c r="J73" s="33"/>
      <c r="K73" s="34"/>
      <c r="L73" s="32"/>
      <c r="M73" s="33"/>
      <c r="N73" s="34"/>
      <c r="O73" s="32"/>
      <c r="P73" s="33"/>
      <c r="Q73" s="34"/>
      <c r="R73" s="35"/>
    </row>
    <row r="74" spans="1:18" x14ac:dyDescent="0.25">
      <c r="A74" s="25" t="s">
        <v>198</v>
      </c>
      <c r="B74" s="14">
        <v>454848.9</v>
      </c>
      <c r="C74" s="6">
        <v>7617981.1900000004</v>
      </c>
      <c r="D74" s="6">
        <v>0</v>
      </c>
      <c r="E74" s="13">
        <f>SUM(B74:D74)</f>
        <v>8072830.0900000008</v>
      </c>
      <c r="F74" s="14">
        <v>352057</v>
      </c>
      <c r="G74" s="6">
        <v>352057</v>
      </c>
      <c r="H74" s="15">
        <v>0</v>
      </c>
      <c r="I74" s="14">
        <v>10609718.09</v>
      </c>
      <c r="J74" s="6">
        <v>8037723.3600000003</v>
      </c>
      <c r="K74" s="15">
        <v>2571994.73</v>
      </c>
      <c r="L74" s="14">
        <v>24870328.75</v>
      </c>
      <c r="M74" s="6">
        <v>21679228.350000001</v>
      </c>
      <c r="N74" s="15">
        <v>3191100.4</v>
      </c>
      <c r="O74" s="14">
        <v>8021259.25</v>
      </c>
      <c r="P74" s="6">
        <v>3000253.22</v>
      </c>
      <c r="Q74" s="15">
        <v>5021006.03</v>
      </c>
      <c r="R74" s="8">
        <v>18856931.25</v>
      </c>
    </row>
    <row r="75" spans="1:18" x14ac:dyDescent="0.25">
      <c r="A75" s="25" t="s">
        <v>199</v>
      </c>
      <c r="B75" s="14">
        <v>454848.9</v>
      </c>
      <c r="C75" s="6">
        <v>7939105.5099999998</v>
      </c>
      <c r="D75" s="6">
        <v>0</v>
      </c>
      <c r="E75" s="13">
        <f t="shared" ref="E75:E77" si="19">SUM(B75:D75)</f>
        <v>8393954.4100000001</v>
      </c>
      <c r="F75" s="14">
        <v>352057</v>
      </c>
      <c r="G75" s="6">
        <v>352057</v>
      </c>
      <c r="H75" s="15">
        <v>0</v>
      </c>
      <c r="I75" s="14">
        <v>10609718.09</v>
      </c>
      <c r="J75" s="6">
        <v>8253558.8499999996</v>
      </c>
      <c r="K75" s="15">
        <v>2356159.2400000002</v>
      </c>
      <c r="L75" s="14">
        <v>24981370.23</v>
      </c>
      <c r="M75" s="6">
        <v>21933024.809999999</v>
      </c>
      <c r="N75" s="15">
        <v>3048345.42</v>
      </c>
      <c r="O75" s="14">
        <v>8021259.25</v>
      </c>
      <c r="P75" s="6">
        <v>3109970.42</v>
      </c>
      <c r="Q75" s="15">
        <v>4911288.83</v>
      </c>
      <c r="R75" s="8">
        <v>18709747.899999999</v>
      </c>
    </row>
    <row r="76" spans="1:18" x14ac:dyDescent="0.25">
      <c r="A76" s="25" t="s">
        <v>200</v>
      </c>
      <c r="B76" s="14">
        <v>454848.9</v>
      </c>
      <c r="C76" s="6">
        <v>170969.3</v>
      </c>
      <c r="D76" s="6">
        <v>0</v>
      </c>
      <c r="E76" s="13">
        <f t="shared" si="19"/>
        <v>625818.19999999995</v>
      </c>
      <c r="F76" s="14">
        <v>352057</v>
      </c>
      <c r="G76" s="6">
        <v>352057</v>
      </c>
      <c r="H76" s="15">
        <v>0</v>
      </c>
      <c r="I76" s="14">
        <v>10609718.09</v>
      </c>
      <c r="J76" s="6">
        <v>8469394.7400000002</v>
      </c>
      <c r="K76" s="15">
        <v>2140323.35</v>
      </c>
      <c r="L76" s="14">
        <v>25431826.940000001</v>
      </c>
      <c r="M76" s="6">
        <v>22174253.890000001</v>
      </c>
      <c r="N76" s="15">
        <v>3257573.05</v>
      </c>
      <c r="O76" s="14">
        <v>16345029.25</v>
      </c>
      <c r="P76" s="6">
        <v>3468417.75</v>
      </c>
      <c r="Q76" s="15">
        <v>12876611.5</v>
      </c>
      <c r="R76" s="8">
        <v>18900326.100000001</v>
      </c>
    </row>
    <row r="77" spans="1:18" x14ac:dyDescent="0.25">
      <c r="A77" s="25" t="s">
        <v>201</v>
      </c>
      <c r="B77" s="14" t="s">
        <v>206</v>
      </c>
      <c r="C77" s="6" t="s">
        <v>206</v>
      </c>
      <c r="D77" s="6" t="s">
        <v>206</v>
      </c>
      <c r="E77" s="13">
        <f t="shared" si="19"/>
        <v>0</v>
      </c>
      <c r="F77" s="14" t="s">
        <v>206</v>
      </c>
      <c r="G77" s="6" t="s">
        <v>206</v>
      </c>
      <c r="H77" s="15" t="s">
        <v>206</v>
      </c>
      <c r="I77" s="14" t="s">
        <v>206</v>
      </c>
      <c r="J77" s="6" t="s">
        <v>206</v>
      </c>
      <c r="K77" s="15" t="s">
        <v>206</v>
      </c>
      <c r="L77" s="14" t="s">
        <v>206</v>
      </c>
      <c r="M77" s="6" t="s">
        <v>206</v>
      </c>
      <c r="N77" s="15" t="s">
        <v>206</v>
      </c>
      <c r="O77" s="14" t="s">
        <v>206</v>
      </c>
      <c r="P77" s="6" t="s">
        <v>206</v>
      </c>
      <c r="Q77" s="15" t="s">
        <v>206</v>
      </c>
      <c r="R77" s="8" t="s">
        <v>206</v>
      </c>
    </row>
    <row r="78" spans="1:18" x14ac:dyDescent="0.25">
      <c r="A78" s="22" t="s">
        <v>157</v>
      </c>
      <c r="B78" s="12">
        <f t="shared" ref="B78:R78" si="20">SUM(B74:B77)</f>
        <v>1364546.7000000002</v>
      </c>
      <c r="C78" s="5">
        <f t="shared" si="20"/>
        <v>15728056</v>
      </c>
      <c r="D78" s="5">
        <f t="shared" si="20"/>
        <v>0</v>
      </c>
      <c r="E78" s="13">
        <f t="shared" si="20"/>
        <v>17092602.699999999</v>
      </c>
      <c r="F78" s="12">
        <f t="shared" si="20"/>
        <v>1056171</v>
      </c>
      <c r="G78" s="5">
        <f t="shared" si="20"/>
        <v>1056171</v>
      </c>
      <c r="H78" s="13">
        <f t="shared" si="20"/>
        <v>0</v>
      </c>
      <c r="I78" s="12">
        <f t="shared" si="20"/>
        <v>31829154.27</v>
      </c>
      <c r="J78" s="5">
        <f t="shared" si="20"/>
        <v>24760676.950000003</v>
      </c>
      <c r="K78" s="13">
        <f t="shared" si="20"/>
        <v>7068477.3200000003</v>
      </c>
      <c r="L78" s="12">
        <f t="shared" si="20"/>
        <v>75283525.920000002</v>
      </c>
      <c r="M78" s="5">
        <f t="shared" si="20"/>
        <v>65786507.049999997</v>
      </c>
      <c r="N78" s="13">
        <f t="shared" si="20"/>
        <v>9497018.870000001</v>
      </c>
      <c r="O78" s="12">
        <f t="shared" si="20"/>
        <v>32387547.75</v>
      </c>
      <c r="P78" s="5">
        <f t="shared" si="20"/>
        <v>9578641.3900000006</v>
      </c>
      <c r="Q78" s="13">
        <f t="shared" si="20"/>
        <v>22808906.359999999</v>
      </c>
      <c r="R78" s="7">
        <f t="shared" si="20"/>
        <v>56467005.25</v>
      </c>
    </row>
    <row r="79" spans="1:18" x14ac:dyDescent="0.25">
      <c r="A79" s="24"/>
      <c r="B79" s="32"/>
      <c r="C79" s="33"/>
      <c r="D79" s="33"/>
      <c r="E79" s="34"/>
      <c r="F79" s="32"/>
      <c r="G79" s="33"/>
      <c r="H79" s="34"/>
      <c r="I79" s="32"/>
      <c r="J79" s="33"/>
      <c r="K79" s="34"/>
      <c r="L79" s="32"/>
      <c r="M79" s="33"/>
      <c r="N79" s="34"/>
      <c r="O79" s="32"/>
      <c r="P79" s="33"/>
      <c r="Q79" s="34"/>
      <c r="R79" s="35"/>
    </row>
    <row r="80" spans="1:18" x14ac:dyDescent="0.25">
      <c r="A80" s="22" t="s">
        <v>168</v>
      </c>
      <c r="B80" s="32"/>
      <c r="C80" s="33"/>
      <c r="D80" s="33"/>
      <c r="E80" s="34"/>
      <c r="F80" s="32"/>
      <c r="G80" s="33"/>
      <c r="H80" s="34"/>
      <c r="I80" s="32"/>
      <c r="J80" s="33"/>
      <c r="K80" s="34"/>
      <c r="L80" s="32"/>
      <c r="M80" s="33"/>
      <c r="N80" s="34"/>
      <c r="O80" s="32"/>
      <c r="P80" s="33"/>
      <c r="Q80" s="34"/>
      <c r="R80" s="35"/>
    </row>
    <row r="81" spans="1:18" x14ac:dyDescent="0.25">
      <c r="A81" s="25" t="s">
        <v>198</v>
      </c>
      <c r="B81" s="14">
        <v>26048501</v>
      </c>
      <c r="C81" s="6">
        <v>83771682</v>
      </c>
      <c r="D81" s="6">
        <v>0</v>
      </c>
      <c r="E81" s="13">
        <f>SUM(B81:D81)</f>
        <v>109820183</v>
      </c>
      <c r="F81" s="14">
        <v>6668877</v>
      </c>
      <c r="G81" s="6">
        <v>6180922</v>
      </c>
      <c r="H81" s="15">
        <v>487955</v>
      </c>
      <c r="I81" s="14">
        <v>64703169</v>
      </c>
      <c r="J81" s="6">
        <v>26118479</v>
      </c>
      <c r="K81" s="15">
        <v>38584690</v>
      </c>
      <c r="L81" s="14">
        <v>182922597</v>
      </c>
      <c r="M81" s="6">
        <v>129061274</v>
      </c>
      <c r="N81" s="15">
        <v>53861323</v>
      </c>
      <c r="O81" s="14">
        <v>18180096</v>
      </c>
      <c r="P81" s="6">
        <v>7351198</v>
      </c>
      <c r="Q81" s="15">
        <v>10828898</v>
      </c>
      <c r="R81" s="8">
        <v>213583049</v>
      </c>
    </row>
    <row r="82" spans="1:18" x14ac:dyDescent="0.25">
      <c r="A82" s="25" t="s">
        <v>199</v>
      </c>
      <c r="B82" s="14">
        <v>26048515</v>
      </c>
      <c r="C82" s="6">
        <v>63571778</v>
      </c>
      <c r="D82" s="6">
        <v>0</v>
      </c>
      <c r="E82" s="13">
        <f t="shared" ref="E82:E84" si="21">SUM(B82:D82)</f>
        <v>89620293</v>
      </c>
      <c r="F82" s="14">
        <v>6668877</v>
      </c>
      <c r="G82" s="6">
        <v>6195519</v>
      </c>
      <c r="H82" s="15">
        <v>473358</v>
      </c>
      <c r="I82" s="14">
        <v>91912553</v>
      </c>
      <c r="J82" s="6">
        <v>27062927</v>
      </c>
      <c r="K82" s="15">
        <v>64849626</v>
      </c>
      <c r="L82" s="14">
        <v>194344204</v>
      </c>
      <c r="M82" s="6">
        <v>131528292</v>
      </c>
      <c r="N82" s="15">
        <v>62815912</v>
      </c>
      <c r="O82" s="14">
        <v>15510622</v>
      </c>
      <c r="P82" s="6">
        <v>7635931</v>
      </c>
      <c r="Q82" s="15">
        <v>7874691</v>
      </c>
      <c r="R82" s="8">
        <v>225633880</v>
      </c>
    </row>
    <row r="83" spans="1:18" x14ac:dyDescent="0.25">
      <c r="A83" s="25" t="s">
        <v>200</v>
      </c>
      <c r="B83" s="14" t="s">
        <v>206</v>
      </c>
      <c r="C83" s="6" t="s">
        <v>206</v>
      </c>
      <c r="D83" s="6" t="s">
        <v>206</v>
      </c>
      <c r="E83" s="13">
        <f t="shared" si="21"/>
        <v>0</v>
      </c>
      <c r="F83" s="14" t="s">
        <v>206</v>
      </c>
      <c r="G83" s="6" t="s">
        <v>206</v>
      </c>
      <c r="H83" s="15" t="s">
        <v>206</v>
      </c>
      <c r="I83" s="14" t="s">
        <v>206</v>
      </c>
      <c r="J83" s="6" t="s">
        <v>206</v>
      </c>
      <c r="K83" s="15" t="s">
        <v>206</v>
      </c>
      <c r="L83" s="14" t="s">
        <v>206</v>
      </c>
      <c r="M83" s="6" t="s">
        <v>206</v>
      </c>
      <c r="N83" s="15" t="s">
        <v>206</v>
      </c>
      <c r="O83" s="14" t="s">
        <v>206</v>
      </c>
      <c r="P83" s="6" t="s">
        <v>206</v>
      </c>
      <c r="Q83" s="15" t="s">
        <v>206</v>
      </c>
      <c r="R83" s="8" t="s">
        <v>206</v>
      </c>
    </row>
    <row r="84" spans="1:18" x14ac:dyDescent="0.25">
      <c r="A84" s="25" t="s">
        <v>201</v>
      </c>
      <c r="B84" s="14" t="s">
        <v>206</v>
      </c>
      <c r="C84" s="6" t="s">
        <v>206</v>
      </c>
      <c r="D84" s="6" t="s">
        <v>206</v>
      </c>
      <c r="E84" s="13">
        <f t="shared" si="21"/>
        <v>0</v>
      </c>
      <c r="F84" s="14" t="s">
        <v>206</v>
      </c>
      <c r="G84" s="6" t="s">
        <v>206</v>
      </c>
      <c r="H84" s="15" t="s">
        <v>206</v>
      </c>
      <c r="I84" s="14" t="s">
        <v>206</v>
      </c>
      <c r="J84" s="6" t="s">
        <v>206</v>
      </c>
      <c r="K84" s="15" t="s">
        <v>206</v>
      </c>
      <c r="L84" s="14" t="s">
        <v>206</v>
      </c>
      <c r="M84" s="6" t="s">
        <v>206</v>
      </c>
      <c r="N84" s="15" t="s">
        <v>206</v>
      </c>
      <c r="O84" s="14" t="s">
        <v>206</v>
      </c>
      <c r="P84" s="6" t="s">
        <v>206</v>
      </c>
      <c r="Q84" s="15" t="s">
        <v>206</v>
      </c>
      <c r="R84" s="8" t="s">
        <v>206</v>
      </c>
    </row>
    <row r="85" spans="1:18" x14ac:dyDescent="0.25">
      <c r="A85" s="22" t="s">
        <v>157</v>
      </c>
      <c r="B85" s="12">
        <f t="shared" ref="B85:R85" si="22">SUM(B81:B84)</f>
        <v>52097016</v>
      </c>
      <c r="C85" s="5">
        <f t="shared" si="22"/>
        <v>147343460</v>
      </c>
      <c r="D85" s="5">
        <f t="shared" si="22"/>
        <v>0</v>
      </c>
      <c r="E85" s="13">
        <f t="shared" si="22"/>
        <v>199440476</v>
      </c>
      <c r="F85" s="12">
        <f t="shared" si="22"/>
        <v>13337754</v>
      </c>
      <c r="G85" s="5">
        <f t="shared" si="22"/>
        <v>12376441</v>
      </c>
      <c r="H85" s="13">
        <f t="shared" si="22"/>
        <v>961313</v>
      </c>
      <c r="I85" s="12">
        <f t="shared" si="22"/>
        <v>156615722</v>
      </c>
      <c r="J85" s="5">
        <f t="shared" si="22"/>
        <v>53181406</v>
      </c>
      <c r="K85" s="13">
        <f t="shared" si="22"/>
        <v>103434316</v>
      </c>
      <c r="L85" s="12">
        <f t="shared" si="22"/>
        <v>377266801</v>
      </c>
      <c r="M85" s="5">
        <f t="shared" si="22"/>
        <v>260589566</v>
      </c>
      <c r="N85" s="13">
        <f t="shared" si="22"/>
        <v>116677235</v>
      </c>
      <c r="O85" s="12">
        <f t="shared" si="22"/>
        <v>33690718</v>
      </c>
      <c r="P85" s="5">
        <f t="shared" si="22"/>
        <v>14987129</v>
      </c>
      <c r="Q85" s="13">
        <f t="shared" si="22"/>
        <v>18703589</v>
      </c>
      <c r="R85" s="7">
        <f t="shared" si="22"/>
        <v>439216929</v>
      </c>
    </row>
    <row r="86" spans="1:18" x14ac:dyDescent="0.25">
      <c r="A86" s="24"/>
      <c r="B86" s="32"/>
      <c r="C86" s="33"/>
      <c r="D86" s="33"/>
      <c r="E86" s="34"/>
      <c r="F86" s="32"/>
      <c r="G86" s="33"/>
      <c r="H86" s="34"/>
      <c r="I86" s="32"/>
      <c r="J86" s="33"/>
      <c r="K86" s="34"/>
      <c r="L86" s="32"/>
      <c r="M86" s="33"/>
      <c r="N86" s="34"/>
      <c r="O86" s="32"/>
      <c r="P86" s="33"/>
      <c r="Q86" s="34"/>
      <c r="R86" s="35"/>
    </row>
    <row r="87" spans="1:18" x14ac:dyDescent="0.25">
      <c r="A87" s="22" t="s">
        <v>169</v>
      </c>
      <c r="B87" s="32"/>
      <c r="C87" s="33"/>
      <c r="D87" s="33"/>
      <c r="E87" s="34"/>
      <c r="F87" s="32"/>
      <c r="G87" s="33"/>
      <c r="H87" s="34"/>
      <c r="I87" s="32"/>
      <c r="J87" s="33"/>
      <c r="K87" s="34"/>
      <c r="L87" s="32"/>
      <c r="M87" s="33"/>
      <c r="N87" s="34"/>
      <c r="O87" s="32"/>
      <c r="P87" s="33"/>
      <c r="Q87" s="34"/>
      <c r="R87" s="35"/>
    </row>
    <row r="88" spans="1:18" x14ac:dyDescent="0.25">
      <c r="A88" s="25" t="s">
        <v>198</v>
      </c>
      <c r="B88" s="14">
        <v>6528314.8099999996</v>
      </c>
      <c r="C88" s="6">
        <v>269661.64</v>
      </c>
      <c r="D88" s="6">
        <v>0</v>
      </c>
      <c r="E88" s="13">
        <f>SUM(B88:D88)</f>
        <v>6797976.4499999993</v>
      </c>
      <c r="F88" s="14">
        <v>9529345.0999999996</v>
      </c>
      <c r="G88" s="6">
        <v>7829399.9800000004</v>
      </c>
      <c r="H88" s="15">
        <v>1699945.12</v>
      </c>
      <c r="I88" s="14">
        <v>89848841.629999995</v>
      </c>
      <c r="J88" s="6">
        <v>38424280.579999998</v>
      </c>
      <c r="K88" s="15">
        <v>51424561.049999997</v>
      </c>
      <c r="L88" s="14">
        <v>150739538.16999999</v>
      </c>
      <c r="M88" s="6">
        <v>108431111.90000001</v>
      </c>
      <c r="N88" s="15">
        <v>42308426.270000003</v>
      </c>
      <c r="O88" s="14">
        <v>0</v>
      </c>
      <c r="P88" s="6">
        <v>0</v>
      </c>
      <c r="Q88" s="15">
        <v>0</v>
      </c>
      <c r="R88" s="8">
        <v>102230908.89</v>
      </c>
    </row>
    <row r="89" spans="1:18" x14ac:dyDescent="0.25">
      <c r="A89" s="25" t="s">
        <v>199</v>
      </c>
      <c r="B89" s="14">
        <v>6528314.8099999996</v>
      </c>
      <c r="C89" s="6">
        <v>121272.22</v>
      </c>
      <c r="D89" s="6">
        <v>0</v>
      </c>
      <c r="E89" s="13">
        <f t="shared" ref="E89:E91" si="23">SUM(B89:D89)</f>
        <v>6649587.0299999993</v>
      </c>
      <c r="F89" s="14">
        <v>9529345.0999999996</v>
      </c>
      <c r="G89" s="6">
        <v>7870567.6699999999</v>
      </c>
      <c r="H89" s="15">
        <v>1658777.43</v>
      </c>
      <c r="I89" s="14">
        <v>89848841.629999995</v>
      </c>
      <c r="J89" s="6">
        <v>39171837.020000003</v>
      </c>
      <c r="K89" s="15">
        <v>50677004.609999999</v>
      </c>
      <c r="L89" s="14">
        <v>151233297.06</v>
      </c>
      <c r="M89" s="6">
        <v>109994523.43000001</v>
      </c>
      <c r="N89" s="15">
        <v>41238773.630000003</v>
      </c>
      <c r="O89" s="14">
        <v>0</v>
      </c>
      <c r="P89" s="6">
        <v>0</v>
      </c>
      <c r="Q89" s="15">
        <v>0</v>
      </c>
      <c r="R89" s="8">
        <v>100224142.7</v>
      </c>
    </row>
    <row r="90" spans="1:18" x14ac:dyDescent="0.25">
      <c r="A90" s="25" t="s">
        <v>200</v>
      </c>
      <c r="B90" s="14">
        <v>6528314.8099999996</v>
      </c>
      <c r="C90" s="6">
        <v>555662.74</v>
      </c>
      <c r="D90" s="6">
        <v>0</v>
      </c>
      <c r="E90" s="13">
        <f t="shared" si="23"/>
        <v>7083977.5499999998</v>
      </c>
      <c r="F90" s="14">
        <v>9529345.0999999996</v>
      </c>
      <c r="G90" s="6">
        <v>7911735.46</v>
      </c>
      <c r="H90" s="15">
        <v>1617609.64</v>
      </c>
      <c r="I90" s="14">
        <v>89848841.629999995</v>
      </c>
      <c r="J90" s="6">
        <v>39915357.240000002</v>
      </c>
      <c r="K90" s="15">
        <v>49933484.390000001</v>
      </c>
      <c r="L90" s="14">
        <v>148611479.15000001</v>
      </c>
      <c r="M90" s="6">
        <v>107621577.06999999</v>
      </c>
      <c r="N90" s="15">
        <v>40989902.079999998</v>
      </c>
      <c r="O90" s="14">
        <v>0</v>
      </c>
      <c r="P90" s="6">
        <v>0</v>
      </c>
      <c r="Q90" s="15">
        <v>0</v>
      </c>
      <c r="R90" s="8">
        <v>99624973.659999996</v>
      </c>
    </row>
    <row r="91" spans="1:18" x14ac:dyDescent="0.25">
      <c r="A91" s="25" t="s">
        <v>201</v>
      </c>
      <c r="B91" s="14" t="s">
        <v>206</v>
      </c>
      <c r="C91" s="6" t="s">
        <v>206</v>
      </c>
      <c r="D91" s="6" t="s">
        <v>206</v>
      </c>
      <c r="E91" s="13">
        <f t="shared" si="23"/>
        <v>0</v>
      </c>
      <c r="F91" s="14" t="s">
        <v>206</v>
      </c>
      <c r="G91" s="6" t="s">
        <v>206</v>
      </c>
      <c r="H91" s="15" t="s">
        <v>206</v>
      </c>
      <c r="I91" s="14" t="s">
        <v>206</v>
      </c>
      <c r="J91" s="6" t="s">
        <v>206</v>
      </c>
      <c r="K91" s="15" t="s">
        <v>206</v>
      </c>
      <c r="L91" s="14" t="s">
        <v>206</v>
      </c>
      <c r="M91" s="6" t="s">
        <v>206</v>
      </c>
      <c r="N91" s="15" t="s">
        <v>206</v>
      </c>
      <c r="O91" s="14" t="s">
        <v>206</v>
      </c>
      <c r="P91" s="6" t="s">
        <v>206</v>
      </c>
      <c r="Q91" s="15" t="s">
        <v>206</v>
      </c>
      <c r="R91" s="8" t="s">
        <v>206</v>
      </c>
    </row>
    <row r="92" spans="1:18" x14ac:dyDescent="0.25">
      <c r="A92" s="22" t="s">
        <v>157</v>
      </c>
      <c r="B92" s="12">
        <f t="shared" ref="B92:R92" si="24">SUM(B88:B91)</f>
        <v>19584944.43</v>
      </c>
      <c r="C92" s="5">
        <f t="shared" si="24"/>
        <v>946596.6</v>
      </c>
      <c r="D92" s="5">
        <f t="shared" si="24"/>
        <v>0</v>
      </c>
      <c r="E92" s="13">
        <f t="shared" si="24"/>
        <v>20531541.029999997</v>
      </c>
      <c r="F92" s="12">
        <f t="shared" si="24"/>
        <v>28588035.299999997</v>
      </c>
      <c r="G92" s="5">
        <f t="shared" si="24"/>
        <v>23611703.109999999</v>
      </c>
      <c r="H92" s="13">
        <f t="shared" si="24"/>
        <v>4976332.1899999995</v>
      </c>
      <c r="I92" s="12">
        <f t="shared" si="24"/>
        <v>269546524.88999999</v>
      </c>
      <c r="J92" s="5">
        <f t="shared" si="24"/>
        <v>117511474.84</v>
      </c>
      <c r="K92" s="13">
        <f t="shared" si="24"/>
        <v>152035050.05000001</v>
      </c>
      <c r="L92" s="12">
        <f t="shared" si="24"/>
        <v>450584314.38</v>
      </c>
      <c r="M92" s="5">
        <f t="shared" si="24"/>
        <v>326047212.39999998</v>
      </c>
      <c r="N92" s="13">
        <f t="shared" si="24"/>
        <v>124537101.98</v>
      </c>
      <c r="O92" s="12">
        <f t="shared" si="24"/>
        <v>0</v>
      </c>
      <c r="P92" s="5">
        <f t="shared" si="24"/>
        <v>0</v>
      </c>
      <c r="Q92" s="13">
        <f t="shared" si="24"/>
        <v>0</v>
      </c>
      <c r="R92" s="7">
        <f t="shared" si="24"/>
        <v>302080025.25</v>
      </c>
    </row>
    <row r="93" spans="1:18" x14ac:dyDescent="0.25">
      <c r="A93" s="24"/>
      <c r="B93" s="32"/>
      <c r="C93" s="33"/>
      <c r="D93" s="33"/>
      <c r="E93" s="34"/>
      <c r="F93" s="32"/>
      <c r="G93" s="33"/>
      <c r="H93" s="34"/>
      <c r="I93" s="32"/>
      <c r="J93" s="33"/>
      <c r="K93" s="34"/>
      <c r="L93" s="32"/>
      <c r="M93" s="33"/>
      <c r="N93" s="34"/>
      <c r="O93" s="32"/>
      <c r="P93" s="33"/>
      <c r="Q93" s="34"/>
      <c r="R93" s="35"/>
    </row>
    <row r="94" spans="1:18" x14ac:dyDescent="0.25">
      <c r="A94" s="22" t="s">
        <v>170</v>
      </c>
      <c r="B94" s="32"/>
      <c r="C94" s="33"/>
      <c r="D94" s="33"/>
      <c r="E94" s="34"/>
      <c r="F94" s="32"/>
      <c r="G94" s="33"/>
      <c r="H94" s="34"/>
      <c r="I94" s="32"/>
      <c r="J94" s="33"/>
      <c r="K94" s="34"/>
      <c r="L94" s="32"/>
      <c r="M94" s="33"/>
      <c r="N94" s="34"/>
      <c r="O94" s="32"/>
      <c r="P94" s="33"/>
      <c r="Q94" s="34"/>
      <c r="R94" s="35"/>
    </row>
    <row r="95" spans="1:18" x14ac:dyDescent="0.25">
      <c r="A95" s="25" t="s">
        <v>198</v>
      </c>
      <c r="B95" s="14">
        <v>7030000</v>
      </c>
      <c r="C95" s="6">
        <v>22403347</v>
      </c>
      <c r="D95" s="6">
        <v>-2</v>
      </c>
      <c r="E95" s="13">
        <f>SUM(B95:D95)</f>
        <v>29433345</v>
      </c>
      <c r="F95" s="14">
        <v>688854</v>
      </c>
      <c r="G95" s="6">
        <v>363491</v>
      </c>
      <c r="H95" s="15">
        <v>325363</v>
      </c>
      <c r="I95" s="14">
        <v>6199617</v>
      </c>
      <c r="J95" s="6">
        <v>3885725</v>
      </c>
      <c r="K95" s="15">
        <v>2313892</v>
      </c>
      <c r="L95" s="14">
        <v>6184225</v>
      </c>
      <c r="M95" s="6">
        <v>4859767</v>
      </c>
      <c r="N95" s="15">
        <v>1324458</v>
      </c>
      <c r="O95" s="14">
        <v>0</v>
      </c>
      <c r="P95" s="6">
        <v>0</v>
      </c>
      <c r="Q95" s="15">
        <v>0</v>
      </c>
      <c r="R95" s="8">
        <v>33397058</v>
      </c>
    </row>
    <row r="96" spans="1:18" x14ac:dyDescent="0.25">
      <c r="A96" s="25" t="s">
        <v>199</v>
      </c>
      <c r="B96" s="14">
        <v>7030000</v>
      </c>
      <c r="C96" s="6">
        <v>26243134</v>
      </c>
      <c r="D96" s="6">
        <v>-2</v>
      </c>
      <c r="E96" s="13">
        <f t="shared" ref="E96:E98" si="25">SUM(B96:D96)</f>
        <v>33273132</v>
      </c>
      <c r="F96" s="14">
        <v>688854</v>
      </c>
      <c r="G96" s="6">
        <v>375298</v>
      </c>
      <c r="H96" s="15">
        <v>313556</v>
      </c>
      <c r="I96" s="14">
        <v>6199617</v>
      </c>
      <c r="J96" s="6">
        <v>4075475</v>
      </c>
      <c r="K96" s="15">
        <v>2124142</v>
      </c>
      <c r="L96" s="14">
        <v>6239314</v>
      </c>
      <c r="M96" s="6">
        <v>4946975</v>
      </c>
      <c r="N96" s="15">
        <v>1292339</v>
      </c>
      <c r="O96" s="14">
        <v>0</v>
      </c>
      <c r="P96" s="6">
        <v>0</v>
      </c>
      <c r="Q96" s="15">
        <v>0</v>
      </c>
      <c r="R96" s="8">
        <v>37003169</v>
      </c>
    </row>
    <row r="97" spans="1:18" x14ac:dyDescent="0.25">
      <c r="A97" s="25" t="s">
        <v>200</v>
      </c>
      <c r="B97" s="14">
        <v>7030000</v>
      </c>
      <c r="C97" s="6">
        <v>29261865</v>
      </c>
      <c r="D97" s="6">
        <v>0</v>
      </c>
      <c r="E97" s="13">
        <f t="shared" si="25"/>
        <v>36291865</v>
      </c>
      <c r="F97" s="14">
        <v>688854</v>
      </c>
      <c r="G97" s="6">
        <v>387105</v>
      </c>
      <c r="H97" s="15">
        <v>301749</v>
      </c>
      <c r="I97" s="14">
        <v>6199617</v>
      </c>
      <c r="J97" s="6">
        <v>4265226</v>
      </c>
      <c r="K97" s="15">
        <v>1934391</v>
      </c>
      <c r="L97" s="14">
        <v>6239314</v>
      </c>
      <c r="M97" s="6">
        <v>5024199</v>
      </c>
      <c r="N97" s="15">
        <v>1215115</v>
      </c>
      <c r="O97" s="14">
        <v>0</v>
      </c>
      <c r="P97" s="6">
        <v>0</v>
      </c>
      <c r="Q97" s="15">
        <v>0</v>
      </c>
      <c r="R97" s="8">
        <v>39743120</v>
      </c>
    </row>
    <row r="98" spans="1:18" x14ac:dyDescent="0.25">
      <c r="A98" s="25" t="s">
        <v>201</v>
      </c>
      <c r="B98" s="14" t="s">
        <v>206</v>
      </c>
      <c r="C98" s="6" t="s">
        <v>206</v>
      </c>
      <c r="D98" s="6" t="s">
        <v>206</v>
      </c>
      <c r="E98" s="13">
        <f t="shared" si="25"/>
        <v>0</v>
      </c>
      <c r="F98" s="14" t="s">
        <v>206</v>
      </c>
      <c r="G98" s="6" t="s">
        <v>206</v>
      </c>
      <c r="H98" s="15" t="s">
        <v>206</v>
      </c>
      <c r="I98" s="14" t="s">
        <v>206</v>
      </c>
      <c r="J98" s="6" t="s">
        <v>206</v>
      </c>
      <c r="K98" s="15" t="s">
        <v>206</v>
      </c>
      <c r="L98" s="14" t="s">
        <v>206</v>
      </c>
      <c r="M98" s="6" t="s">
        <v>206</v>
      </c>
      <c r="N98" s="15" t="s">
        <v>206</v>
      </c>
      <c r="O98" s="14" t="s">
        <v>206</v>
      </c>
      <c r="P98" s="6" t="s">
        <v>206</v>
      </c>
      <c r="Q98" s="15" t="s">
        <v>206</v>
      </c>
      <c r="R98" s="8" t="s">
        <v>206</v>
      </c>
    </row>
    <row r="99" spans="1:18" x14ac:dyDescent="0.25">
      <c r="A99" s="22" t="s">
        <v>157</v>
      </c>
      <c r="B99" s="12">
        <f t="shared" ref="B99:R99" si="26">SUM(B95:B98)</f>
        <v>21090000</v>
      </c>
      <c r="C99" s="5">
        <f t="shared" si="26"/>
        <v>77908346</v>
      </c>
      <c r="D99" s="5">
        <f t="shared" si="26"/>
        <v>-4</v>
      </c>
      <c r="E99" s="13">
        <f t="shared" si="26"/>
        <v>98998342</v>
      </c>
      <c r="F99" s="12">
        <f t="shared" si="26"/>
        <v>2066562</v>
      </c>
      <c r="G99" s="5">
        <f t="shared" si="26"/>
        <v>1125894</v>
      </c>
      <c r="H99" s="13">
        <f t="shared" si="26"/>
        <v>940668</v>
      </c>
      <c r="I99" s="12">
        <f t="shared" si="26"/>
        <v>18598851</v>
      </c>
      <c r="J99" s="5">
        <f t="shared" si="26"/>
        <v>12226426</v>
      </c>
      <c r="K99" s="13">
        <f t="shared" si="26"/>
        <v>6372425</v>
      </c>
      <c r="L99" s="12">
        <f t="shared" si="26"/>
        <v>18662853</v>
      </c>
      <c r="M99" s="5">
        <f t="shared" si="26"/>
        <v>14830941</v>
      </c>
      <c r="N99" s="13">
        <f t="shared" si="26"/>
        <v>3831912</v>
      </c>
      <c r="O99" s="12">
        <f t="shared" si="26"/>
        <v>0</v>
      </c>
      <c r="P99" s="5">
        <f t="shared" si="26"/>
        <v>0</v>
      </c>
      <c r="Q99" s="13">
        <f t="shared" si="26"/>
        <v>0</v>
      </c>
      <c r="R99" s="7">
        <f t="shared" si="26"/>
        <v>110143347</v>
      </c>
    </row>
    <row r="100" spans="1:18" x14ac:dyDescent="0.25">
      <c r="A100" s="24"/>
      <c r="B100" s="32"/>
      <c r="C100" s="33"/>
      <c r="D100" s="33"/>
      <c r="E100" s="34"/>
      <c r="F100" s="32"/>
      <c r="G100" s="33"/>
      <c r="H100" s="34"/>
      <c r="I100" s="32"/>
      <c r="J100" s="33"/>
      <c r="K100" s="34"/>
      <c r="L100" s="32"/>
      <c r="M100" s="33"/>
      <c r="N100" s="34"/>
      <c r="O100" s="32"/>
      <c r="P100" s="33"/>
      <c r="Q100" s="34"/>
      <c r="R100" s="35"/>
    </row>
    <row r="101" spans="1:18" x14ac:dyDescent="0.25">
      <c r="A101" s="22" t="s">
        <v>171</v>
      </c>
      <c r="B101" s="32"/>
      <c r="C101" s="33"/>
      <c r="D101" s="33"/>
      <c r="E101" s="34"/>
      <c r="F101" s="32"/>
      <c r="G101" s="33"/>
      <c r="H101" s="34"/>
      <c r="I101" s="32"/>
      <c r="J101" s="33"/>
      <c r="K101" s="34"/>
      <c r="L101" s="32"/>
      <c r="M101" s="33"/>
      <c r="N101" s="34"/>
      <c r="O101" s="32"/>
      <c r="P101" s="33"/>
      <c r="Q101" s="34"/>
      <c r="R101" s="35"/>
    </row>
    <row r="102" spans="1:18" x14ac:dyDescent="0.25">
      <c r="A102" s="25" t="s">
        <v>198</v>
      </c>
      <c r="B102" s="14">
        <v>28880000</v>
      </c>
      <c r="C102" s="6">
        <v>459979</v>
      </c>
      <c r="D102" s="6">
        <v>409997</v>
      </c>
      <c r="E102" s="13">
        <f>SUM(B102:D102)</f>
        <v>29749976</v>
      </c>
      <c r="F102" s="14">
        <v>192454</v>
      </c>
      <c r="G102" s="6">
        <v>109534</v>
      </c>
      <c r="H102" s="15">
        <v>82920</v>
      </c>
      <c r="I102" s="14">
        <v>103627393</v>
      </c>
      <c r="J102" s="6">
        <v>18143367</v>
      </c>
      <c r="K102" s="15">
        <v>85484026</v>
      </c>
      <c r="L102" s="14">
        <v>38754587</v>
      </c>
      <c r="M102" s="6">
        <v>23184676</v>
      </c>
      <c r="N102" s="15">
        <v>15569911</v>
      </c>
      <c r="O102" s="14">
        <v>0</v>
      </c>
      <c r="P102" s="6">
        <v>0</v>
      </c>
      <c r="Q102" s="15">
        <v>0</v>
      </c>
      <c r="R102" s="8">
        <v>130886833</v>
      </c>
    </row>
    <row r="103" spans="1:18" x14ac:dyDescent="0.25">
      <c r="A103" s="25" t="s">
        <v>199</v>
      </c>
      <c r="B103" s="14">
        <v>28880000</v>
      </c>
      <c r="C103" s="6">
        <v>2247345</v>
      </c>
      <c r="D103" s="6">
        <v>213052</v>
      </c>
      <c r="E103" s="13">
        <f t="shared" ref="E103:E105" si="27">SUM(B103:D103)</f>
        <v>31340397</v>
      </c>
      <c r="F103" s="14">
        <v>192454</v>
      </c>
      <c r="G103" s="6">
        <v>112091</v>
      </c>
      <c r="H103" s="15">
        <v>80363</v>
      </c>
      <c r="I103" s="14">
        <v>103771617</v>
      </c>
      <c r="J103" s="6">
        <v>19105410</v>
      </c>
      <c r="K103" s="15">
        <v>84666207</v>
      </c>
      <c r="L103" s="14">
        <v>39204894</v>
      </c>
      <c r="M103" s="6">
        <v>24022902</v>
      </c>
      <c r="N103" s="15">
        <v>15181992</v>
      </c>
      <c r="O103" s="14">
        <v>0</v>
      </c>
      <c r="P103" s="6">
        <v>0</v>
      </c>
      <c r="Q103" s="15">
        <v>0</v>
      </c>
      <c r="R103" s="8">
        <v>131268959</v>
      </c>
    </row>
    <row r="104" spans="1:18" x14ac:dyDescent="0.25">
      <c r="A104" s="25" t="s">
        <v>200</v>
      </c>
      <c r="B104" s="14">
        <v>28880000</v>
      </c>
      <c r="C104" s="6">
        <v>2330542</v>
      </c>
      <c r="D104" s="6">
        <v>276604</v>
      </c>
      <c r="E104" s="13">
        <f t="shared" si="27"/>
        <v>31487146</v>
      </c>
      <c r="F104" s="14">
        <v>192454</v>
      </c>
      <c r="G104" s="6">
        <v>114648</v>
      </c>
      <c r="H104" s="15">
        <v>77806</v>
      </c>
      <c r="I104" s="14">
        <v>103771617</v>
      </c>
      <c r="J104" s="6">
        <v>20063331</v>
      </c>
      <c r="K104" s="15">
        <v>83708286</v>
      </c>
      <c r="L104" s="14">
        <v>39368393</v>
      </c>
      <c r="M104" s="6">
        <v>24944010</v>
      </c>
      <c r="N104" s="15">
        <v>14424383</v>
      </c>
      <c r="O104" s="14">
        <v>0</v>
      </c>
      <c r="P104" s="6">
        <v>0</v>
      </c>
      <c r="Q104" s="15">
        <v>0</v>
      </c>
      <c r="R104" s="8">
        <v>129697621</v>
      </c>
    </row>
    <row r="105" spans="1:18" x14ac:dyDescent="0.25">
      <c r="A105" s="25" t="s">
        <v>201</v>
      </c>
      <c r="B105" s="14" t="s">
        <v>206</v>
      </c>
      <c r="C105" s="6" t="s">
        <v>206</v>
      </c>
      <c r="D105" s="6" t="s">
        <v>206</v>
      </c>
      <c r="E105" s="13">
        <f t="shared" si="27"/>
        <v>0</v>
      </c>
      <c r="F105" s="14" t="s">
        <v>206</v>
      </c>
      <c r="G105" s="6" t="s">
        <v>206</v>
      </c>
      <c r="H105" s="15" t="s">
        <v>206</v>
      </c>
      <c r="I105" s="14" t="s">
        <v>206</v>
      </c>
      <c r="J105" s="6" t="s">
        <v>206</v>
      </c>
      <c r="K105" s="15" t="s">
        <v>206</v>
      </c>
      <c r="L105" s="14" t="s">
        <v>206</v>
      </c>
      <c r="M105" s="6" t="s">
        <v>206</v>
      </c>
      <c r="N105" s="15" t="s">
        <v>206</v>
      </c>
      <c r="O105" s="14" t="s">
        <v>206</v>
      </c>
      <c r="P105" s="6" t="s">
        <v>206</v>
      </c>
      <c r="Q105" s="15" t="s">
        <v>206</v>
      </c>
      <c r="R105" s="8" t="s">
        <v>206</v>
      </c>
    </row>
    <row r="106" spans="1:18" x14ac:dyDescent="0.25">
      <c r="A106" s="22" t="s">
        <v>157</v>
      </c>
      <c r="B106" s="12">
        <f t="shared" ref="B106:R106" si="28">SUM(B102:B105)</f>
        <v>86640000</v>
      </c>
      <c r="C106" s="5">
        <f t="shared" si="28"/>
        <v>5037866</v>
      </c>
      <c r="D106" s="5">
        <f t="shared" si="28"/>
        <v>899653</v>
      </c>
      <c r="E106" s="13">
        <f t="shared" si="28"/>
        <v>92577519</v>
      </c>
      <c r="F106" s="12">
        <f t="shared" si="28"/>
        <v>577362</v>
      </c>
      <c r="G106" s="5">
        <f t="shared" si="28"/>
        <v>336273</v>
      </c>
      <c r="H106" s="13">
        <f t="shared" si="28"/>
        <v>241089</v>
      </c>
      <c r="I106" s="12">
        <f t="shared" si="28"/>
        <v>311170627</v>
      </c>
      <c r="J106" s="5">
        <f t="shared" si="28"/>
        <v>57312108</v>
      </c>
      <c r="K106" s="13">
        <f t="shared" si="28"/>
        <v>253858519</v>
      </c>
      <c r="L106" s="12">
        <f t="shared" si="28"/>
        <v>117327874</v>
      </c>
      <c r="M106" s="5">
        <f t="shared" si="28"/>
        <v>72151588</v>
      </c>
      <c r="N106" s="13">
        <f t="shared" si="28"/>
        <v>45176286</v>
      </c>
      <c r="O106" s="12">
        <f t="shared" si="28"/>
        <v>0</v>
      </c>
      <c r="P106" s="5">
        <f t="shared" si="28"/>
        <v>0</v>
      </c>
      <c r="Q106" s="13">
        <f t="shared" si="28"/>
        <v>0</v>
      </c>
      <c r="R106" s="7">
        <f t="shared" si="28"/>
        <v>391853413</v>
      </c>
    </row>
    <row r="107" spans="1:18" x14ac:dyDescent="0.25">
      <c r="A107" s="24"/>
      <c r="B107" s="32"/>
      <c r="C107" s="33"/>
      <c r="D107" s="33"/>
      <c r="E107" s="34"/>
      <c r="F107" s="32"/>
      <c r="G107" s="33"/>
      <c r="H107" s="34"/>
      <c r="I107" s="32"/>
      <c r="J107" s="33"/>
      <c r="K107" s="34"/>
      <c r="L107" s="32"/>
      <c r="M107" s="33"/>
      <c r="N107" s="34"/>
      <c r="O107" s="32"/>
      <c r="P107" s="33"/>
      <c r="Q107" s="34"/>
      <c r="R107" s="35"/>
    </row>
    <row r="108" spans="1:18" x14ac:dyDescent="0.25">
      <c r="A108" s="22" t="s">
        <v>172</v>
      </c>
      <c r="B108" s="32"/>
      <c r="C108" s="33"/>
      <c r="D108" s="33"/>
      <c r="E108" s="34"/>
      <c r="F108" s="32"/>
      <c r="G108" s="33"/>
      <c r="H108" s="34"/>
      <c r="I108" s="32"/>
      <c r="J108" s="33"/>
      <c r="K108" s="34"/>
      <c r="L108" s="32"/>
      <c r="M108" s="33"/>
      <c r="N108" s="34"/>
      <c r="O108" s="32"/>
      <c r="P108" s="33"/>
      <c r="Q108" s="34"/>
      <c r="R108" s="35"/>
    </row>
    <row r="109" spans="1:18" x14ac:dyDescent="0.25">
      <c r="A109" s="25" t="s">
        <v>198</v>
      </c>
      <c r="B109" s="14">
        <v>14010000</v>
      </c>
      <c r="C109" s="6">
        <v>13963011</v>
      </c>
      <c r="D109" s="6">
        <v>615207</v>
      </c>
      <c r="E109" s="13">
        <f>SUM(B109:D109)</f>
        <v>28588218</v>
      </c>
      <c r="F109" s="14">
        <v>954272</v>
      </c>
      <c r="G109" s="6">
        <v>703005</v>
      </c>
      <c r="H109" s="15">
        <v>251267</v>
      </c>
      <c r="I109" s="14">
        <v>209476696</v>
      </c>
      <c r="J109" s="6">
        <v>32557540</v>
      </c>
      <c r="K109" s="15">
        <v>176919156</v>
      </c>
      <c r="L109" s="14">
        <v>71438012</v>
      </c>
      <c r="M109" s="6">
        <v>49250376</v>
      </c>
      <c r="N109" s="15">
        <v>22187636</v>
      </c>
      <c r="O109" s="14">
        <v>0</v>
      </c>
      <c r="P109" s="6">
        <v>0</v>
      </c>
      <c r="Q109" s="15">
        <v>0</v>
      </c>
      <c r="R109" s="8">
        <v>227946277</v>
      </c>
    </row>
    <row r="110" spans="1:18" x14ac:dyDescent="0.25">
      <c r="A110" s="25" t="s">
        <v>199</v>
      </c>
      <c r="B110" s="14">
        <v>14010000</v>
      </c>
      <c r="C110" s="6">
        <v>19451406</v>
      </c>
      <c r="D110" s="6">
        <v>1698297</v>
      </c>
      <c r="E110" s="13">
        <f t="shared" ref="E110:E112" si="29">SUM(B110:D110)</f>
        <v>35159703</v>
      </c>
      <c r="F110" s="14">
        <v>954272</v>
      </c>
      <c r="G110" s="6">
        <v>715007</v>
      </c>
      <c r="H110" s="15">
        <v>239265</v>
      </c>
      <c r="I110" s="14">
        <v>243995989</v>
      </c>
      <c r="J110" s="6">
        <v>34235918</v>
      </c>
      <c r="K110" s="15">
        <v>209760071</v>
      </c>
      <c r="L110" s="14">
        <v>73166916</v>
      </c>
      <c r="M110" s="6">
        <v>50666507</v>
      </c>
      <c r="N110" s="15">
        <v>22500409</v>
      </c>
      <c r="O110" s="14">
        <v>0</v>
      </c>
      <c r="P110" s="6">
        <v>0</v>
      </c>
      <c r="Q110" s="15">
        <v>0</v>
      </c>
      <c r="R110" s="8">
        <v>267659448</v>
      </c>
    </row>
    <row r="111" spans="1:18" x14ac:dyDescent="0.25">
      <c r="A111" s="25" t="s">
        <v>200</v>
      </c>
      <c r="B111" s="14">
        <v>14010000</v>
      </c>
      <c r="C111" s="6">
        <v>26854547</v>
      </c>
      <c r="D111" s="6">
        <v>2532003</v>
      </c>
      <c r="E111" s="13">
        <f t="shared" si="29"/>
        <v>43396550</v>
      </c>
      <c r="F111" s="14">
        <v>954272</v>
      </c>
      <c r="G111" s="6">
        <v>727009</v>
      </c>
      <c r="H111" s="15">
        <v>227263</v>
      </c>
      <c r="I111" s="14">
        <v>244542905</v>
      </c>
      <c r="J111" s="6">
        <v>36671799</v>
      </c>
      <c r="K111" s="15">
        <v>207871106</v>
      </c>
      <c r="L111" s="14">
        <v>74290658</v>
      </c>
      <c r="M111" s="6">
        <v>52576948</v>
      </c>
      <c r="N111" s="15">
        <v>21713710</v>
      </c>
      <c r="O111" s="14">
        <v>0</v>
      </c>
      <c r="P111" s="6">
        <v>0</v>
      </c>
      <c r="Q111" s="15">
        <v>0</v>
      </c>
      <c r="R111" s="8">
        <v>273208629</v>
      </c>
    </row>
    <row r="112" spans="1:18" x14ac:dyDescent="0.25">
      <c r="A112" s="25" t="s">
        <v>201</v>
      </c>
      <c r="B112" s="14" t="s">
        <v>206</v>
      </c>
      <c r="C112" s="6" t="s">
        <v>206</v>
      </c>
      <c r="D112" s="6" t="s">
        <v>206</v>
      </c>
      <c r="E112" s="13">
        <f t="shared" si="29"/>
        <v>0</v>
      </c>
      <c r="F112" s="14" t="s">
        <v>206</v>
      </c>
      <c r="G112" s="6" t="s">
        <v>206</v>
      </c>
      <c r="H112" s="15" t="s">
        <v>206</v>
      </c>
      <c r="I112" s="14" t="s">
        <v>206</v>
      </c>
      <c r="J112" s="6" t="s">
        <v>206</v>
      </c>
      <c r="K112" s="15" t="s">
        <v>206</v>
      </c>
      <c r="L112" s="14" t="s">
        <v>206</v>
      </c>
      <c r="M112" s="6" t="s">
        <v>206</v>
      </c>
      <c r="N112" s="15" t="s">
        <v>206</v>
      </c>
      <c r="O112" s="14" t="s">
        <v>206</v>
      </c>
      <c r="P112" s="6" t="s">
        <v>206</v>
      </c>
      <c r="Q112" s="15" t="s">
        <v>206</v>
      </c>
      <c r="R112" s="8" t="s">
        <v>206</v>
      </c>
    </row>
    <row r="113" spans="1:18" x14ac:dyDescent="0.25">
      <c r="A113" s="22" t="s">
        <v>157</v>
      </c>
      <c r="B113" s="12">
        <f t="shared" ref="B113:R113" si="30">SUM(B109:B112)</f>
        <v>42030000</v>
      </c>
      <c r="C113" s="5">
        <f t="shared" si="30"/>
        <v>60268964</v>
      </c>
      <c r="D113" s="5">
        <f t="shared" si="30"/>
        <v>4845507</v>
      </c>
      <c r="E113" s="13">
        <f t="shared" si="30"/>
        <v>107144471</v>
      </c>
      <c r="F113" s="12">
        <f t="shared" si="30"/>
        <v>2862816</v>
      </c>
      <c r="G113" s="5">
        <f t="shared" si="30"/>
        <v>2145021</v>
      </c>
      <c r="H113" s="13">
        <f t="shared" si="30"/>
        <v>717795</v>
      </c>
      <c r="I113" s="12">
        <f t="shared" si="30"/>
        <v>698015590</v>
      </c>
      <c r="J113" s="5">
        <f t="shared" si="30"/>
        <v>103465257</v>
      </c>
      <c r="K113" s="13">
        <f t="shared" si="30"/>
        <v>594550333</v>
      </c>
      <c r="L113" s="12">
        <f t="shared" si="30"/>
        <v>218895586</v>
      </c>
      <c r="M113" s="5">
        <f t="shared" si="30"/>
        <v>152493831</v>
      </c>
      <c r="N113" s="13">
        <f t="shared" si="30"/>
        <v>66401755</v>
      </c>
      <c r="O113" s="12">
        <f t="shared" si="30"/>
        <v>0</v>
      </c>
      <c r="P113" s="5">
        <f t="shared" si="30"/>
        <v>0</v>
      </c>
      <c r="Q113" s="13">
        <f t="shared" si="30"/>
        <v>0</v>
      </c>
      <c r="R113" s="7">
        <f t="shared" si="30"/>
        <v>768814354</v>
      </c>
    </row>
    <row r="114" spans="1:18" x14ac:dyDescent="0.25">
      <c r="A114" s="24"/>
      <c r="B114" s="32"/>
      <c r="C114" s="33"/>
      <c r="D114" s="33"/>
      <c r="E114" s="34"/>
      <c r="F114" s="32"/>
      <c r="G114" s="33"/>
      <c r="H114" s="34"/>
      <c r="I114" s="32"/>
      <c r="J114" s="33"/>
      <c r="K114" s="34"/>
      <c r="L114" s="32"/>
      <c r="M114" s="33"/>
      <c r="N114" s="34"/>
      <c r="O114" s="32"/>
      <c r="P114" s="33"/>
      <c r="Q114" s="34"/>
      <c r="R114" s="35"/>
    </row>
    <row r="115" spans="1:18" x14ac:dyDescent="0.25">
      <c r="A115" s="22" t="s">
        <v>173</v>
      </c>
      <c r="B115" s="32"/>
      <c r="C115" s="33"/>
      <c r="D115" s="33"/>
      <c r="E115" s="34"/>
      <c r="F115" s="32"/>
      <c r="G115" s="33"/>
      <c r="H115" s="34"/>
      <c r="I115" s="32"/>
      <c r="J115" s="33"/>
      <c r="K115" s="34"/>
      <c r="L115" s="32"/>
      <c r="M115" s="33"/>
      <c r="N115" s="34"/>
      <c r="O115" s="32"/>
      <c r="P115" s="33"/>
      <c r="Q115" s="34"/>
      <c r="R115" s="35"/>
    </row>
    <row r="116" spans="1:18" x14ac:dyDescent="0.25">
      <c r="A116" s="25" t="s">
        <v>198</v>
      </c>
      <c r="B116" s="14">
        <v>15353334.119999999</v>
      </c>
      <c r="C116" s="6">
        <v>7500267.71</v>
      </c>
      <c r="D116" s="6">
        <v>0</v>
      </c>
      <c r="E116" s="13">
        <f>SUM(B116:D116)</f>
        <v>22853601.829999998</v>
      </c>
      <c r="F116" s="14">
        <v>7186476.2300000004</v>
      </c>
      <c r="G116" s="6">
        <v>6660286.21</v>
      </c>
      <c r="H116" s="15">
        <v>526190.02</v>
      </c>
      <c r="I116" s="14">
        <v>152896893.61000001</v>
      </c>
      <c r="J116" s="6">
        <v>104480464.86</v>
      </c>
      <c r="K116" s="15">
        <v>48416428.75</v>
      </c>
      <c r="L116" s="14">
        <v>178992944.53</v>
      </c>
      <c r="M116" s="6">
        <v>142415250.83000001</v>
      </c>
      <c r="N116" s="15">
        <v>36577693.700000003</v>
      </c>
      <c r="O116" s="14">
        <v>0</v>
      </c>
      <c r="P116" s="6">
        <v>0</v>
      </c>
      <c r="Q116" s="15">
        <v>0</v>
      </c>
      <c r="R116" s="8">
        <v>108373914.3</v>
      </c>
    </row>
    <row r="117" spans="1:18" x14ac:dyDescent="0.25">
      <c r="A117" s="25" t="s">
        <v>199</v>
      </c>
      <c r="B117" s="14">
        <v>15353334.119999999</v>
      </c>
      <c r="C117" s="6">
        <v>7325900.7300000004</v>
      </c>
      <c r="D117" s="6">
        <v>0</v>
      </c>
      <c r="E117" s="13">
        <f t="shared" ref="E117:E119" si="31">SUM(B117:D117)</f>
        <v>22679234.850000001</v>
      </c>
      <c r="F117" s="14">
        <v>7186476.2300000004</v>
      </c>
      <c r="G117" s="6">
        <v>6694439.1100000003</v>
      </c>
      <c r="H117" s="15">
        <v>492037.12</v>
      </c>
      <c r="I117" s="14">
        <v>153690544.97999999</v>
      </c>
      <c r="J117" s="6">
        <v>105896730.25</v>
      </c>
      <c r="K117" s="15">
        <v>47793814.729999997</v>
      </c>
      <c r="L117" s="14">
        <v>180617783.75</v>
      </c>
      <c r="M117" s="6">
        <v>144397002.53999999</v>
      </c>
      <c r="N117" s="15">
        <v>36220781.210000001</v>
      </c>
      <c r="O117" s="14">
        <v>0</v>
      </c>
      <c r="P117" s="6">
        <v>0</v>
      </c>
      <c r="Q117" s="15">
        <v>0</v>
      </c>
      <c r="R117" s="8">
        <v>107185867.91</v>
      </c>
    </row>
    <row r="118" spans="1:18" x14ac:dyDescent="0.25">
      <c r="A118" s="25" t="s">
        <v>200</v>
      </c>
      <c r="B118" s="14">
        <v>15353334.119999999</v>
      </c>
      <c r="C118" s="6">
        <v>698426.37</v>
      </c>
      <c r="D118" s="6">
        <v>0</v>
      </c>
      <c r="E118" s="13">
        <f t="shared" si="31"/>
        <v>16051760.489999998</v>
      </c>
      <c r="F118" s="14">
        <v>7186476.2300000004</v>
      </c>
      <c r="G118" s="6">
        <v>6728592.2400000002</v>
      </c>
      <c r="H118" s="15">
        <v>457883.99</v>
      </c>
      <c r="I118" s="14">
        <v>157483543.72999999</v>
      </c>
      <c r="J118" s="6">
        <v>107362948.31</v>
      </c>
      <c r="K118" s="15">
        <v>50120595.420000002</v>
      </c>
      <c r="L118" s="14">
        <v>180577684.63999999</v>
      </c>
      <c r="M118" s="6">
        <v>143726085.37</v>
      </c>
      <c r="N118" s="15">
        <v>36851599.270000003</v>
      </c>
      <c r="O118" s="14">
        <v>0</v>
      </c>
      <c r="P118" s="6">
        <v>0</v>
      </c>
      <c r="Q118" s="15">
        <v>0</v>
      </c>
      <c r="R118" s="8">
        <v>103481839.17</v>
      </c>
    </row>
    <row r="119" spans="1:18" x14ac:dyDescent="0.25">
      <c r="A119" s="25" t="s">
        <v>201</v>
      </c>
      <c r="B119" s="14" t="s">
        <v>206</v>
      </c>
      <c r="C119" s="6" t="s">
        <v>206</v>
      </c>
      <c r="D119" s="6" t="s">
        <v>206</v>
      </c>
      <c r="E119" s="13">
        <f t="shared" si="31"/>
        <v>0</v>
      </c>
      <c r="F119" s="14" t="s">
        <v>206</v>
      </c>
      <c r="G119" s="6" t="s">
        <v>206</v>
      </c>
      <c r="H119" s="15" t="s">
        <v>206</v>
      </c>
      <c r="I119" s="14" t="s">
        <v>206</v>
      </c>
      <c r="J119" s="6" t="s">
        <v>206</v>
      </c>
      <c r="K119" s="15" t="s">
        <v>206</v>
      </c>
      <c r="L119" s="14" t="s">
        <v>206</v>
      </c>
      <c r="M119" s="6" t="s">
        <v>206</v>
      </c>
      <c r="N119" s="15" t="s">
        <v>206</v>
      </c>
      <c r="O119" s="14" t="s">
        <v>206</v>
      </c>
      <c r="P119" s="6" t="s">
        <v>206</v>
      </c>
      <c r="Q119" s="15" t="s">
        <v>206</v>
      </c>
      <c r="R119" s="8" t="s">
        <v>206</v>
      </c>
    </row>
    <row r="120" spans="1:18" x14ac:dyDescent="0.25">
      <c r="A120" s="22" t="s">
        <v>157</v>
      </c>
      <c r="B120" s="12">
        <f t="shared" ref="B120:R120" si="32">SUM(B116:B119)</f>
        <v>46060002.359999999</v>
      </c>
      <c r="C120" s="5">
        <f t="shared" si="32"/>
        <v>15524594.810000001</v>
      </c>
      <c r="D120" s="5">
        <f t="shared" si="32"/>
        <v>0</v>
      </c>
      <c r="E120" s="13">
        <f t="shared" si="32"/>
        <v>61584597.170000002</v>
      </c>
      <c r="F120" s="12">
        <f t="shared" si="32"/>
        <v>21559428.690000001</v>
      </c>
      <c r="G120" s="5">
        <f t="shared" si="32"/>
        <v>20083317.560000002</v>
      </c>
      <c r="H120" s="13">
        <f t="shared" si="32"/>
        <v>1476111.13</v>
      </c>
      <c r="I120" s="12">
        <f t="shared" si="32"/>
        <v>464070982.32000005</v>
      </c>
      <c r="J120" s="5">
        <f t="shared" si="32"/>
        <v>317740143.42000002</v>
      </c>
      <c r="K120" s="13">
        <f t="shared" si="32"/>
        <v>146330838.89999998</v>
      </c>
      <c r="L120" s="12">
        <f t="shared" si="32"/>
        <v>540188412.91999996</v>
      </c>
      <c r="M120" s="5">
        <f t="shared" si="32"/>
        <v>430538338.74000001</v>
      </c>
      <c r="N120" s="13">
        <f t="shared" si="32"/>
        <v>109650074.18000001</v>
      </c>
      <c r="O120" s="12">
        <f t="shared" si="32"/>
        <v>0</v>
      </c>
      <c r="P120" s="5">
        <f t="shared" si="32"/>
        <v>0</v>
      </c>
      <c r="Q120" s="13">
        <f t="shared" si="32"/>
        <v>0</v>
      </c>
      <c r="R120" s="7">
        <f t="shared" si="32"/>
        <v>319041621.38</v>
      </c>
    </row>
    <row r="121" spans="1:18" x14ac:dyDescent="0.25">
      <c r="A121" s="24"/>
      <c r="B121" s="32"/>
      <c r="C121" s="33"/>
      <c r="D121" s="33"/>
      <c r="E121" s="34"/>
      <c r="F121" s="32"/>
      <c r="G121" s="33"/>
      <c r="H121" s="34"/>
      <c r="I121" s="32"/>
      <c r="J121" s="33"/>
      <c r="K121" s="34"/>
      <c r="L121" s="32"/>
      <c r="M121" s="33"/>
      <c r="N121" s="34"/>
      <c r="O121" s="32"/>
      <c r="P121" s="33"/>
      <c r="Q121" s="34"/>
      <c r="R121" s="35"/>
    </row>
    <row r="122" spans="1:18" x14ac:dyDescent="0.25">
      <c r="A122" s="22" t="s">
        <v>175</v>
      </c>
      <c r="B122" s="32"/>
      <c r="C122" s="33"/>
      <c r="D122" s="33"/>
      <c r="E122" s="34"/>
      <c r="F122" s="32"/>
      <c r="G122" s="33"/>
      <c r="H122" s="34"/>
      <c r="I122" s="32"/>
      <c r="J122" s="33"/>
      <c r="K122" s="34"/>
      <c r="L122" s="32"/>
      <c r="M122" s="33"/>
      <c r="N122" s="34"/>
      <c r="O122" s="32"/>
      <c r="P122" s="33"/>
      <c r="Q122" s="34"/>
      <c r="R122" s="35"/>
    </row>
    <row r="123" spans="1:18" x14ac:dyDescent="0.25">
      <c r="A123" s="25" t="s">
        <v>198</v>
      </c>
      <c r="B123" s="14">
        <v>34783036</v>
      </c>
      <c r="C123" s="6">
        <v>47519650</v>
      </c>
      <c r="D123" s="6">
        <v>0</v>
      </c>
      <c r="E123" s="13">
        <f>SUM(B123:D123)</f>
        <v>82302686</v>
      </c>
      <c r="F123" s="14">
        <v>7479109</v>
      </c>
      <c r="G123" s="6">
        <v>7171541</v>
      </c>
      <c r="H123" s="15">
        <v>307568</v>
      </c>
      <c r="I123" s="14">
        <v>149622803</v>
      </c>
      <c r="J123" s="6">
        <v>73552838</v>
      </c>
      <c r="K123" s="15">
        <v>76069965</v>
      </c>
      <c r="L123" s="14">
        <v>429085553</v>
      </c>
      <c r="M123" s="6">
        <v>273139950</v>
      </c>
      <c r="N123" s="15">
        <v>155945603</v>
      </c>
      <c r="O123" s="14">
        <v>176916887</v>
      </c>
      <c r="P123" s="6">
        <v>141515120</v>
      </c>
      <c r="Q123" s="15">
        <v>35401767</v>
      </c>
      <c r="R123" s="8">
        <v>350027589</v>
      </c>
    </row>
    <row r="124" spans="1:18" x14ac:dyDescent="0.25">
      <c r="A124" s="25" t="s">
        <v>199</v>
      </c>
      <c r="B124" s="14">
        <v>48966130</v>
      </c>
      <c r="C124" s="6">
        <v>49043523</v>
      </c>
      <c r="D124" s="6">
        <v>0</v>
      </c>
      <c r="E124" s="13">
        <f t="shared" ref="E124:E126" si="33">SUM(B124:D124)</f>
        <v>98009653</v>
      </c>
      <c r="F124" s="14">
        <v>7479109</v>
      </c>
      <c r="G124" s="6">
        <v>7197836</v>
      </c>
      <c r="H124" s="15">
        <v>281273</v>
      </c>
      <c r="I124" s="14">
        <v>149701035</v>
      </c>
      <c r="J124" s="6">
        <v>74267969</v>
      </c>
      <c r="K124" s="15">
        <v>75433066</v>
      </c>
      <c r="L124" s="14">
        <v>438444134</v>
      </c>
      <c r="M124" s="6">
        <v>279329721</v>
      </c>
      <c r="N124" s="15">
        <v>159114413</v>
      </c>
      <c r="O124" s="14">
        <v>173626189</v>
      </c>
      <c r="P124" s="6">
        <v>130918854</v>
      </c>
      <c r="Q124" s="15">
        <v>42707335</v>
      </c>
      <c r="R124" s="8">
        <v>375545740</v>
      </c>
    </row>
    <row r="125" spans="1:18" x14ac:dyDescent="0.25">
      <c r="A125" s="25" t="s">
        <v>200</v>
      </c>
      <c r="B125" s="14">
        <v>48968930</v>
      </c>
      <c r="C125" s="6">
        <v>45365288</v>
      </c>
      <c r="D125" s="6">
        <v>0</v>
      </c>
      <c r="E125" s="13">
        <f t="shared" si="33"/>
        <v>94334218</v>
      </c>
      <c r="F125" s="14">
        <v>7479109</v>
      </c>
      <c r="G125" s="6">
        <v>7224060</v>
      </c>
      <c r="H125" s="15">
        <v>255049</v>
      </c>
      <c r="I125" s="14">
        <v>159358983</v>
      </c>
      <c r="J125" s="6">
        <v>75353706</v>
      </c>
      <c r="K125" s="15">
        <v>84005277</v>
      </c>
      <c r="L125" s="14">
        <v>447104153</v>
      </c>
      <c r="M125" s="6">
        <v>286235466</v>
      </c>
      <c r="N125" s="15">
        <v>160868687</v>
      </c>
      <c r="O125" s="14">
        <v>174739987</v>
      </c>
      <c r="P125" s="6">
        <v>132153067</v>
      </c>
      <c r="Q125" s="15">
        <v>42586920</v>
      </c>
      <c r="R125" s="8">
        <v>382050151</v>
      </c>
    </row>
    <row r="126" spans="1:18" x14ac:dyDescent="0.25">
      <c r="A126" s="25" t="s">
        <v>201</v>
      </c>
      <c r="B126" s="14" t="s">
        <v>206</v>
      </c>
      <c r="C126" s="6" t="s">
        <v>206</v>
      </c>
      <c r="D126" s="6" t="s">
        <v>206</v>
      </c>
      <c r="E126" s="13">
        <f t="shared" si="33"/>
        <v>0</v>
      </c>
      <c r="F126" s="14" t="s">
        <v>206</v>
      </c>
      <c r="G126" s="6" t="s">
        <v>206</v>
      </c>
      <c r="H126" s="15" t="s">
        <v>206</v>
      </c>
      <c r="I126" s="14" t="s">
        <v>206</v>
      </c>
      <c r="J126" s="6" t="s">
        <v>206</v>
      </c>
      <c r="K126" s="15" t="s">
        <v>206</v>
      </c>
      <c r="L126" s="14" t="s">
        <v>206</v>
      </c>
      <c r="M126" s="6" t="s">
        <v>206</v>
      </c>
      <c r="N126" s="15" t="s">
        <v>206</v>
      </c>
      <c r="O126" s="14" t="s">
        <v>206</v>
      </c>
      <c r="P126" s="6" t="s">
        <v>206</v>
      </c>
      <c r="Q126" s="15" t="s">
        <v>206</v>
      </c>
      <c r="R126" s="8" t="s">
        <v>206</v>
      </c>
    </row>
    <row r="127" spans="1:18" x14ac:dyDescent="0.25">
      <c r="A127" s="22" t="s">
        <v>157</v>
      </c>
      <c r="B127" s="12">
        <f t="shared" ref="B127:R127" si="34">SUM(B123:B126)</f>
        <v>132718096</v>
      </c>
      <c r="C127" s="5">
        <f t="shared" si="34"/>
        <v>141928461</v>
      </c>
      <c r="D127" s="5">
        <f t="shared" si="34"/>
        <v>0</v>
      </c>
      <c r="E127" s="13">
        <f t="shared" si="34"/>
        <v>274646557</v>
      </c>
      <c r="F127" s="12">
        <f t="shared" si="34"/>
        <v>22437327</v>
      </c>
      <c r="G127" s="5">
        <f t="shared" si="34"/>
        <v>21593437</v>
      </c>
      <c r="H127" s="13">
        <f t="shared" si="34"/>
        <v>843890</v>
      </c>
      <c r="I127" s="12">
        <f t="shared" si="34"/>
        <v>458682821</v>
      </c>
      <c r="J127" s="5">
        <f t="shared" si="34"/>
        <v>223174513</v>
      </c>
      <c r="K127" s="13">
        <f t="shared" si="34"/>
        <v>235508308</v>
      </c>
      <c r="L127" s="12">
        <f t="shared" si="34"/>
        <v>1314633840</v>
      </c>
      <c r="M127" s="5">
        <f t="shared" si="34"/>
        <v>838705137</v>
      </c>
      <c r="N127" s="13">
        <f t="shared" si="34"/>
        <v>475928703</v>
      </c>
      <c r="O127" s="12">
        <f t="shared" si="34"/>
        <v>525283063</v>
      </c>
      <c r="P127" s="5">
        <f t="shared" si="34"/>
        <v>404587041</v>
      </c>
      <c r="Q127" s="13">
        <f t="shared" si="34"/>
        <v>120696022</v>
      </c>
      <c r="R127" s="7">
        <f t="shared" si="34"/>
        <v>1107623480</v>
      </c>
    </row>
    <row r="128" spans="1:18" x14ac:dyDescent="0.25">
      <c r="A128" s="24"/>
      <c r="B128" s="32"/>
      <c r="C128" s="33"/>
      <c r="D128" s="33"/>
      <c r="E128" s="34"/>
      <c r="F128" s="32"/>
      <c r="G128" s="33"/>
      <c r="H128" s="34"/>
      <c r="I128" s="32"/>
      <c r="J128" s="33"/>
      <c r="K128" s="34"/>
      <c r="L128" s="32"/>
      <c r="M128" s="33"/>
      <c r="N128" s="34"/>
      <c r="O128" s="32"/>
      <c r="P128" s="33"/>
      <c r="Q128" s="34"/>
      <c r="R128" s="35"/>
    </row>
    <row r="129" spans="1:18" x14ac:dyDescent="0.25">
      <c r="A129" s="22" t="s">
        <v>174</v>
      </c>
      <c r="B129" s="32"/>
      <c r="C129" s="33"/>
      <c r="D129" s="33"/>
      <c r="E129" s="34"/>
      <c r="F129" s="32"/>
      <c r="G129" s="33"/>
      <c r="H129" s="34"/>
      <c r="I129" s="32"/>
      <c r="J129" s="33"/>
      <c r="K129" s="34"/>
      <c r="L129" s="32"/>
      <c r="M129" s="33"/>
      <c r="N129" s="34"/>
      <c r="O129" s="32"/>
      <c r="P129" s="33"/>
      <c r="Q129" s="34"/>
      <c r="R129" s="35"/>
    </row>
    <row r="130" spans="1:18" x14ac:dyDescent="0.25">
      <c r="A130" s="25" t="s">
        <v>198</v>
      </c>
      <c r="B130" s="14">
        <v>10204997</v>
      </c>
      <c r="C130" s="6">
        <v>38270946</v>
      </c>
      <c r="D130" s="6">
        <v>0</v>
      </c>
      <c r="E130" s="13">
        <f>SUM(B130:D130)</f>
        <v>48475943</v>
      </c>
      <c r="F130" s="14">
        <v>4846132</v>
      </c>
      <c r="G130" s="6">
        <v>3826095</v>
      </c>
      <c r="H130" s="15">
        <v>1020037</v>
      </c>
      <c r="I130" s="14">
        <v>275365585</v>
      </c>
      <c r="J130" s="6">
        <v>142064580</v>
      </c>
      <c r="K130" s="15">
        <v>133301005</v>
      </c>
      <c r="L130" s="14">
        <v>339256371</v>
      </c>
      <c r="M130" s="6">
        <v>275851298</v>
      </c>
      <c r="N130" s="15">
        <v>63405073</v>
      </c>
      <c r="O130" s="14">
        <v>44502793</v>
      </c>
      <c r="P130" s="6">
        <v>22664069</v>
      </c>
      <c r="Q130" s="15">
        <v>21838724</v>
      </c>
      <c r="R130" s="8">
        <v>268040782</v>
      </c>
    </row>
    <row r="131" spans="1:18" x14ac:dyDescent="0.25">
      <c r="A131" s="25" t="s">
        <v>199</v>
      </c>
      <c r="B131" s="14">
        <v>20409994</v>
      </c>
      <c r="C131" s="6">
        <v>104797571</v>
      </c>
      <c r="D131" s="6">
        <v>0</v>
      </c>
      <c r="E131" s="13">
        <f t="shared" ref="E131:E133" si="35">SUM(B131:D131)</f>
        <v>125207565</v>
      </c>
      <c r="F131" s="14">
        <v>9692264</v>
      </c>
      <c r="G131" s="6">
        <v>7727758</v>
      </c>
      <c r="H131" s="15">
        <v>1964506</v>
      </c>
      <c r="I131" s="14">
        <v>570372338</v>
      </c>
      <c r="J131" s="6">
        <v>288090058</v>
      </c>
      <c r="K131" s="15">
        <v>282282280</v>
      </c>
      <c r="L131" s="14">
        <v>693674526</v>
      </c>
      <c r="M131" s="6">
        <v>562646470</v>
      </c>
      <c r="N131" s="15">
        <v>131028056</v>
      </c>
      <c r="O131" s="14">
        <v>92634612</v>
      </c>
      <c r="P131" s="6">
        <v>49324474</v>
      </c>
      <c r="Q131" s="15">
        <v>43310138</v>
      </c>
      <c r="R131" s="8">
        <v>583792545</v>
      </c>
    </row>
    <row r="132" spans="1:18" x14ac:dyDescent="0.25">
      <c r="A132" s="25" t="s">
        <v>200</v>
      </c>
      <c r="B132" s="14">
        <v>10204997</v>
      </c>
      <c r="C132" s="6">
        <v>60761167</v>
      </c>
      <c r="D132" s="6">
        <v>0</v>
      </c>
      <c r="E132" s="13">
        <f t="shared" si="35"/>
        <v>70966164</v>
      </c>
      <c r="F132" s="14">
        <v>4846132</v>
      </c>
      <c r="G132" s="6">
        <v>3901662</v>
      </c>
      <c r="H132" s="15">
        <v>944470</v>
      </c>
      <c r="I132" s="14">
        <v>286534159</v>
      </c>
      <c r="J132" s="6">
        <v>146009637</v>
      </c>
      <c r="K132" s="15">
        <v>140524522</v>
      </c>
      <c r="L132" s="14">
        <v>349612066</v>
      </c>
      <c r="M132" s="6">
        <v>286975767</v>
      </c>
      <c r="N132" s="15">
        <v>62636299</v>
      </c>
      <c r="O132" s="14">
        <v>46834660</v>
      </c>
      <c r="P132" s="6">
        <v>26626768</v>
      </c>
      <c r="Q132" s="15">
        <v>20207892</v>
      </c>
      <c r="R132" s="8">
        <v>295279347</v>
      </c>
    </row>
    <row r="133" spans="1:18" x14ac:dyDescent="0.25">
      <c r="A133" s="25" t="s">
        <v>201</v>
      </c>
      <c r="B133" s="14" t="s">
        <v>206</v>
      </c>
      <c r="C133" s="6" t="s">
        <v>206</v>
      </c>
      <c r="D133" s="6" t="s">
        <v>206</v>
      </c>
      <c r="E133" s="13">
        <f t="shared" si="35"/>
        <v>0</v>
      </c>
      <c r="F133" s="14" t="s">
        <v>206</v>
      </c>
      <c r="G133" s="6" t="s">
        <v>206</v>
      </c>
      <c r="H133" s="15" t="s">
        <v>206</v>
      </c>
      <c r="I133" s="14" t="s">
        <v>206</v>
      </c>
      <c r="J133" s="6" t="s">
        <v>206</v>
      </c>
      <c r="K133" s="15" t="s">
        <v>206</v>
      </c>
      <c r="L133" s="14" t="s">
        <v>206</v>
      </c>
      <c r="M133" s="6" t="s">
        <v>206</v>
      </c>
      <c r="N133" s="15" t="s">
        <v>206</v>
      </c>
      <c r="O133" s="14" t="s">
        <v>206</v>
      </c>
      <c r="P133" s="6" t="s">
        <v>206</v>
      </c>
      <c r="Q133" s="15" t="s">
        <v>206</v>
      </c>
      <c r="R133" s="8" t="s">
        <v>206</v>
      </c>
    </row>
    <row r="134" spans="1:18" x14ac:dyDescent="0.25">
      <c r="A134" s="22" t="s">
        <v>157</v>
      </c>
      <c r="B134" s="12">
        <f t="shared" ref="B134:R134" si="36">SUM(B130:B133)</f>
        <v>40819988</v>
      </c>
      <c r="C134" s="5">
        <f t="shared" si="36"/>
        <v>203829684</v>
      </c>
      <c r="D134" s="5">
        <f t="shared" si="36"/>
        <v>0</v>
      </c>
      <c r="E134" s="13">
        <f t="shared" si="36"/>
        <v>244649672</v>
      </c>
      <c r="F134" s="12">
        <f t="shared" si="36"/>
        <v>19384528</v>
      </c>
      <c r="G134" s="5">
        <f t="shared" si="36"/>
        <v>15455515</v>
      </c>
      <c r="H134" s="13">
        <f t="shared" si="36"/>
        <v>3929013</v>
      </c>
      <c r="I134" s="12">
        <f t="shared" si="36"/>
        <v>1132272082</v>
      </c>
      <c r="J134" s="5">
        <f t="shared" si="36"/>
        <v>576164275</v>
      </c>
      <c r="K134" s="13">
        <f t="shared" si="36"/>
        <v>556107807</v>
      </c>
      <c r="L134" s="12">
        <f t="shared" si="36"/>
        <v>1382542963</v>
      </c>
      <c r="M134" s="5">
        <f t="shared" si="36"/>
        <v>1125473535</v>
      </c>
      <c r="N134" s="13">
        <f t="shared" si="36"/>
        <v>257069428</v>
      </c>
      <c r="O134" s="12">
        <f t="shared" si="36"/>
        <v>183972065</v>
      </c>
      <c r="P134" s="5">
        <f t="shared" si="36"/>
        <v>98615311</v>
      </c>
      <c r="Q134" s="13">
        <f t="shared" si="36"/>
        <v>85356754</v>
      </c>
      <c r="R134" s="7">
        <f t="shared" si="36"/>
        <v>1147112674</v>
      </c>
    </row>
    <row r="135" spans="1:18" x14ac:dyDescent="0.25">
      <c r="A135" s="24"/>
      <c r="B135" s="32"/>
      <c r="C135" s="33"/>
      <c r="D135" s="33"/>
      <c r="E135" s="34"/>
      <c r="F135" s="32"/>
      <c r="G135" s="33"/>
      <c r="H135" s="34"/>
      <c r="I135" s="32"/>
      <c r="J135" s="33"/>
      <c r="K135" s="34"/>
      <c r="L135" s="32"/>
      <c r="M135" s="33"/>
      <c r="N135" s="34"/>
      <c r="O135" s="32"/>
      <c r="P135" s="33"/>
      <c r="Q135" s="34"/>
      <c r="R135" s="35"/>
    </row>
    <row r="136" spans="1:18" x14ac:dyDescent="0.25">
      <c r="A136" s="22" t="s">
        <v>176</v>
      </c>
      <c r="B136" s="32"/>
      <c r="C136" s="33"/>
      <c r="D136" s="33"/>
      <c r="E136" s="34"/>
      <c r="F136" s="32"/>
      <c r="G136" s="33"/>
      <c r="H136" s="34"/>
      <c r="I136" s="32"/>
      <c r="J136" s="33"/>
      <c r="K136" s="34"/>
      <c r="L136" s="32"/>
      <c r="M136" s="33"/>
      <c r="N136" s="34"/>
      <c r="O136" s="32"/>
      <c r="P136" s="33"/>
      <c r="Q136" s="34"/>
      <c r="R136" s="35"/>
    </row>
    <row r="137" spans="1:18" x14ac:dyDescent="0.25">
      <c r="A137" s="25" t="s">
        <v>198</v>
      </c>
      <c r="B137" s="14">
        <v>20891737.73</v>
      </c>
      <c r="C137" s="6">
        <v>1389978.42</v>
      </c>
      <c r="D137" s="6">
        <v>0</v>
      </c>
      <c r="E137" s="13">
        <f>SUM(B137:D137)</f>
        <v>22281716.149999999</v>
      </c>
      <c r="F137" s="14">
        <v>5865851.8799999999</v>
      </c>
      <c r="G137" s="6">
        <v>4432633.95</v>
      </c>
      <c r="H137" s="15">
        <v>1433217.93</v>
      </c>
      <c r="I137" s="14">
        <v>102856999.86</v>
      </c>
      <c r="J137" s="6">
        <v>76461143.879999995</v>
      </c>
      <c r="K137" s="15">
        <v>26395855.98</v>
      </c>
      <c r="L137" s="14">
        <v>176557466.28999999</v>
      </c>
      <c r="M137" s="6">
        <v>143317173.25999999</v>
      </c>
      <c r="N137" s="15">
        <v>33240293.030000001</v>
      </c>
      <c r="O137" s="14">
        <v>972149.42</v>
      </c>
      <c r="P137" s="6">
        <v>0</v>
      </c>
      <c r="Q137" s="15">
        <v>972149.42</v>
      </c>
      <c r="R137" s="8">
        <v>84323232.510000005</v>
      </c>
    </row>
    <row r="138" spans="1:18" x14ac:dyDescent="0.25">
      <c r="A138" s="25" t="s">
        <v>199</v>
      </c>
      <c r="B138" s="14">
        <v>20891737.73</v>
      </c>
      <c r="C138" s="6">
        <v>1286963.28</v>
      </c>
      <c r="D138" s="6">
        <v>0</v>
      </c>
      <c r="E138" s="13">
        <f t="shared" ref="E138:E140" si="37">SUM(B138:D138)</f>
        <v>22178701.010000002</v>
      </c>
      <c r="F138" s="14">
        <v>5865851.8799999999</v>
      </c>
      <c r="G138" s="6">
        <v>4471175.16</v>
      </c>
      <c r="H138" s="15">
        <v>1394676.72</v>
      </c>
      <c r="I138" s="14">
        <v>102871942.56</v>
      </c>
      <c r="J138" s="6">
        <v>77080722.159999996</v>
      </c>
      <c r="K138" s="15">
        <v>25791220.399999999</v>
      </c>
      <c r="L138" s="14">
        <v>178988071.25</v>
      </c>
      <c r="M138" s="6">
        <v>145438779.03999999</v>
      </c>
      <c r="N138" s="15">
        <v>33549292.210000001</v>
      </c>
      <c r="O138" s="14">
        <v>972149.42</v>
      </c>
      <c r="P138" s="6">
        <v>0</v>
      </c>
      <c r="Q138" s="15">
        <v>972149.42</v>
      </c>
      <c r="R138" s="8">
        <v>83886039.760000005</v>
      </c>
    </row>
    <row r="139" spans="1:18" x14ac:dyDescent="0.25">
      <c r="A139" s="25" t="s">
        <v>200</v>
      </c>
      <c r="B139" s="14">
        <v>20891737.73</v>
      </c>
      <c r="C139" s="6">
        <v>607096.51</v>
      </c>
      <c r="D139" s="6">
        <v>0</v>
      </c>
      <c r="E139" s="13">
        <f t="shared" si="37"/>
        <v>21498834.240000002</v>
      </c>
      <c r="F139" s="14">
        <v>5935389.8799999999</v>
      </c>
      <c r="G139" s="6">
        <v>4510180.01</v>
      </c>
      <c r="H139" s="15">
        <v>1425209.87</v>
      </c>
      <c r="I139" s="14">
        <v>102905576.56</v>
      </c>
      <c r="J139" s="6">
        <v>77707657.659999996</v>
      </c>
      <c r="K139" s="15">
        <v>25197918.899999999</v>
      </c>
      <c r="L139" s="14">
        <v>176756149.75</v>
      </c>
      <c r="M139" s="6">
        <v>145511169.44</v>
      </c>
      <c r="N139" s="15">
        <v>31244980.309999999</v>
      </c>
      <c r="O139" s="14">
        <v>972149.42</v>
      </c>
      <c r="P139" s="6">
        <v>0</v>
      </c>
      <c r="Q139" s="15">
        <v>972149.42</v>
      </c>
      <c r="R139" s="8">
        <v>80339092.739999995</v>
      </c>
    </row>
    <row r="140" spans="1:18" x14ac:dyDescent="0.25">
      <c r="A140" s="25" t="s">
        <v>201</v>
      </c>
      <c r="B140" s="14" t="s">
        <v>206</v>
      </c>
      <c r="C140" s="6" t="s">
        <v>206</v>
      </c>
      <c r="D140" s="6" t="s">
        <v>206</v>
      </c>
      <c r="E140" s="13">
        <f t="shared" si="37"/>
        <v>0</v>
      </c>
      <c r="F140" s="14" t="s">
        <v>206</v>
      </c>
      <c r="G140" s="6" t="s">
        <v>206</v>
      </c>
      <c r="H140" s="15" t="s">
        <v>206</v>
      </c>
      <c r="I140" s="14" t="s">
        <v>206</v>
      </c>
      <c r="J140" s="6" t="s">
        <v>206</v>
      </c>
      <c r="K140" s="15" t="s">
        <v>206</v>
      </c>
      <c r="L140" s="14" t="s">
        <v>206</v>
      </c>
      <c r="M140" s="6" t="s">
        <v>206</v>
      </c>
      <c r="N140" s="15" t="s">
        <v>206</v>
      </c>
      <c r="O140" s="14" t="s">
        <v>206</v>
      </c>
      <c r="P140" s="6" t="s">
        <v>206</v>
      </c>
      <c r="Q140" s="15" t="s">
        <v>206</v>
      </c>
      <c r="R140" s="8" t="s">
        <v>206</v>
      </c>
    </row>
    <row r="141" spans="1:18" x14ac:dyDescent="0.25">
      <c r="A141" s="22" t="s">
        <v>157</v>
      </c>
      <c r="B141" s="12">
        <f t="shared" ref="B141:R141" si="38">SUM(B137:B140)</f>
        <v>62675213.189999998</v>
      </c>
      <c r="C141" s="5">
        <f t="shared" si="38"/>
        <v>3284038.21</v>
      </c>
      <c r="D141" s="5">
        <f t="shared" si="38"/>
        <v>0</v>
      </c>
      <c r="E141" s="13">
        <f t="shared" si="38"/>
        <v>65959251.399999999</v>
      </c>
      <c r="F141" s="12">
        <f t="shared" si="38"/>
        <v>17667093.640000001</v>
      </c>
      <c r="G141" s="5">
        <f t="shared" si="38"/>
        <v>13413989.119999999</v>
      </c>
      <c r="H141" s="13">
        <f t="shared" si="38"/>
        <v>4253104.5199999996</v>
      </c>
      <c r="I141" s="12">
        <f t="shared" si="38"/>
        <v>308634518.98000002</v>
      </c>
      <c r="J141" s="5">
        <f t="shared" si="38"/>
        <v>231249523.69999999</v>
      </c>
      <c r="K141" s="13">
        <f t="shared" si="38"/>
        <v>77384995.280000001</v>
      </c>
      <c r="L141" s="12">
        <f t="shared" si="38"/>
        <v>532301687.28999996</v>
      </c>
      <c r="M141" s="5">
        <f t="shared" si="38"/>
        <v>434267121.73999995</v>
      </c>
      <c r="N141" s="13">
        <f t="shared" si="38"/>
        <v>98034565.549999997</v>
      </c>
      <c r="O141" s="12">
        <f t="shared" si="38"/>
        <v>2916448.2600000002</v>
      </c>
      <c r="P141" s="5">
        <f t="shared" si="38"/>
        <v>0</v>
      </c>
      <c r="Q141" s="13">
        <f t="shared" si="38"/>
        <v>2916448.2600000002</v>
      </c>
      <c r="R141" s="7">
        <f t="shared" si="38"/>
        <v>248548365.00999999</v>
      </c>
    </row>
    <row r="142" spans="1:18" x14ac:dyDescent="0.25">
      <c r="A142" s="24"/>
      <c r="B142" s="32"/>
      <c r="C142" s="33"/>
      <c r="D142" s="33"/>
      <c r="E142" s="34"/>
      <c r="F142" s="32"/>
      <c r="G142" s="33"/>
      <c r="H142" s="34"/>
      <c r="I142" s="32"/>
      <c r="J142" s="33"/>
      <c r="K142" s="34"/>
      <c r="L142" s="32"/>
      <c r="M142" s="33"/>
      <c r="N142" s="34"/>
      <c r="O142" s="32"/>
      <c r="P142" s="33"/>
      <c r="Q142" s="34"/>
      <c r="R142" s="35"/>
    </row>
    <row r="143" spans="1:18" x14ac:dyDescent="0.25">
      <c r="A143" s="22" t="s">
        <v>177</v>
      </c>
      <c r="B143" s="32"/>
      <c r="C143" s="33"/>
      <c r="D143" s="33"/>
      <c r="E143" s="34"/>
      <c r="F143" s="32"/>
      <c r="G143" s="33"/>
      <c r="H143" s="34"/>
      <c r="I143" s="32"/>
      <c r="J143" s="33"/>
      <c r="K143" s="34"/>
      <c r="L143" s="32"/>
      <c r="M143" s="33"/>
      <c r="N143" s="34"/>
      <c r="O143" s="32"/>
      <c r="P143" s="33"/>
      <c r="Q143" s="34"/>
      <c r="R143" s="35"/>
    </row>
    <row r="144" spans="1:18" x14ac:dyDescent="0.25">
      <c r="A144" s="25" t="s">
        <v>198</v>
      </c>
      <c r="B144" s="14">
        <v>30312825.539999999</v>
      </c>
      <c r="C144" s="6">
        <v>1548343.88</v>
      </c>
      <c r="D144" s="6">
        <v>0</v>
      </c>
      <c r="E144" s="13">
        <f>SUM(B144:D144)</f>
        <v>31861169.419999998</v>
      </c>
      <c r="F144" s="14">
        <v>19647612.289999999</v>
      </c>
      <c r="G144" s="6">
        <v>13844146.41</v>
      </c>
      <c r="H144" s="15">
        <v>5803465.8799999999</v>
      </c>
      <c r="I144" s="14">
        <v>191820866.97</v>
      </c>
      <c r="J144" s="6">
        <v>72791662.159999996</v>
      </c>
      <c r="K144" s="15">
        <v>119029204.81</v>
      </c>
      <c r="L144" s="14">
        <v>117385222.20999999</v>
      </c>
      <c r="M144" s="6">
        <v>92645743.560000002</v>
      </c>
      <c r="N144" s="15">
        <v>24739478.649999999</v>
      </c>
      <c r="O144" s="14">
        <v>0</v>
      </c>
      <c r="P144" s="6">
        <v>0</v>
      </c>
      <c r="Q144" s="15">
        <v>0</v>
      </c>
      <c r="R144" s="8">
        <v>181433318.75999999</v>
      </c>
    </row>
    <row r="145" spans="1:18" x14ac:dyDescent="0.25">
      <c r="A145" s="25" t="s">
        <v>199</v>
      </c>
      <c r="B145" s="14">
        <v>30312826</v>
      </c>
      <c r="C145" s="6">
        <v>2787391</v>
      </c>
      <c r="D145" s="6">
        <v>0</v>
      </c>
      <c r="E145" s="13">
        <f t="shared" ref="E145:E147" si="39">SUM(B145:D145)</f>
        <v>33100217</v>
      </c>
      <c r="F145" s="14">
        <v>19647612</v>
      </c>
      <c r="G145" s="6">
        <v>14030707</v>
      </c>
      <c r="H145" s="15">
        <v>5616905</v>
      </c>
      <c r="I145" s="14">
        <v>192565052</v>
      </c>
      <c r="J145" s="6">
        <v>74189535</v>
      </c>
      <c r="K145" s="15">
        <v>118375517</v>
      </c>
      <c r="L145" s="14">
        <v>117515575</v>
      </c>
      <c r="M145" s="6">
        <v>94624294</v>
      </c>
      <c r="N145" s="15">
        <v>22891281</v>
      </c>
      <c r="O145" s="14">
        <v>0</v>
      </c>
      <c r="P145" s="6">
        <v>0</v>
      </c>
      <c r="Q145" s="15">
        <v>0</v>
      </c>
      <c r="R145" s="8">
        <v>179983920</v>
      </c>
    </row>
    <row r="146" spans="1:18" x14ac:dyDescent="0.25">
      <c r="A146" s="25" t="s">
        <v>200</v>
      </c>
      <c r="B146" s="14">
        <v>30312825.539999999</v>
      </c>
      <c r="C146" s="6">
        <v>4026137.9</v>
      </c>
      <c r="D146" s="6">
        <v>0</v>
      </c>
      <c r="E146" s="13">
        <f t="shared" si="39"/>
        <v>34338963.439999998</v>
      </c>
      <c r="F146" s="14">
        <v>20526916.109999999</v>
      </c>
      <c r="G146" s="6">
        <v>14226428.33</v>
      </c>
      <c r="H146" s="15">
        <v>6300487.7800000003</v>
      </c>
      <c r="I146" s="14">
        <v>192588282.49000001</v>
      </c>
      <c r="J146" s="6">
        <v>75599898.680000007</v>
      </c>
      <c r="K146" s="15">
        <v>116988383.81</v>
      </c>
      <c r="L146" s="14">
        <v>118527038.27</v>
      </c>
      <c r="M146" s="6">
        <v>96597047.579999998</v>
      </c>
      <c r="N146" s="15">
        <v>21929990.690000001</v>
      </c>
      <c r="O146" s="14">
        <v>0</v>
      </c>
      <c r="P146" s="6">
        <v>0</v>
      </c>
      <c r="Q146" s="15">
        <v>0</v>
      </c>
      <c r="R146" s="8">
        <v>179557825.72</v>
      </c>
    </row>
    <row r="147" spans="1:18" x14ac:dyDescent="0.25">
      <c r="A147" s="25" t="s">
        <v>201</v>
      </c>
      <c r="B147" s="14" t="s">
        <v>206</v>
      </c>
      <c r="C147" s="6" t="s">
        <v>206</v>
      </c>
      <c r="D147" s="6" t="s">
        <v>206</v>
      </c>
      <c r="E147" s="13">
        <f t="shared" si="39"/>
        <v>0</v>
      </c>
      <c r="F147" s="14" t="s">
        <v>206</v>
      </c>
      <c r="G147" s="6" t="s">
        <v>206</v>
      </c>
      <c r="H147" s="15" t="s">
        <v>206</v>
      </c>
      <c r="I147" s="14" t="s">
        <v>206</v>
      </c>
      <c r="J147" s="6" t="s">
        <v>206</v>
      </c>
      <c r="K147" s="15" t="s">
        <v>206</v>
      </c>
      <c r="L147" s="14" t="s">
        <v>206</v>
      </c>
      <c r="M147" s="6" t="s">
        <v>206</v>
      </c>
      <c r="N147" s="15" t="s">
        <v>206</v>
      </c>
      <c r="O147" s="14" t="s">
        <v>206</v>
      </c>
      <c r="P147" s="6" t="s">
        <v>206</v>
      </c>
      <c r="Q147" s="15" t="s">
        <v>206</v>
      </c>
      <c r="R147" s="8" t="s">
        <v>206</v>
      </c>
    </row>
    <row r="148" spans="1:18" x14ac:dyDescent="0.25">
      <c r="A148" s="22" t="s">
        <v>157</v>
      </c>
      <c r="B148" s="12">
        <f t="shared" ref="B148:R148" si="40">SUM(B144:B147)</f>
        <v>90938477.079999998</v>
      </c>
      <c r="C148" s="5">
        <f t="shared" si="40"/>
        <v>8361872.7799999993</v>
      </c>
      <c r="D148" s="5">
        <f t="shared" si="40"/>
        <v>0</v>
      </c>
      <c r="E148" s="13">
        <f t="shared" si="40"/>
        <v>99300349.859999999</v>
      </c>
      <c r="F148" s="12">
        <f t="shared" si="40"/>
        <v>59822140.399999999</v>
      </c>
      <c r="G148" s="5">
        <f t="shared" si="40"/>
        <v>42101281.740000002</v>
      </c>
      <c r="H148" s="13">
        <f t="shared" si="40"/>
        <v>17720858.66</v>
      </c>
      <c r="I148" s="12">
        <f t="shared" si="40"/>
        <v>576974201.46000004</v>
      </c>
      <c r="J148" s="5">
        <f t="shared" si="40"/>
        <v>222581095.84</v>
      </c>
      <c r="K148" s="13">
        <f t="shared" si="40"/>
        <v>354393105.62</v>
      </c>
      <c r="L148" s="12">
        <f t="shared" si="40"/>
        <v>353427835.47999996</v>
      </c>
      <c r="M148" s="5">
        <f t="shared" si="40"/>
        <v>283867085.13999999</v>
      </c>
      <c r="N148" s="13">
        <f t="shared" si="40"/>
        <v>69560750.340000004</v>
      </c>
      <c r="O148" s="12">
        <f t="shared" si="40"/>
        <v>0</v>
      </c>
      <c r="P148" s="5">
        <f t="shared" si="40"/>
        <v>0</v>
      </c>
      <c r="Q148" s="13">
        <f t="shared" si="40"/>
        <v>0</v>
      </c>
      <c r="R148" s="7">
        <f t="shared" si="40"/>
        <v>540975064.48000002</v>
      </c>
    </row>
    <row r="149" spans="1:18" x14ac:dyDescent="0.25">
      <c r="A149" s="24"/>
      <c r="B149" s="32"/>
      <c r="C149" s="33"/>
      <c r="D149" s="33"/>
      <c r="E149" s="34"/>
      <c r="F149" s="32"/>
      <c r="G149" s="33"/>
      <c r="H149" s="34"/>
      <c r="I149" s="32"/>
      <c r="J149" s="33"/>
      <c r="K149" s="34"/>
      <c r="L149" s="32"/>
      <c r="M149" s="33"/>
      <c r="N149" s="34"/>
      <c r="O149" s="32"/>
      <c r="P149" s="33"/>
      <c r="Q149" s="34"/>
      <c r="R149" s="35"/>
    </row>
    <row r="150" spans="1:18" x14ac:dyDescent="0.25">
      <c r="A150" s="22" t="s">
        <v>178</v>
      </c>
      <c r="B150" s="32"/>
      <c r="C150" s="33"/>
      <c r="D150" s="33"/>
      <c r="E150" s="34"/>
      <c r="F150" s="32"/>
      <c r="G150" s="33"/>
      <c r="H150" s="34"/>
      <c r="I150" s="32"/>
      <c r="J150" s="33"/>
      <c r="K150" s="34"/>
      <c r="L150" s="32"/>
      <c r="M150" s="33"/>
      <c r="N150" s="34"/>
      <c r="O150" s="32"/>
      <c r="P150" s="33"/>
      <c r="Q150" s="34"/>
      <c r="R150" s="35"/>
    </row>
    <row r="151" spans="1:18" x14ac:dyDescent="0.25">
      <c r="A151" s="25" t="s">
        <v>198</v>
      </c>
      <c r="B151" s="14" t="s">
        <v>207</v>
      </c>
      <c r="C151" s="6" t="s">
        <v>207</v>
      </c>
      <c r="D151" s="6" t="s">
        <v>207</v>
      </c>
      <c r="E151" s="13">
        <f>SUM(B151:D151)</f>
        <v>0</v>
      </c>
      <c r="F151" s="14" t="s">
        <v>207</v>
      </c>
      <c r="G151" s="6" t="s">
        <v>207</v>
      </c>
      <c r="H151" s="15" t="s">
        <v>207</v>
      </c>
      <c r="I151" s="14" t="s">
        <v>207</v>
      </c>
      <c r="J151" s="6" t="s">
        <v>207</v>
      </c>
      <c r="K151" s="15" t="s">
        <v>207</v>
      </c>
      <c r="L151" s="14" t="s">
        <v>207</v>
      </c>
      <c r="M151" s="6" t="s">
        <v>207</v>
      </c>
      <c r="N151" s="15" t="s">
        <v>207</v>
      </c>
      <c r="O151" s="14" t="s">
        <v>207</v>
      </c>
      <c r="P151" s="6" t="s">
        <v>207</v>
      </c>
      <c r="Q151" s="15" t="s">
        <v>207</v>
      </c>
      <c r="R151" s="8" t="s">
        <v>207</v>
      </c>
    </row>
    <row r="152" spans="1:18" x14ac:dyDescent="0.25">
      <c r="A152" s="25" t="s">
        <v>199</v>
      </c>
      <c r="B152" s="14" t="s">
        <v>206</v>
      </c>
      <c r="C152" s="6" t="s">
        <v>206</v>
      </c>
      <c r="D152" s="6" t="s">
        <v>206</v>
      </c>
      <c r="E152" s="13">
        <f t="shared" ref="E152:E154" si="41">SUM(B152:D152)</f>
        <v>0</v>
      </c>
      <c r="F152" s="14" t="s">
        <v>206</v>
      </c>
      <c r="G152" s="6" t="s">
        <v>206</v>
      </c>
      <c r="H152" s="15" t="s">
        <v>206</v>
      </c>
      <c r="I152" s="14" t="s">
        <v>206</v>
      </c>
      <c r="J152" s="6" t="s">
        <v>206</v>
      </c>
      <c r="K152" s="15" t="s">
        <v>206</v>
      </c>
      <c r="L152" s="14" t="s">
        <v>206</v>
      </c>
      <c r="M152" s="6" t="s">
        <v>206</v>
      </c>
      <c r="N152" s="15" t="s">
        <v>206</v>
      </c>
      <c r="O152" s="14" t="s">
        <v>206</v>
      </c>
      <c r="P152" s="6" t="s">
        <v>206</v>
      </c>
      <c r="Q152" s="15" t="s">
        <v>206</v>
      </c>
      <c r="R152" s="8" t="s">
        <v>206</v>
      </c>
    </row>
    <row r="153" spans="1:18" x14ac:dyDescent="0.25">
      <c r="A153" s="25" t="s">
        <v>200</v>
      </c>
      <c r="B153" s="14" t="s">
        <v>206</v>
      </c>
      <c r="C153" s="6" t="s">
        <v>206</v>
      </c>
      <c r="D153" s="6" t="s">
        <v>206</v>
      </c>
      <c r="E153" s="13">
        <f t="shared" si="41"/>
        <v>0</v>
      </c>
      <c r="F153" s="14" t="s">
        <v>206</v>
      </c>
      <c r="G153" s="6" t="s">
        <v>206</v>
      </c>
      <c r="H153" s="15" t="s">
        <v>206</v>
      </c>
      <c r="I153" s="14" t="s">
        <v>206</v>
      </c>
      <c r="J153" s="6" t="s">
        <v>206</v>
      </c>
      <c r="K153" s="15" t="s">
        <v>206</v>
      </c>
      <c r="L153" s="14" t="s">
        <v>206</v>
      </c>
      <c r="M153" s="6" t="s">
        <v>206</v>
      </c>
      <c r="N153" s="15" t="s">
        <v>206</v>
      </c>
      <c r="O153" s="14" t="s">
        <v>206</v>
      </c>
      <c r="P153" s="6" t="s">
        <v>206</v>
      </c>
      <c r="Q153" s="15" t="s">
        <v>206</v>
      </c>
      <c r="R153" s="8" t="s">
        <v>206</v>
      </c>
    </row>
    <row r="154" spans="1:18" x14ac:dyDescent="0.25">
      <c r="A154" s="25" t="s">
        <v>201</v>
      </c>
      <c r="B154" s="14" t="s">
        <v>206</v>
      </c>
      <c r="C154" s="6" t="s">
        <v>206</v>
      </c>
      <c r="D154" s="6" t="s">
        <v>206</v>
      </c>
      <c r="E154" s="13">
        <f t="shared" si="41"/>
        <v>0</v>
      </c>
      <c r="F154" s="14" t="s">
        <v>206</v>
      </c>
      <c r="G154" s="6" t="s">
        <v>206</v>
      </c>
      <c r="H154" s="15" t="s">
        <v>206</v>
      </c>
      <c r="I154" s="14" t="s">
        <v>206</v>
      </c>
      <c r="J154" s="6" t="s">
        <v>206</v>
      </c>
      <c r="K154" s="15" t="s">
        <v>206</v>
      </c>
      <c r="L154" s="14" t="s">
        <v>206</v>
      </c>
      <c r="M154" s="6" t="s">
        <v>206</v>
      </c>
      <c r="N154" s="15" t="s">
        <v>206</v>
      </c>
      <c r="O154" s="14" t="s">
        <v>206</v>
      </c>
      <c r="P154" s="6" t="s">
        <v>206</v>
      </c>
      <c r="Q154" s="15" t="s">
        <v>206</v>
      </c>
      <c r="R154" s="8" t="s">
        <v>206</v>
      </c>
    </row>
    <row r="155" spans="1:18" x14ac:dyDescent="0.25">
      <c r="A155" s="22" t="s">
        <v>157</v>
      </c>
      <c r="B155" s="12">
        <f t="shared" ref="B155:R155" si="42">SUM(B151:B154)</f>
        <v>0</v>
      </c>
      <c r="C155" s="5">
        <f t="shared" si="42"/>
        <v>0</v>
      </c>
      <c r="D155" s="5">
        <f t="shared" si="42"/>
        <v>0</v>
      </c>
      <c r="E155" s="13">
        <f t="shared" si="42"/>
        <v>0</v>
      </c>
      <c r="F155" s="12">
        <f t="shared" si="42"/>
        <v>0</v>
      </c>
      <c r="G155" s="5">
        <f t="shared" si="42"/>
        <v>0</v>
      </c>
      <c r="H155" s="13">
        <f t="shared" si="42"/>
        <v>0</v>
      </c>
      <c r="I155" s="12">
        <f t="shared" si="42"/>
        <v>0</v>
      </c>
      <c r="J155" s="5">
        <f t="shared" si="42"/>
        <v>0</v>
      </c>
      <c r="K155" s="13">
        <f t="shared" si="42"/>
        <v>0</v>
      </c>
      <c r="L155" s="12">
        <f t="shared" si="42"/>
        <v>0</v>
      </c>
      <c r="M155" s="5">
        <f t="shared" si="42"/>
        <v>0</v>
      </c>
      <c r="N155" s="13">
        <f t="shared" si="42"/>
        <v>0</v>
      </c>
      <c r="O155" s="12">
        <f t="shared" si="42"/>
        <v>0</v>
      </c>
      <c r="P155" s="5">
        <f t="shared" si="42"/>
        <v>0</v>
      </c>
      <c r="Q155" s="13">
        <f t="shared" si="42"/>
        <v>0</v>
      </c>
      <c r="R155" s="7">
        <f t="shared" si="42"/>
        <v>0</v>
      </c>
    </row>
    <row r="156" spans="1:18" x14ac:dyDescent="0.25">
      <c r="A156" s="24"/>
      <c r="B156" s="32"/>
      <c r="C156" s="33"/>
      <c r="D156" s="33"/>
      <c r="E156" s="34"/>
      <c r="F156" s="32"/>
      <c r="G156" s="33"/>
      <c r="H156" s="34"/>
      <c r="I156" s="32"/>
      <c r="J156" s="33"/>
      <c r="K156" s="34"/>
      <c r="L156" s="32"/>
      <c r="M156" s="33"/>
      <c r="N156" s="34"/>
      <c r="O156" s="32"/>
      <c r="P156" s="33"/>
      <c r="Q156" s="34"/>
      <c r="R156" s="35"/>
    </row>
    <row r="157" spans="1:18" x14ac:dyDescent="0.25">
      <c r="A157" s="22" t="s">
        <v>179</v>
      </c>
      <c r="B157" s="32"/>
      <c r="C157" s="33"/>
      <c r="D157" s="33"/>
      <c r="E157" s="34"/>
      <c r="F157" s="32"/>
      <c r="G157" s="33"/>
      <c r="H157" s="34"/>
      <c r="I157" s="32"/>
      <c r="J157" s="33"/>
      <c r="K157" s="34"/>
      <c r="L157" s="32"/>
      <c r="M157" s="33"/>
      <c r="N157" s="34"/>
      <c r="O157" s="32"/>
      <c r="P157" s="33"/>
      <c r="Q157" s="34"/>
      <c r="R157" s="35"/>
    </row>
    <row r="158" spans="1:18" x14ac:dyDescent="0.25">
      <c r="A158" s="25" t="s">
        <v>198</v>
      </c>
      <c r="B158" s="14">
        <v>7638732.54</v>
      </c>
      <c r="C158" s="6">
        <v>879827.56</v>
      </c>
      <c r="D158" s="6">
        <v>0</v>
      </c>
      <c r="E158" s="13">
        <f>SUM(B158:D158)</f>
        <v>8518560.0999999996</v>
      </c>
      <c r="F158" s="14">
        <v>1113947.9099999999</v>
      </c>
      <c r="G158" s="6">
        <v>1014271.9</v>
      </c>
      <c r="H158" s="15">
        <v>99676.01</v>
      </c>
      <c r="I158" s="14">
        <v>39960596.25</v>
      </c>
      <c r="J158" s="6">
        <v>29614636.100000001</v>
      </c>
      <c r="K158" s="15">
        <v>10345960.15</v>
      </c>
      <c r="L158" s="14">
        <v>63799820.100000001</v>
      </c>
      <c r="M158" s="6">
        <v>50496757.039999999</v>
      </c>
      <c r="N158" s="15">
        <v>13303063.060000001</v>
      </c>
      <c r="O158" s="14">
        <v>936056.07</v>
      </c>
      <c r="P158" s="6">
        <v>0</v>
      </c>
      <c r="Q158" s="15">
        <v>936056.07</v>
      </c>
      <c r="R158" s="8">
        <v>33203315.390000001</v>
      </c>
    </row>
    <row r="159" spans="1:18" x14ac:dyDescent="0.25">
      <c r="A159" s="25" t="s">
        <v>199</v>
      </c>
      <c r="B159" s="14">
        <v>7638732.54</v>
      </c>
      <c r="C159" s="6">
        <v>876615.36</v>
      </c>
      <c r="D159" s="6">
        <v>0</v>
      </c>
      <c r="E159" s="13">
        <f t="shared" ref="E159:E161" si="43">SUM(B159:D159)</f>
        <v>8515347.9000000004</v>
      </c>
      <c r="F159" s="14">
        <v>1129745.9099999999</v>
      </c>
      <c r="G159" s="6">
        <v>1019122.96</v>
      </c>
      <c r="H159" s="15">
        <v>110622.95</v>
      </c>
      <c r="I159" s="14">
        <v>39960596.25</v>
      </c>
      <c r="J159" s="6">
        <v>29922870.030000001</v>
      </c>
      <c r="K159" s="15">
        <v>10037726.220000001</v>
      </c>
      <c r="L159" s="14">
        <v>64547451.810000002</v>
      </c>
      <c r="M159" s="6">
        <v>51408342.030000001</v>
      </c>
      <c r="N159" s="15">
        <v>13139109.779999999</v>
      </c>
      <c r="O159" s="14">
        <v>936056.07</v>
      </c>
      <c r="P159" s="6">
        <v>0</v>
      </c>
      <c r="Q159" s="15">
        <v>936056.07</v>
      </c>
      <c r="R159" s="8">
        <v>32738862.920000002</v>
      </c>
    </row>
    <row r="160" spans="1:18" x14ac:dyDescent="0.25">
      <c r="A160" s="25" t="s">
        <v>200</v>
      </c>
      <c r="B160" s="14">
        <v>7638732.54</v>
      </c>
      <c r="C160" s="6">
        <v>644455.46</v>
      </c>
      <c r="D160" s="6">
        <v>0</v>
      </c>
      <c r="E160" s="13">
        <f t="shared" si="43"/>
        <v>8283188</v>
      </c>
      <c r="F160" s="14">
        <v>1172175.9099999999</v>
      </c>
      <c r="G160" s="6">
        <v>1024068.15</v>
      </c>
      <c r="H160" s="15">
        <v>148107.76</v>
      </c>
      <c r="I160" s="14">
        <v>39991981.740000002</v>
      </c>
      <c r="J160" s="6">
        <v>30223212.739999998</v>
      </c>
      <c r="K160" s="15">
        <v>9768769</v>
      </c>
      <c r="L160" s="14">
        <v>64701722.710000001</v>
      </c>
      <c r="M160" s="6">
        <v>51595904.979999997</v>
      </c>
      <c r="N160" s="15">
        <v>13105817.73</v>
      </c>
      <c r="O160" s="14">
        <v>936056.07</v>
      </c>
      <c r="P160" s="6">
        <v>0</v>
      </c>
      <c r="Q160" s="15">
        <v>936056.07</v>
      </c>
      <c r="R160" s="8">
        <v>32241938.559999999</v>
      </c>
    </row>
    <row r="161" spans="1:18" x14ac:dyDescent="0.25">
      <c r="A161" s="25" t="s">
        <v>201</v>
      </c>
      <c r="B161" s="14" t="s">
        <v>206</v>
      </c>
      <c r="C161" s="6" t="s">
        <v>206</v>
      </c>
      <c r="D161" s="6" t="s">
        <v>206</v>
      </c>
      <c r="E161" s="13">
        <f t="shared" si="43"/>
        <v>0</v>
      </c>
      <c r="F161" s="14" t="s">
        <v>206</v>
      </c>
      <c r="G161" s="6" t="s">
        <v>206</v>
      </c>
      <c r="H161" s="15" t="s">
        <v>206</v>
      </c>
      <c r="I161" s="14" t="s">
        <v>206</v>
      </c>
      <c r="J161" s="6" t="s">
        <v>206</v>
      </c>
      <c r="K161" s="15" t="s">
        <v>206</v>
      </c>
      <c r="L161" s="14" t="s">
        <v>206</v>
      </c>
      <c r="M161" s="6" t="s">
        <v>206</v>
      </c>
      <c r="N161" s="15" t="s">
        <v>206</v>
      </c>
      <c r="O161" s="14" t="s">
        <v>206</v>
      </c>
      <c r="P161" s="6" t="s">
        <v>206</v>
      </c>
      <c r="Q161" s="15" t="s">
        <v>206</v>
      </c>
      <c r="R161" s="8" t="s">
        <v>206</v>
      </c>
    </row>
    <row r="162" spans="1:18" x14ac:dyDescent="0.25">
      <c r="A162" s="22" t="s">
        <v>157</v>
      </c>
      <c r="B162" s="12">
        <f t="shared" ref="B162:R162" si="44">SUM(B158:B161)</f>
        <v>22916197.620000001</v>
      </c>
      <c r="C162" s="5">
        <f t="shared" si="44"/>
        <v>2400898.38</v>
      </c>
      <c r="D162" s="5">
        <f t="shared" si="44"/>
        <v>0</v>
      </c>
      <c r="E162" s="13">
        <f t="shared" si="44"/>
        <v>25317096</v>
      </c>
      <c r="F162" s="12">
        <f t="shared" si="44"/>
        <v>3415869.7299999995</v>
      </c>
      <c r="G162" s="5">
        <f t="shared" si="44"/>
        <v>3057463.01</v>
      </c>
      <c r="H162" s="13">
        <f t="shared" si="44"/>
        <v>358406.72</v>
      </c>
      <c r="I162" s="12">
        <f t="shared" si="44"/>
        <v>119913174.24000001</v>
      </c>
      <c r="J162" s="5">
        <f t="shared" si="44"/>
        <v>89760718.870000005</v>
      </c>
      <c r="K162" s="13">
        <f t="shared" si="44"/>
        <v>30152455.370000001</v>
      </c>
      <c r="L162" s="12">
        <f t="shared" si="44"/>
        <v>193048994.62</v>
      </c>
      <c r="M162" s="5">
        <f t="shared" si="44"/>
        <v>153501004.04999998</v>
      </c>
      <c r="N162" s="13">
        <f t="shared" si="44"/>
        <v>39547990.57</v>
      </c>
      <c r="O162" s="12">
        <f t="shared" si="44"/>
        <v>2808168.21</v>
      </c>
      <c r="P162" s="5">
        <f t="shared" si="44"/>
        <v>0</v>
      </c>
      <c r="Q162" s="13">
        <f t="shared" si="44"/>
        <v>2808168.21</v>
      </c>
      <c r="R162" s="7">
        <f t="shared" si="44"/>
        <v>98184116.870000005</v>
      </c>
    </row>
    <row r="163" spans="1:18" x14ac:dyDescent="0.25">
      <c r="A163" s="24"/>
      <c r="B163" s="32"/>
      <c r="C163" s="33"/>
      <c r="D163" s="33"/>
      <c r="E163" s="34"/>
      <c r="F163" s="32"/>
      <c r="G163" s="33"/>
      <c r="H163" s="34"/>
      <c r="I163" s="32"/>
      <c r="J163" s="33"/>
      <c r="K163" s="34"/>
      <c r="L163" s="32"/>
      <c r="M163" s="33"/>
      <c r="N163" s="34"/>
      <c r="O163" s="32"/>
      <c r="P163" s="33"/>
      <c r="Q163" s="34"/>
      <c r="R163" s="35"/>
    </row>
    <row r="164" spans="1:18" x14ac:dyDescent="0.25">
      <c r="A164" s="22" t="s">
        <v>180</v>
      </c>
      <c r="B164" s="32"/>
      <c r="C164" s="33"/>
      <c r="D164" s="33"/>
      <c r="E164" s="34"/>
      <c r="F164" s="32"/>
      <c r="G164" s="33"/>
      <c r="H164" s="34"/>
      <c r="I164" s="32"/>
      <c r="J164" s="33"/>
      <c r="K164" s="34"/>
      <c r="L164" s="32"/>
      <c r="M164" s="33"/>
      <c r="N164" s="34"/>
      <c r="O164" s="32"/>
      <c r="P164" s="33"/>
      <c r="Q164" s="34"/>
      <c r="R164" s="35"/>
    </row>
    <row r="165" spans="1:18" x14ac:dyDescent="0.25">
      <c r="A165" s="25" t="s">
        <v>198</v>
      </c>
      <c r="B165" s="14">
        <v>16759740.32</v>
      </c>
      <c r="C165" s="6">
        <v>471744.29</v>
      </c>
      <c r="D165" s="6">
        <v>0</v>
      </c>
      <c r="E165" s="13">
        <f>SUM(B165:D165)</f>
        <v>17231484.609999999</v>
      </c>
      <c r="F165" s="14">
        <v>14322063.25</v>
      </c>
      <c r="G165" s="6">
        <v>1880039.1</v>
      </c>
      <c r="H165" s="15">
        <v>12442024.15</v>
      </c>
      <c r="I165" s="14">
        <v>187496583.21000001</v>
      </c>
      <c r="J165" s="6">
        <v>24147434.98</v>
      </c>
      <c r="K165" s="15">
        <v>163349148.22999999</v>
      </c>
      <c r="L165" s="14">
        <v>67280445.5</v>
      </c>
      <c r="M165" s="6">
        <v>20357169.07</v>
      </c>
      <c r="N165" s="15">
        <v>46923276.43</v>
      </c>
      <c r="O165" s="14">
        <v>0</v>
      </c>
      <c r="P165" s="6">
        <v>0</v>
      </c>
      <c r="Q165" s="15">
        <v>0</v>
      </c>
      <c r="R165" s="8">
        <v>239945933.41999999</v>
      </c>
    </row>
    <row r="166" spans="1:18" x14ac:dyDescent="0.25">
      <c r="A166" s="25" t="s">
        <v>199</v>
      </c>
      <c r="B166" s="14">
        <v>16759740.32</v>
      </c>
      <c r="C166" s="6">
        <v>721388.73</v>
      </c>
      <c r="D166" s="6">
        <v>0</v>
      </c>
      <c r="E166" s="13">
        <f t="shared" ref="E166:E168" si="45">SUM(B166:D166)</f>
        <v>17481129.050000001</v>
      </c>
      <c r="F166" s="14">
        <v>14322063.25</v>
      </c>
      <c r="G166" s="6">
        <v>2100813.06</v>
      </c>
      <c r="H166" s="15">
        <v>12221250.189999999</v>
      </c>
      <c r="I166" s="14">
        <v>187496583.21000001</v>
      </c>
      <c r="J166" s="6">
        <v>27166672.539999999</v>
      </c>
      <c r="K166" s="15">
        <v>160329910.66999999</v>
      </c>
      <c r="L166" s="14">
        <v>68218334.370000005</v>
      </c>
      <c r="M166" s="6">
        <v>22997109.620000001</v>
      </c>
      <c r="N166" s="15">
        <v>45221224.75</v>
      </c>
      <c r="O166" s="14">
        <v>0</v>
      </c>
      <c r="P166" s="6">
        <v>0</v>
      </c>
      <c r="Q166" s="15">
        <v>0</v>
      </c>
      <c r="R166" s="8">
        <v>235253514.66</v>
      </c>
    </row>
    <row r="167" spans="1:18" x14ac:dyDescent="0.25">
      <c r="A167" s="25" t="s">
        <v>200</v>
      </c>
      <c r="B167" s="14">
        <v>16759740.32</v>
      </c>
      <c r="C167" s="6">
        <v>487258.55</v>
      </c>
      <c r="D167" s="6">
        <v>0</v>
      </c>
      <c r="E167" s="13">
        <f t="shared" si="45"/>
        <v>17246998.870000001</v>
      </c>
      <c r="F167" s="14">
        <v>14330939.689999999</v>
      </c>
      <c r="G167" s="6">
        <v>2322696.62</v>
      </c>
      <c r="H167" s="15">
        <v>12008243.07</v>
      </c>
      <c r="I167" s="14">
        <v>187496583.21000001</v>
      </c>
      <c r="J167" s="6">
        <v>30185910.739999998</v>
      </c>
      <c r="K167" s="15">
        <v>157310672.47</v>
      </c>
      <c r="L167" s="14">
        <v>67561468.310000002</v>
      </c>
      <c r="M167" s="6">
        <v>25443241.539999999</v>
      </c>
      <c r="N167" s="15">
        <v>42118226.770000003</v>
      </c>
      <c r="O167" s="14">
        <v>0</v>
      </c>
      <c r="P167" s="6">
        <v>0</v>
      </c>
      <c r="Q167" s="15">
        <v>0</v>
      </c>
      <c r="R167" s="8">
        <v>228684141.18000001</v>
      </c>
    </row>
    <row r="168" spans="1:18" x14ac:dyDescent="0.25">
      <c r="A168" s="25" t="s">
        <v>201</v>
      </c>
      <c r="B168" s="14" t="s">
        <v>206</v>
      </c>
      <c r="C168" s="6" t="s">
        <v>206</v>
      </c>
      <c r="D168" s="6" t="s">
        <v>206</v>
      </c>
      <c r="E168" s="13">
        <f t="shared" si="45"/>
        <v>0</v>
      </c>
      <c r="F168" s="14" t="s">
        <v>206</v>
      </c>
      <c r="G168" s="6" t="s">
        <v>206</v>
      </c>
      <c r="H168" s="15" t="s">
        <v>206</v>
      </c>
      <c r="I168" s="14" t="s">
        <v>206</v>
      </c>
      <c r="J168" s="6" t="s">
        <v>206</v>
      </c>
      <c r="K168" s="15" t="s">
        <v>206</v>
      </c>
      <c r="L168" s="14" t="s">
        <v>206</v>
      </c>
      <c r="M168" s="6" t="s">
        <v>206</v>
      </c>
      <c r="N168" s="15" t="s">
        <v>206</v>
      </c>
      <c r="O168" s="14" t="s">
        <v>206</v>
      </c>
      <c r="P168" s="6" t="s">
        <v>206</v>
      </c>
      <c r="Q168" s="15" t="s">
        <v>206</v>
      </c>
      <c r="R168" s="8" t="s">
        <v>206</v>
      </c>
    </row>
    <row r="169" spans="1:18" x14ac:dyDescent="0.25">
      <c r="A169" s="22" t="s">
        <v>157</v>
      </c>
      <c r="B169" s="12">
        <f t="shared" ref="B169:R169" si="46">SUM(B165:B168)</f>
        <v>50279220.960000001</v>
      </c>
      <c r="C169" s="5">
        <f t="shared" si="46"/>
        <v>1680391.57</v>
      </c>
      <c r="D169" s="5">
        <f t="shared" si="46"/>
        <v>0</v>
      </c>
      <c r="E169" s="13">
        <f t="shared" si="46"/>
        <v>51959612.530000001</v>
      </c>
      <c r="F169" s="12">
        <f t="shared" si="46"/>
        <v>42975066.189999998</v>
      </c>
      <c r="G169" s="5">
        <f t="shared" si="46"/>
        <v>6303548.7800000003</v>
      </c>
      <c r="H169" s="13">
        <f t="shared" si="46"/>
        <v>36671517.409999996</v>
      </c>
      <c r="I169" s="12">
        <f t="shared" si="46"/>
        <v>562489749.63</v>
      </c>
      <c r="J169" s="5">
        <f t="shared" si="46"/>
        <v>81500018.25999999</v>
      </c>
      <c r="K169" s="13">
        <f t="shared" si="46"/>
        <v>480989731.37</v>
      </c>
      <c r="L169" s="12">
        <f t="shared" si="46"/>
        <v>203060248.18000001</v>
      </c>
      <c r="M169" s="5">
        <f t="shared" si="46"/>
        <v>68797520.229999989</v>
      </c>
      <c r="N169" s="13">
        <f t="shared" si="46"/>
        <v>134262727.95000002</v>
      </c>
      <c r="O169" s="12">
        <f t="shared" si="46"/>
        <v>0</v>
      </c>
      <c r="P169" s="5">
        <f t="shared" si="46"/>
        <v>0</v>
      </c>
      <c r="Q169" s="13">
        <f t="shared" si="46"/>
        <v>0</v>
      </c>
      <c r="R169" s="7">
        <f t="shared" si="46"/>
        <v>703883589.25999999</v>
      </c>
    </row>
    <row r="170" spans="1:18" x14ac:dyDescent="0.25">
      <c r="A170" s="24"/>
      <c r="B170" s="32"/>
      <c r="C170" s="33"/>
      <c r="D170" s="33"/>
      <c r="E170" s="34"/>
      <c r="F170" s="32"/>
      <c r="G170" s="33"/>
      <c r="H170" s="34"/>
      <c r="I170" s="32"/>
      <c r="J170" s="33"/>
      <c r="K170" s="34"/>
      <c r="L170" s="32"/>
      <c r="M170" s="33"/>
      <c r="N170" s="34"/>
      <c r="O170" s="32"/>
      <c r="P170" s="33"/>
      <c r="Q170" s="34"/>
      <c r="R170" s="35"/>
    </row>
    <row r="171" spans="1:18" x14ac:dyDescent="0.25">
      <c r="A171" s="22" t="s">
        <v>181</v>
      </c>
      <c r="B171" s="32"/>
      <c r="C171" s="33"/>
      <c r="D171" s="33"/>
      <c r="E171" s="34"/>
      <c r="F171" s="32"/>
      <c r="G171" s="33"/>
      <c r="H171" s="34"/>
      <c r="I171" s="32"/>
      <c r="J171" s="33"/>
      <c r="K171" s="34"/>
      <c r="L171" s="32"/>
      <c r="M171" s="33"/>
      <c r="N171" s="34"/>
      <c r="O171" s="32"/>
      <c r="P171" s="33"/>
      <c r="Q171" s="34"/>
      <c r="R171" s="35"/>
    </row>
    <row r="172" spans="1:18" x14ac:dyDescent="0.25">
      <c r="A172" s="25" t="s">
        <v>198</v>
      </c>
      <c r="B172" s="14">
        <v>17325371</v>
      </c>
      <c r="C172" s="6">
        <v>74750413</v>
      </c>
      <c r="D172" s="6">
        <v>0</v>
      </c>
      <c r="E172" s="13">
        <f>SUM(B172:D172)</f>
        <v>92075784</v>
      </c>
      <c r="F172" s="14">
        <v>0</v>
      </c>
      <c r="G172" s="6">
        <v>0</v>
      </c>
      <c r="H172" s="15">
        <v>0</v>
      </c>
      <c r="I172" s="14">
        <v>618060744</v>
      </c>
      <c r="J172" s="6">
        <v>332527163</v>
      </c>
      <c r="K172" s="15">
        <v>285533581</v>
      </c>
      <c r="L172" s="14">
        <v>294215906</v>
      </c>
      <c r="M172" s="6">
        <v>212455753</v>
      </c>
      <c r="N172" s="15">
        <v>81760153</v>
      </c>
      <c r="O172" s="14">
        <v>10420288</v>
      </c>
      <c r="P172" s="6">
        <v>6297575</v>
      </c>
      <c r="Q172" s="15">
        <v>4122713</v>
      </c>
      <c r="R172" s="8">
        <v>463492231</v>
      </c>
    </row>
    <row r="173" spans="1:18" x14ac:dyDescent="0.25">
      <c r="A173" s="25" t="s">
        <v>199</v>
      </c>
      <c r="B173" s="14">
        <v>17187500</v>
      </c>
      <c r="C173" s="6">
        <v>75870577</v>
      </c>
      <c r="D173" s="6">
        <v>0</v>
      </c>
      <c r="E173" s="13">
        <f t="shared" ref="E173:E175" si="47">SUM(B173:D173)</f>
        <v>93058077</v>
      </c>
      <c r="F173" s="14">
        <v>0</v>
      </c>
      <c r="G173" s="6">
        <v>0</v>
      </c>
      <c r="H173" s="15">
        <v>0</v>
      </c>
      <c r="I173" s="14">
        <v>620876278</v>
      </c>
      <c r="J173" s="6">
        <v>336425529</v>
      </c>
      <c r="K173" s="15">
        <v>284450749</v>
      </c>
      <c r="L173" s="14">
        <v>299396199</v>
      </c>
      <c r="M173" s="6">
        <v>213922083</v>
      </c>
      <c r="N173" s="15">
        <v>85474116</v>
      </c>
      <c r="O173" s="14">
        <v>12510532</v>
      </c>
      <c r="P173" s="6">
        <v>6763162</v>
      </c>
      <c r="Q173" s="15">
        <v>5747370</v>
      </c>
      <c r="R173" s="8">
        <v>468730312</v>
      </c>
    </row>
    <row r="174" spans="1:18" x14ac:dyDescent="0.25">
      <c r="A174" s="25" t="s">
        <v>200</v>
      </c>
      <c r="B174" s="14">
        <v>17051465</v>
      </c>
      <c r="C174" s="6">
        <v>79339831</v>
      </c>
      <c r="D174" s="6">
        <v>0</v>
      </c>
      <c r="E174" s="13">
        <f t="shared" si="47"/>
        <v>96391296</v>
      </c>
      <c r="F174" s="14">
        <v>0</v>
      </c>
      <c r="G174" s="6">
        <v>0</v>
      </c>
      <c r="H174" s="15">
        <v>0</v>
      </c>
      <c r="I174" s="14">
        <v>624441726</v>
      </c>
      <c r="J174" s="6">
        <v>340796000</v>
      </c>
      <c r="K174" s="15">
        <v>283645726</v>
      </c>
      <c r="L174" s="14">
        <v>302446306</v>
      </c>
      <c r="M174" s="6">
        <v>217250140</v>
      </c>
      <c r="N174" s="15">
        <v>85196166</v>
      </c>
      <c r="O174" s="14">
        <v>12510532</v>
      </c>
      <c r="P174" s="6">
        <v>7111483</v>
      </c>
      <c r="Q174" s="15">
        <v>5399049</v>
      </c>
      <c r="R174" s="8">
        <v>470632237</v>
      </c>
    </row>
    <row r="175" spans="1:18" x14ac:dyDescent="0.25">
      <c r="A175" s="25" t="s">
        <v>201</v>
      </c>
      <c r="B175" s="14" t="s">
        <v>206</v>
      </c>
      <c r="C175" s="6" t="s">
        <v>206</v>
      </c>
      <c r="D175" s="6" t="s">
        <v>206</v>
      </c>
      <c r="E175" s="13">
        <f t="shared" si="47"/>
        <v>0</v>
      </c>
      <c r="F175" s="14" t="s">
        <v>206</v>
      </c>
      <c r="G175" s="6" t="s">
        <v>206</v>
      </c>
      <c r="H175" s="15" t="s">
        <v>206</v>
      </c>
      <c r="I175" s="14" t="s">
        <v>206</v>
      </c>
      <c r="J175" s="6" t="s">
        <v>206</v>
      </c>
      <c r="K175" s="15" t="s">
        <v>206</v>
      </c>
      <c r="L175" s="14" t="s">
        <v>206</v>
      </c>
      <c r="M175" s="6" t="s">
        <v>206</v>
      </c>
      <c r="N175" s="15" t="s">
        <v>206</v>
      </c>
      <c r="O175" s="14" t="s">
        <v>206</v>
      </c>
      <c r="P175" s="6" t="s">
        <v>206</v>
      </c>
      <c r="Q175" s="15" t="s">
        <v>206</v>
      </c>
      <c r="R175" s="8" t="s">
        <v>206</v>
      </c>
    </row>
    <row r="176" spans="1:18" x14ac:dyDescent="0.25">
      <c r="A176" s="22" t="s">
        <v>157</v>
      </c>
      <c r="B176" s="12">
        <f t="shared" ref="B176:R176" si="48">SUM(B172:B175)</f>
        <v>51564336</v>
      </c>
      <c r="C176" s="5">
        <f t="shared" si="48"/>
        <v>229960821</v>
      </c>
      <c r="D176" s="5">
        <f t="shared" si="48"/>
        <v>0</v>
      </c>
      <c r="E176" s="13">
        <f t="shared" si="48"/>
        <v>281525157</v>
      </c>
      <c r="F176" s="12">
        <f t="shared" si="48"/>
        <v>0</v>
      </c>
      <c r="G176" s="5">
        <f t="shared" si="48"/>
        <v>0</v>
      </c>
      <c r="H176" s="13">
        <f t="shared" si="48"/>
        <v>0</v>
      </c>
      <c r="I176" s="12">
        <f t="shared" si="48"/>
        <v>1863378748</v>
      </c>
      <c r="J176" s="5">
        <f t="shared" si="48"/>
        <v>1009748692</v>
      </c>
      <c r="K176" s="13">
        <f t="shared" si="48"/>
        <v>853630056</v>
      </c>
      <c r="L176" s="12">
        <f t="shared" si="48"/>
        <v>896058411</v>
      </c>
      <c r="M176" s="5">
        <f t="shared" si="48"/>
        <v>643627976</v>
      </c>
      <c r="N176" s="13">
        <f t="shared" si="48"/>
        <v>252430435</v>
      </c>
      <c r="O176" s="12">
        <f t="shared" si="48"/>
        <v>35441352</v>
      </c>
      <c r="P176" s="5">
        <f t="shared" si="48"/>
        <v>20172220</v>
      </c>
      <c r="Q176" s="13">
        <f t="shared" si="48"/>
        <v>15269132</v>
      </c>
      <c r="R176" s="7">
        <f t="shared" si="48"/>
        <v>1402854780</v>
      </c>
    </row>
    <row r="177" spans="1:18" x14ac:dyDescent="0.25">
      <c r="A177" s="24"/>
      <c r="B177" s="32"/>
      <c r="C177" s="33"/>
      <c r="D177" s="33"/>
      <c r="E177" s="34"/>
      <c r="F177" s="32"/>
      <c r="G177" s="33"/>
      <c r="H177" s="34"/>
      <c r="I177" s="32"/>
      <c r="J177" s="33"/>
      <c r="K177" s="34"/>
      <c r="L177" s="32"/>
      <c r="M177" s="33"/>
      <c r="N177" s="34"/>
      <c r="O177" s="32"/>
      <c r="P177" s="33"/>
      <c r="Q177" s="34"/>
      <c r="R177" s="35"/>
    </row>
    <row r="178" spans="1:18" x14ac:dyDescent="0.25">
      <c r="A178" s="22" t="s">
        <v>182</v>
      </c>
      <c r="B178" s="32"/>
      <c r="C178" s="33"/>
      <c r="D178" s="33"/>
      <c r="E178" s="34"/>
      <c r="F178" s="32"/>
      <c r="G178" s="33"/>
      <c r="H178" s="34"/>
      <c r="I178" s="32"/>
      <c r="J178" s="33"/>
      <c r="K178" s="34"/>
      <c r="L178" s="32"/>
      <c r="M178" s="33"/>
      <c r="N178" s="34"/>
      <c r="O178" s="32"/>
      <c r="P178" s="33"/>
      <c r="Q178" s="34"/>
      <c r="R178" s="35"/>
    </row>
    <row r="179" spans="1:18" x14ac:dyDescent="0.25">
      <c r="A179" s="25" t="s">
        <v>198</v>
      </c>
      <c r="B179" s="14">
        <v>3418127</v>
      </c>
      <c r="C179" s="6">
        <v>43109106</v>
      </c>
      <c r="D179" s="6">
        <v>0</v>
      </c>
      <c r="E179" s="13">
        <f>SUM(B179:D179)</f>
        <v>46527233</v>
      </c>
      <c r="F179" s="14">
        <v>0</v>
      </c>
      <c r="G179" s="6">
        <v>0</v>
      </c>
      <c r="H179" s="15">
        <v>0</v>
      </c>
      <c r="I179" s="14">
        <v>76858507</v>
      </c>
      <c r="J179" s="6">
        <v>32072088</v>
      </c>
      <c r="K179" s="15">
        <v>44786419</v>
      </c>
      <c r="L179" s="14">
        <v>58937323</v>
      </c>
      <c r="M179" s="6">
        <v>37791413</v>
      </c>
      <c r="N179" s="15">
        <v>21145910</v>
      </c>
      <c r="O179" s="14">
        <v>3829527</v>
      </c>
      <c r="P179" s="6">
        <v>1654492</v>
      </c>
      <c r="Q179" s="15">
        <v>2175035</v>
      </c>
      <c r="R179" s="8">
        <v>114634597</v>
      </c>
    </row>
    <row r="180" spans="1:18" x14ac:dyDescent="0.25">
      <c r="A180" s="25" t="s">
        <v>199</v>
      </c>
      <c r="B180" s="14">
        <v>3369370</v>
      </c>
      <c r="C180" s="6">
        <v>63453446</v>
      </c>
      <c r="D180" s="6">
        <v>0</v>
      </c>
      <c r="E180" s="13">
        <f t="shared" ref="E180:E182" si="49">SUM(B180:D180)</f>
        <v>66822816</v>
      </c>
      <c r="F180" s="14">
        <v>0</v>
      </c>
      <c r="G180" s="6">
        <v>0</v>
      </c>
      <c r="H180" s="15">
        <v>0</v>
      </c>
      <c r="I180" s="14">
        <v>77373333</v>
      </c>
      <c r="J180" s="6">
        <v>32843789</v>
      </c>
      <c r="K180" s="15">
        <v>44529544</v>
      </c>
      <c r="L180" s="14">
        <v>62601540</v>
      </c>
      <c r="M180" s="6">
        <v>38607738</v>
      </c>
      <c r="N180" s="15">
        <v>23993802</v>
      </c>
      <c r="O180" s="14">
        <v>3829527</v>
      </c>
      <c r="P180" s="6">
        <v>1810628</v>
      </c>
      <c r="Q180" s="15">
        <v>2018899</v>
      </c>
      <c r="R180" s="8">
        <v>137365061</v>
      </c>
    </row>
    <row r="181" spans="1:18" x14ac:dyDescent="0.25">
      <c r="A181" s="25" t="s">
        <v>200</v>
      </c>
      <c r="B181" s="14">
        <v>3320634</v>
      </c>
      <c r="C181" s="6">
        <v>80798759</v>
      </c>
      <c r="D181" s="6">
        <v>0</v>
      </c>
      <c r="E181" s="13">
        <f t="shared" si="49"/>
        <v>84119393</v>
      </c>
      <c r="F181" s="14">
        <v>0</v>
      </c>
      <c r="G181" s="6">
        <v>0</v>
      </c>
      <c r="H181" s="15">
        <v>0</v>
      </c>
      <c r="I181" s="14">
        <v>77574626</v>
      </c>
      <c r="J181" s="6">
        <v>33620034</v>
      </c>
      <c r="K181" s="15">
        <v>43954592</v>
      </c>
      <c r="L181" s="14">
        <v>63982039</v>
      </c>
      <c r="M181" s="6">
        <v>38702723</v>
      </c>
      <c r="N181" s="15">
        <v>25279316</v>
      </c>
      <c r="O181" s="14">
        <v>3836527</v>
      </c>
      <c r="P181" s="6">
        <v>1967009</v>
      </c>
      <c r="Q181" s="15">
        <v>1869518</v>
      </c>
      <c r="R181" s="8">
        <v>155222819</v>
      </c>
    </row>
    <row r="182" spans="1:18" x14ac:dyDescent="0.25">
      <c r="A182" s="25" t="s">
        <v>201</v>
      </c>
      <c r="B182" s="14" t="s">
        <v>206</v>
      </c>
      <c r="C182" s="6" t="s">
        <v>206</v>
      </c>
      <c r="D182" s="6" t="s">
        <v>206</v>
      </c>
      <c r="E182" s="13">
        <f t="shared" si="49"/>
        <v>0</v>
      </c>
      <c r="F182" s="14" t="s">
        <v>206</v>
      </c>
      <c r="G182" s="6" t="s">
        <v>206</v>
      </c>
      <c r="H182" s="15" t="s">
        <v>206</v>
      </c>
      <c r="I182" s="14" t="s">
        <v>206</v>
      </c>
      <c r="J182" s="6" t="s">
        <v>206</v>
      </c>
      <c r="K182" s="15" t="s">
        <v>206</v>
      </c>
      <c r="L182" s="14" t="s">
        <v>206</v>
      </c>
      <c r="M182" s="6" t="s">
        <v>206</v>
      </c>
      <c r="N182" s="15" t="s">
        <v>206</v>
      </c>
      <c r="O182" s="14" t="s">
        <v>206</v>
      </c>
      <c r="P182" s="6" t="s">
        <v>206</v>
      </c>
      <c r="Q182" s="15" t="s">
        <v>206</v>
      </c>
      <c r="R182" s="8" t="s">
        <v>206</v>
      </c>
    </row>
    <row r="183" spans="1:18" x14ac:dyDescent="0.25">
      <c r="A183" s="22" t="s">
        <v>157</v>
      </c>
      <c r="B183" s="12">
        <f t="shared" ref="B183:R183" si="50">SUM(B179:B182)</f>
        <v>10108131</v>
      </c>
      <c r="C183" s="5">
        <f t="shared" si="50"/>
        <v>187361311</v>
      </c>
      <c r="D183" s="5">
        <f t="shared" si="50"/>
        <v>0</v>
      </c>
      <c r="E183" s="13">
        <f t="shared" si="50"/>
        <v>197469442</v>
      </c>
      <c r="F183" s="12">
        <f t="shared" si="50"/>
        <v>0</v>
      </c>
      <c r="G183" s="5">
        <f t="shared" si="50"/>
        <v>0</v>
      </c>
      <c r="H183" s="13">
        <f t="shared" si="50"/>
        <v>0</v>
      </c>
      <c r="I183" s="12">
        <f t="shared" si="50"/>
        <v>231806466</v>
      </c>
      <c r="J183" s="5">
        <f t="shared" si="50"/>
        <v>98535911</v>
      </c>
      <c r="K183" s="13">
        <f t="shared" si="50"/>
        <v>133270555</v>
      </c>
      <c r="L183" s="12">
        <f t="shared" si="50"/>
        <v>185520902</v>
      </c>
      <c r="M183" s="5">
        <f t="shared" si="50"/>
        <v>115101874</v>
      </c>
      <c r="N183" s="13">
        <f t="shared" si="50"/>
        <v>70419028</v>
      </c>
      <c r="O183" s="12">
        <f t="shared" si="50"/>
        <v>11495581</v>
      </c>
      <c r="P183" s="5">
        <f t="shared" si="50"/>
        <v>5432129</v>
      </c>
      <c r="Q183" s="13">
        <f t="shared" si="50"/>
        <v>6063452</v>
      </c>
      <c r="R183" s="7">
        <f t="shared" si="50"/>
        <v>407222477</v>
      </c>
    </row>
    <row r="184" spans="1:18" x14ac:dyDescent="0.25">
      <c r="A184" s="24"/>
      <c r="B184" s="32"/>
      <c r="C184" s="33"/>
      <c r="D184" s="33"/>
      <c r="E184" s="34"/>
      <c r="F184" s="32"/>
      <c r="G184" s="33"/>
      <c r="H184" s="34"/>
      <c r="I184" s="32"/>
      <c r="J184" s="33"/>
      <c r="K184" s="34"/>
      <c r="L184" s="32"/>
      <c r="M184" s="33"/>
      <c r="N184" s="34"/>
      <c r="O184" s="32"/>
      <c r="P184" s="33"/>
      <c r="Q184" s="34"/>
      <c r="R184" s="35"/>
    </row>
    <row r="185" spans="1:18" x14ac:dyDescent="0.25">
      <c r="A185" s="22" t="s">
        <v>183</v>
      </c>
      <c r="B185" s="32"/>
      <c r="C185" s="33"/>
      <c r="D185" s="33"/>
      <c r="E185" s="34"/>
      <c r="F185" s="32"/>
      <c r="G185" s="33"/>
      <c r="H185" s="34"/>
      <c r="I185" s="32"/>
      <c r="J185" s="33"/>
      <c r="K185" s="34"/>
      <c r="L185" s="32"/>
      <c r="M185" s="33"/>
      <c r="N185" s="34"/>
      <c r="O185" s="32"/>
      <c r="P185" s="33"/>
      <c r="Q185" s="34"/>
      <c r="R185" s="35"/>
    </row>
    <row r="186" spans="1:18" x14ac:dyDescent="0.25">
      <c r="A186" s="25" t="s">
        <v>198</v>
      </c>
      <c r="B186" s="14">
        <v>8100000</v>
      </c>
      <c r="C186" s="6">
        <v>1237461</v>
      </c>
      <c r="D186" s="6">
        <v>0</v>
      </c>
      <c r="E186" s="13">
        <f>SUM(B186:D186)</f>
        <v>9337461</v>
      </c>
      <c r="F186" s="14">
        <v>49404</v>
      </c>
      <c r="G186" s="6">
        <v>26783</v>
      </c>
      <c r="H186" s="15">
        <v>22621</v>
      </c>
      <c r="I186" s="14">
        <v>64281207</v>
      </c>
      <c r="J186" s="6">
        <v>34545379</v>
      </c>
      <c r="K186" s="15">
        <v>29735828</v>
      </c>
      <c r="L186" s="14">
        <v>87010572</v>
      </c>
      <c r="M186" s="6">
        <v>72748102</v>
      </c>
      <c r="N186" s="15">
        <v>14262470</v>
      </c>
      <c r="O186" s="14">
        <v>10519643</v>
      </c>
      <c r="P186" s="6">
        <v>5579770</v>
      </c>
      <c r="Q186" s="15">
        <v>4939873</v>
      </c>
      <c r="R186" s="8">
        <v>58298253</v>
      </c>
    </row>
    <row r="187" spans="1:18" x14ac:dyDescent="0.25">
      <c r="A187" s="25" t="s">
        <v>199</v>
      </c>
      <c r="B187" s="14">
        <v>8100000</v>
      </c>
      <c r="C187" s="6">
        <v>1279486</v>
      </c>
      <c r="D187" s="6">
        <v>0</v>
      </c>
      <c r="E187" s="13">
        <f t="shared" ref="E187:E189" si="51">SUM(B187:D187)</f>
        <v>9379486</v>
      </c>
      <c r="F187" s="14">
        <v>49404</v>
      </c>
      <c r="G187" s="6">
        <v>27452</v>
      </c>
      <c r="H187" s="15">
        <v>21952</v>
      </c>
      <c r="I187" s="14">
        <v>64288029</v>
      </c>
      <c r="J187" s="6">
        <v>35429523</v>
      </c>
      <c r="K187" s="15">
        <v>28858506</v>
      </c>
      <c r="L187" s="14">
        <v>87217191</v>
      </c>
      <c r="M187" s="6">
        <v>73942102</v>
      </c>
      <c r="N187" s="15">
        <v>13275089</v>
      </c>
      <c r="O187" s="14">
        <v>10519643</v>
      </c>
      <c r="P187" s="6">
        <v>5731567</v>
      </c>
      <c r="Q187" s="15">
        <v>4788076</v>
      </c>
      <c r="R187" s="8">
        <v>56323109</v>
      </c>
    </row>
    <row r="188" spans="1:18" x14ac:dyDescent="0.25">
      <c r="A188" s="25" t="s">
        <v>200</v>
      </c>
      <c r="B188" s="14">
        <v>8100000</v>
      </c>
      <c r="C188" s="6">
        <v>1436420</v>
      </c>
      <c r="D188" s="6">
        <v>0</v>
      </c>
      <c r="E188" s="13">
        <f t="shared" si="51"/>
        <v>9536420</v>
      </c>
      <c r="F188" s="14">
        <v>49404</v>
      </c>
      <c r="G188" s="6">
        <v>28122</v>
      </c>
      <c r="H188" s="15">
        <v>21282</v>
      </c>
      <c r="I188" s="14">
        <v>64323235</v>
      </c>
      <c r="J188" s="6">
        <v>36336974</v>
      </c>
      <c r="K188" s="15">
        <v>27986261</v>
      </c>
      <c r="L188" s="14">
        <v>87775673</v>
      </c>
      <c r="M188" s="6">
        <v>75124403</v>
      </c>
      <c r="N188" s="15">
        <v>12651270</v>
      </c>
      <c r="O188" s="14">
        <v>10519643</v>
      </c>
      <c r="P188" s="6">
        <v>5882766</v>
      </c>
      <c r="Q188" s="15">
        <v>4636877</v>
      </c>
      <c r="R188" s="8">
        <v>54832110</v>
      </c>
    </row>
    <row r="189" spans="1:18" x14ac:dyDescent="0.25">
      <c r="A189" s="25" t="s">
        <v>201</v>
      </c>
      <c r="B189" s="14" t="s">
        <v>206</v>
      </c>
      <c r="C189" s="6" t="s">
        <v>206</v>
      </c>
      <c r="D189" s="6" t="s">
        <v>206</v>
      </c>
      <c r="E189" s="13">
        <f t="shared" si="51"/>
        <v>0</v>
      </c>
      <c r="F189" s="14" t="s">
        <v>206</v>
      </c>
      <c r="G189" s="6" t="s">
        <v>206</v>
      </c>
      <c r="H189" s="15" t="s">
        <v>206</v>
      </c>
      <c r="I189" s="14" t="s">
        <v>206</v>
      </c>
      <c r="J189" s="6" t="s">
        <v>206</v>
      </c>
      <c r="K189" s="15" t="s">
        <v>206</v>
      </c>
      <c r="L189" s="14" t="s">
        <v>206</v>
      </c>
      <c r="M189" s="6" t="s">
        <v>206</v>
      </c>
      <c r="N189" s="15" t="s">
        <v>206</v>
      </c>
      <c r="O189" s="14" t="s">
        <v>206</v>
      </c>
      <c r="P189" s="6" t="s">
        <v>206</v>
      </c>
      <c r="Q189" s="15" t="s">
        <v>206</v>
      </c>
      <c r="R189" s="8" t="s">
        <v>206</v>
      </c>
    </row>
    <row r="190" spans="1:18" x14ac:dyDescent="0.25">
      <c r="A190" s="22" t="s">
        <v>157</v>
      </c>
      <c r="B190" s="12">
        <f t="shared" ref="B190:R190" si="52">SUM(B186:B189)</f>
        <v>24300000</v>
      </c>
      <c r="C190" s="5">
        <f t="shared" si="52"/>
        <v>3953367</v>
      </c>
      <c r="D190" s="5">
        <f t="shared" si="52"/>
        <v>0</v>
      </c>
      <c r="E190" s="13">
        <f t="shared" si="52"/>
        <v>28253367</v>
      </c>
      <c r="F190" s="12">
        <f t="shared" si="52"/>
        <v>148212</v>
      </c>
      <c r="G190" s="5">
        <f t="shared" si="52"/>
        <v>82357</v>
      </c>
      <c r="H190" s="13">
        <f t="shared" si="52"/>
        <v>65855</v>
      </c>
      <c r="I190" s="12">
        <f t="shared" si="52"/>
        <v>192892471</v>
      </c>
      <c r="J190" s="5">
        <f t="shared" si="52"/>
        <v>106311876</v>
      </c>
      <c r="K190" s="13">
        <f t="shared" si="52"/>
        <v>86580595</v>
      </c>
      <c r="L190" s="12">
        <f t="shared" si="52"/>
        <v>262003436</v>
      </c>
      <c r="M190" s="5">
        <f t="shared" si="52"/>
        <v>221814607</v>
      </c>
      <c r="N190" s="13">
        <f t="shared" si="52"/>
        <v>40188829</v>
      </c>
      <c r="O190" s="12">
        <f t="shared" si="52"/>
        <v>31558929</v>
      </c>
      <c r="P190" s="5">
        <f t="shared" si="52"/>
        <v>17194103</v>
      </c>
      <c r="Q190" s="13">
        <f t="shared" si="52"/>
        <v>14364826</v>
      </c>
      <c r="R190" s="7">
        <f t="shared" si="52"/>
        <v>169453472</v>
      </c>
    </row>
    <row r="191" spans="1:18" x14ac:dyDescent="0.25">
      <c r="A191" s="24"/>
      <c r="B191" s="32"/>
      <c r="C191" s="33"/>
      <c r="D191" s="33"/>
      <c r="E191" s="34"/>
      <c r="F191" s="32"/>
      <c r="G191" s="33"/>
      <c r="H191" s="34"/>
      <c r="I191" s="32"/>
      <c r="J191" s="33"/>
      <c r="K191" s="34"/>
      <c r="L191" s="32"/>
      <c r="M191" s="33"/>
      <c r="N191" s="34"/>
      <c r="O191" s="32"/>
      <c r="P191" s="33"/>
      <c r="Q191" s="34"/>
      <c r="R191" s="35"/>
    </row>
    <row r="192" spans="1:18" x14ac:dyDescent="0.25">
      <c r="A192" s="22" t="s">
        <v>184</v>
      </c>
      <c r="B192" s="32"/>
      <c r="C192" s="33"/>
      <c r="D192" s="33"/>
      <c r="E192" s="34"/>
      <c r="F192" s="32"/>
      <c r="G192" s="33"/>
      <c r="H192" s="34"/>
      <c r="I192" s="32"/>
      <c r="J192" s="33"/>
      <c r="K192" s="34"/>
      <c r="L192" s="32"/>
      <c r="M192" s="33"/>
      <c r="N192" s="34"/>
      <c r="O192" s="32"/>
      <c r="P192" s="33"/>
      <c r="Q192" s="34"/>
      <c r="R192" s="35"/>
    </row>
    <row r="193" spans="1:18" x14ac:dyDescent="0.25">
      <c r="A193" s="25" t="s">
        <v>198</v>
      </c>
      <c r="B193" s="14">
        <v>0</v>
      </c>
      <c r="C193" s="6">
        <v>355455.21</v>
      </c>
      <c r="D193" s="6">
        <v>0</v>
      </c>
      <c r="E193" s="13">
        <f>SUM(B193:D193)</f>
        <v>355455.21</v>
      </c>
      <c r="F193" s="14">
        <v>2689967.14</v>
      </c>
      <c r="G193" s="6">
        <v>2244790.9500000002</v>
      </c>
      <c r="H193" s="15">
        <v>445176.19</v>
      </c>
      <c r="I193" s="14">
        <v>13994478.210000001</v>
      </c>
      <c r="J193" s="6">
        <v>8841008.5299999993</v>
      </c>
      <c r="K193" s="15">
        <v>5153469.68</v>
      </c>
      <c r="L193" s="14">
        <v>55436985.119999997</v>
      </c>
      <c r="M193" s="6">
        <v>40896586.729999997</v>
      </c>
      <c r="N193" s="15">
        <v>14540398.390000001</v>
      </c>
      <c r="O193" s="14">
        <v>61593.27</v>
      </c>
      <c r="P193" s="6">
        <v>61593.27</v>
      </c>
      <c r="Q193" s="15">
        <v>0</v>
      </c>
      <c r="R193" s="8">
        <v>20494499.469999999</v>
      </c>
    </row>
    <row r="194" spans="1:18" x14ac:dyDescent="0.25">
      <c r="A194" s="25" t="s">
        <v>199</v>
      </c>
      <c r="B194" s="14">
        <v>0</v>
      </c>
      <c r="C194" s="6">
        <v>0</v>
      </c>
      <c r="D194" s="6">
        <v>0</v>
      </c>
      <c r="E194" s="13">
        <f t="shared" ref="E194:E196" si="53">SUM(B194:D194)</f>
        <v>0</v>
      </c>
      <c r="F194" s="14">
        <v>0</v>
      </c>
      <c r="G194" s="6">
        <v>0</v>
      </c>
      <c r="H194" s="15">
        <v>0</v>
      </c>
      <c r="I194" s="14">
        <v>73959592</v>
      </c>
      <c r="J194" s="6">
        <v>52722181</v>
      </c>
      <c r="K194" s="15">
        <v>21237411</v>
      </c>
      <c r="L194" s="14">
        <v>0</v>
      </c>
      <c r="M194" s="6">
        <v>0</v>
      </c>
      <c r="N194" s="15">
        <v>0</v>
      </c>
      <c r="O194" s="14">
        <v>0</v>
      </c>
      <c r="P194" s="6">
        <v>0</v>
      </c>
      <c r="Q194" s="15">
        <v>0</v>
      </c>
      <c r="R194" s="8">
        <v>21237411</v>
      </c>
    </row>
    <row r="195" spans="1:18" x14ac:dyDescent="0.25">
      <c r="A195" s="25" t="s">
        <v>200</v>
      </c>
      <c r="B195" s="14">
        <v>0</v>
      </c>
      <c r="C195" s="6">
        <v>515259</v>
      </c>
      <c r="D195" s="6">
        <v>0</v>
      </c>
      <c r="E195" s="13">
        <f t="shared" si="53"/>
        <v>515259</v>
      </c>
      <c r="F195" s="14">
        <v>2689967</v>
      </c>
      <c r="G195" s="6">
        <v>2308415</v>
      </c>
      <c r="H195" s="15">
        <v>381552</v>
      </c>
      <c r="I195" s="14">
        <v>13994478</v>
      </c>
      <c r="J195" s="6">
        <v>9016880</v>
      </c>
      <c r="K195" s="15">
        <v>4977598</v>
      </c>
      <c r="L195" s="14">
        <v>57982357</v>
      </c>
      <c r="M195" s="6">
        <v>42005332</v>
      </c>
      <c r="N195" s="15">
        <v>15977025</v>
      </c>
      <c r="O195" s="14">
        <v>61593</v>
      </c>
      <c r="P195" s="6">
        <v>61593</v>
      </c>
      <c r="Q195" s="15">
        <v>0</v>
      </c>
      <c r="R195" s="8">
        <v>21851434</v>
      </c>
    </row>
    <row r="196" spans="1:18" x14ac:dyDescent="0.25">
      <c r="A196" s="25" t="s">
        <v>201</v>
      </c>
      <c r="B196" s="14" t="s">
        <v>206</v>
      </c>
      <c r="C196" s="6" t="s">
        <v>206</v>
      </c>
      <c r="D196" s="6" t="s">
        <v>206</v>
      </c>
      <c r="E196" s="13">
        <f t="shared" si="53"/>
        <v>0</v>
      </c>
      <c r="F196" s="14" t="s">
        <v>206</v>
      </c>
      <c r="G196" s="6" t="s">
        <v>206</v>
      </c>
      <c r="H196" s="15" t="s">
        <v>206</v>
      </c>
      <c r="I196" s="14" t="s">
        <v>206</v>
      </c>
      <c r="J196" s="6" t="s">
        <v>206</v>
      </c>
      <c r="K196" s="15" t="s">
        <v>206</v>
      </c>
      <c r="L196" s="14" t="s">
        <v>206</v>
      </c>
      <c r="M196" s="6" t="s">
        <v>206</v>
      </c>
      <c r="N196" s="15" t="s">
        <v>206</v>
      </c>
      <c r="O196" s="14" t="s">
        <v>206</v>
      </c>
      <c r="P196" s="6" t="s">
        <v>206</v>
      </c>
      <c r="Q196" s="15" t="s">
        <v>206</v>
      </c>
      <c r="R196" s="8" t="s">
        <v>206</v>
      </c>
    </row>
    <row r="197" spans="1:18" x14ac:dyDescent="0.25">
      <c r="A197" s="22" t="s">
        <v>157</v>
      </c>
      <c r="B197" s="12">
        <f t="shared" ref="B197:R197" si="54">SUM(B193:B196)</f>
        <v>0</v>
      </c>
      <c r="C197" s="5">
        <f t="shared" si="54"/>
        <v>870714.21</v>
      </c>
      <c r="D197" s="5">
        <f t="shared" si="54"/>
        <v>0</v>
      </c>
      <c r="E197" s="13">
        <f t="shared" si="54"/>
        <v>870714.21</v>
      </c>
      <c r="F197" s="12">
        <f t="shared" si="54"/>
        <v>5379934.1400000006</v>
      </c>
      <c r="G197" s="5">
        <f t="shared" si="54"/>
        <v>4553205.95</v>
      </c>
      <c r="H197" s="13">
        <f t="shared" si="54"/>
        <v>826728.19</v>
      </c>
      <c r="I197" s="12">
        <f t="shared" si="54"/>
        <v>101948548.21000001</v>
      </c>
      <c r="J197" s="5">
        <f t="shared" si="54"/>
        <v>70580069.530000001</v>
      </c>
      <c r="K197" s="13">
        <f t="shared" si="54"/>
        <v>31368478.68</v>
      </c>
      <c r="L197" s="12">
        <f t="shared" si="54"/>
        <v>113419342.12</v>
      </c>
      <c r="M197" s="5">
        <f t="shared" si="54"/>
        <v>82901918.729999989</v>
      </c>
      <c r="N197" s="13">
        <f t="shared" si="54"/>
        <v>30517423.390000001</v>
      </c>
      <c r="O197" s="12">
        <f t="shared" si="54"/>
        <v>123186.26999999999</v>
      </c>
      <c r="P197" s="5">
        <f t="shared" si="54"/>
        <v>123186.26999999999</v>
      </c>
      <c r="Q197" s="13">
        <f t="shared" si="54"/>
        <v>0</v>
      </c>
      <c r="R197" s="7">
        <f t="shared" si="54"/>
        <v>63583344.469999999</v>
      </c>
    </row>
    <row r="198" spans="1:18" x14ac:dyDescent="0.25">
      <c r="A198" s="24"/>
      <c r="B198" s="32"/>
      <c r="C198" s="33"/>
      <c r="D198" s="33"/>
      <c r="E198" s="34"/>
      <c r="F198" s="32"/>
      <c r="G198" s="33"/>
      <c r="H198" s="34"/>
      <c r="I198" s="32"/>
      <c r="J198" s="33"/>
      <c r="K198" s="34"/>
      <c r="L198" s="32"/>
      <c r="M198" s="33"/>
      <c r="N198" s="34"/>
      <c r="O198" s="32"/>
      <c r="P198" s="33"/>
      <c r="Q198" s="34"/>
      <c r="R198" s="35"/>
    </row>
    <row r="199" spans="1:18" x14ac:dyDescent="0.25">
      <c r="A199" s="22" t="s">
        <v>185</v>
      </c>
      <c r="B199" s="32"/>
      <c r="C199" s="33"/>
      <c r="D199" s="33"/>
      <c r="E199" s="34"/>
      <c r="F199" s="32"/>
      <c r="G199" s="33"/>
      <c r="H199" s="34"/>
      <c r="I199" s="32"/>
      <c r="J199" s="33"/>
      <c r="K199" s="34"/>
      <c r="L199" s="32"/>
      <c r="M199" s="33"/>
      <c r="N199" s="34"/>
      <c r="O199" s="32"/>
      <c r="P199" s="33"/>
      <c r="Q199" s="34"/>
      <c r="R199" s="35"/>
    </row>
    <row r="200" spans="1:18" x14ac:dyDescent="0.25">
      <c r="A200" s="25" t="s">
        <v>198</v>
      </c>
      <c r="B200" s="14">
        <v>167922</v>
      </c>
      <c r="C200" s="6">
        <v>11806295</v>
      </c>
      <c r="D200" s="6">
        <v>0</v>
      </c>
      <c r="E200" s="13">
        <f>SUM(B200:D200)</f>
        <v>11974217</v>
      </c>
      <c r="F200" s="14">
        <v>0</v>
      </c>
      <c r="G200" s="6">
        <v>0</v>
      </c>
      <c r="H200" s="15">
        <v>0</v>
      </c>
      <c r="I200" s="14">
        <v>33783194</v>
      </c>
      <c r="J200" s="6">
        <v>19413741</v>
      </c>
      <c r="K200" s="15">
        <v>14369453</v>
      </c>
      <c r="L200" s="14">
        <v>6389385</v>
      </c>
      <c r="M200" s="6">
        <v>5024307</v>
      </c>
      <c r="N200" s="15">
        <v>1365078</v>
      </c>
      <c r="O200" s="14">
        <v>0</v>
      </c>
      <c r="P200" s="6">
        <v>0</v>
      </c>
      <c r="Q200" s="15">
        <v>0</v>
      </c>
      <c r="R200" s="8">
        <v>27708748</v>
      </c>
    </row>
    <row r="201" spans="1:18" x14ac:dyDescent="0.25">
      <c r="A201" s="25" t="s">
        <v>199</v>
      </c>
      <c r="B201" s="14">
        <v>167922</v>
      </c>
      <c r="C201" s="6">
        <v>14012759</v>
      </c>
      <c r="D201" s="6">
        <v>0</v>
      </c>
      <c r="E201" s="13">
        <f t="shared" ref="E201:E203" si="55">SUM(B201:D201)</f>
        <v>14180681</v>
      </c>
      <c r="F201" s="14">
        <v>0</v>
      </c>
      <c r="G201" s="6">
        <v>0</v>
      </c>
      <c r="H201" s="15">
        <v>0</v>
      </c>
      <c r="I201" s="14">
        <v>33783194</v>
      </c>
      <c r="J201" s="6">
        <v>19783572</v>
      </c>
      <c r="K201" s="15">
        <v>13999622</v>
      </c>
      <c r="L201" s="14">
        <v>6389385</v>
      </c>
      <c r="M201" s="6">
        <v>5114332</v>
      </c>
      <c r="N201" s="15">
        <v>1275053</v>
      </c>
      <c r="O201" s="14">
        <v>0</v>
      </c>
      <c r="P201" s="6">
        <v>0</v>
      </c>
      <c r="Q201" s="15">
        <v>0</v>
      </c>
      <c r="R201" s="8">
        <v>29455356</v>
      </c>
    </row>
    <row r="202" spans="1:18" x14ac:dyDescent="0.25">
      <c r="A202" s="25" t="s">
        <v>200</v>
      </c>
      <c r="B202" s="14">
        <v>167922</v>
      </c>
      <c r="C202" s="6">
        <v>14587405</v>
      </c>
      <c r="D202" s="6">
        <v>0</v>
      </c>
      <c r="E202" s="13">
        <f t="shared" si="55"/>
        <v>14755327</v>
      </c>
      <c r="F202" s="14">
        <v>0</v>
      </c>
      <c r="G202" s="6">
        <v>0</v>
      </c>
      <c r="H202" s="15">
        <v>0</v>
      </c>
      <c r="I202" s="14">
        <v>34068787</v>
      </c>
      <c r="J202" s="6">
        <v>20156301</v>
      </c>
      <c r="K202" s="15">
        <v>13912486</v>
      </c>
      <c r="L202" s="14">
        <v>6409612</v>
      </c>
      <c r="M202" s="6">
        <v>5203205</v>
      </c>
      <c r="N202" s="15">
        <v>1206407</v>
      </c>
      <c r="O202" s="14">
        <v>0</v>
      </c>
      <c r="P202" s="6">
        <v>0</v>
      </c>
      <c r="Q202" s="15">
        <v>0</v>
      </c>
      <c r="R202" s="8">
        <v>29874220</v>
      </c>
    </row>
    <row r="203" spans="1:18" x14ac:dyDescent="0.25">
      <c r="A203" s="25" t="s">
        <v>201</v>
      </c>
      <c r="B203" s="14" t="s">
        <v>206</v>
      </c>
      <c r="C203" s="6" t="s">
        <v>206</v>
      </c>
      <c r="D203" s="6" t="s">
        <v>206</v>
      </c>
      <c r="E203" s="13">
        <f t="shared" si="55"/>
        <v>0</v>
      </c>
      <c r="F203" s="14" t="s">
        <v>206</v>
      </c>
      <c r="G203" s="6" t="s">
        <v>206</v>
      </c>
      <c r="H203" s="15" t="s">
        <v>206</v>
      </c>
      <c r="I203" s="14" t="s">
        <v>206</v>
      </c>
      <c r="J203" s="6" t="s">
        <v>206</v>
      </c>
      <c r="K203" s="15" t="s">
        <v>206</v>
      </c>
      <c r="L203" s="14" t="s">
        <v>206</v>
      </c>
      <c r="M203" s="6" t="s">
        <v>206</v>
      </c>
      <c r="N203" s="15" t="s">
        <v>206</v>
      </c>
      <c r="O203" s="14" t="s">
        <v>206</v>
      </c>
      <c r="P203" s="6" t="s">
        <v>206</v>
      </c>
      <c r="Q203" s="15" t="s">
        <v>206</v>
      </c>
      <c r="R203" s="8" t="s">
        <v>206</v>
      </c>
    </row>
    <row r="204" spans="1:18" x14ac:dyDescent="0.25">
      <c r="A204" s="22" t="s">
        <v>157</v>
      </c>
      <c r="B204" s="12">
        <f t="shared" ref="B204:R204" si="56">SUM(B200:B203)</f>
        <v>503766</v>
      </c>
      <c r="C204" s="5">
        <f t="shared" si="56"/>
        <v>40406459</v>
      </c>
      <c r="D204" s="5">
        <f t="shared" si="56"/>
        <v>0</v>
      </c>
      <c r="E204" s="13">
        <f t="shared" si="56"/>
        <v>40910225</v>
      </c>
      <c r="F204" s="12">
        <f t="shared" si="56"/>
        <v>0</v>
      </c>
      <c r="G204" s="5">
        <f t="shared" si="56"/>
        <v>0</v>
      </c>
      <c r="H204" s="13">
        <f t="shared" si="56"/>
        <v>0</v>
      </c>
      <c r="I204" s="12">
        <f t="shared" si="56"/>
        <v>101635175</v>
      </c>
      <c r="J204" s="5">
        <f t="shared" si="56"/>
        <v>59353614</v>
      </c>
      <c r="K204" s="13">
        <f t="shared" si="56"/>
        <v>42281561</v>
      </c>
      <c r="L204" s="12">
        <f t="shared" si="56"/>
        <v>19188382</v>
      </c>
      <c r="M204" s="5">
        <f t="shared" si="56"/>
        <v>15341844</v>
      </c>
      <c r="N204" s="13">
        <f t="shared" si="56"/>
        <v>3846538</v>
      </c>
      <c r="O204" s="12">
        <f t="shared" si="56"/>
        <v>0</v>
      </c>
      <c r="P204" s="5">
        <f t="shared" si="56"/>
        <v>0</v>
      </c>
      <c r="Q204" s="13">
        <f t="shared" si="56"/>
        <v>0</v>
      </c>
      <c r="R204" s="7">
        <f t="shared" si="56"/>
        <v>87038324</v>
      </c>
    </row>
    <row r="205" spans="1:18" x14ac:dyDescent="0.25">
      <c r="A205" s="24"/>
      <c r="B205" s="32"/>
      <c r="C205" s="33"/>
      <c r="D205" s="33"/>
      <c r="E205" s="34"/>
      <c r="F205" s="32"/>
      <c r="G205" s="33"/>
      <c r="H205" s="34"/>
      <c r="I205" s="32"/>
      <c r="J205" s="33"/>
      <c r="K205" s="34"/>
      <c r="L205" s="32"/>
      <c r="M205" s="33"/>
      <c r="N205" s="34"/>
      <c r="O205" s="32"/>
      <c r="P205" s="33"/>
      <c r="Q205" s="34"/>
      <c r="R205" s="35"/>
    </row>
    <row r="206" spans="1:18" x14ac:dyDescent="0.25">
      <c r="A206" s="22" t="s">
        <v>186</v>
      </c>
      <c r="B206" s="32"/>
      <c r="C206" s="33"/>
      <c r="D206" s="33"/>
      <c r="E206" s="34"/>
      <c r="F206" s="32"/>
      <c r="G206" s="33"/>
      <c r="H206" s="34"/>
      <c r="I206" s="32"/>
      <c r="J206" s="33"/>
      <c r="K206" s="34"/>
      <c r="L206" s="32"/>
      <c r="M206" s="33"/>
      <c r="N206" s="34"/>
      <c r="O206" s="32"/>
      <c r="P206" s="33"/>
      <c r="Q206" s="34"/>
      <c r="R206" s="35"/>
    </row>
    <row r="207" spans="1:18" x14ac:dyDescent="0.25">
      <c r="A207" s="25" t="s">
        <v>198</v>
      </c>
      <c r="B207" s="14">
        <v>652289</v>
      </c>
      <c r="C207" s="6">
        <v>0</v>
      </c>
      <c r="D207" s="6">
        <v>0</v>
      </c>
      <c r="E207" s="13">
        <f>SUM(B207:D207)</f>
        <v>652289</v>
      </c>
      <c r="F207" s="14">
        <v>640866</v>
      </c>
      <c r="G207" s="6">
        <v>441127.29</v>
      </c>
      <c r="H207" s="15">
        <v>199738.71</v>
      </c>
      <c r="I207" s="14">
        <v>22368629.739999998</v>
      </c>
      <c r="J207" s="6">
        <v>12992225.48</v>
      </c>
      <c r="K207" s="15">
        <v>9376404.2599999998</v>
      </c>
      <c r="L207" s="14">
        <v>9557295.1799999997</v>
      </c>
      <c r="M207" s="6">
        <v>6809337.9000000004</v>
      </c>
      <c r="N207" s="15">
        <v>2747957.28</v>
      </c>
      <c r="O207" s="14">
        <v>0</v>
      </c>
      <c r="P207" s="6">
        <v>0</v>
      </c>
      <c r="Q207" s="15">
        <v>0</v>
      </c>
      <c r="R207" s="8">
        <v>12976389.25</v>
      </c>
    </row>
    <row r="208" spans="1:18" x14ac:dyDescent="0.25">
      <c r="A208" s="25" t="s">
        <v>199</v>
      </c>
      <c r="B208" s="14">
        <v>652289</v>
      </c>
      <c r="C208" s="6">
        <v>5391</v>
      </c>
      <c r="D208" s="6">
        <v>0</v>
      </c>
      <c r="E208" s="13">
        <f t="shared" ref="E208:E210" si="57">SUM(B208:D208)</f>
        <v>657680</v>
      </c>
      <c r="F208" s="14">
        <v>640866</v>
      </c>
      <c r="G208" s="6">
        <v>446351</v>
      </c>
      <c r="H208" s="15">
        <v>194515</v>
      </c>
      <c r="I208" s="14">
        <v>22401937</v>
      </c>
      <c r="J208" s="6">
        <v>13158887</v>
      </c>
      <c r="K208" s="15">
        <v>9243050</v>
      </c>
      <c r="L208" s="14">
        <v>9667381</v>
      </c>
      <c r="M208" s="6">
        <v>6935697</v>
      </c>
      <c r="N208" s="15">
        <v>2731684</v>
      </c>
      <c r="O208" s="14">
        <v>0</v>
      </c>
      <c r="P208" s="6">
        <v>0</v>
      </c>
      <c r="Q208" s="15">
        <v>0</v>
      </c>
      <c r="R208" s="8">
        <v>12826929</v>
      </c>
    </row>
    <row r="209" spans="1:18" x14ac:dyDescent="0.25">
      <c r="A209" s="25" t="s">
        <v>200</v>
      </c>
      <c r="B209" s="14" t="s">
        <v>206</v>
      </c>
      <c r="C209" s="6" t="s">
        <v>206</v>
      </c>
      <c r="D209" s="6" t="s">
        <v>206</v>
      </c>
      <c r="E209" s="13">
        <f t="shared" si="57"/>
        <v>0</v>
      </c>
      <c r="F209" s="14" t="s">
        <v>206</v>
      </c>
      <c r="G209" s="6" t="s">
        <v>206</v>
      </c>
      <c r="H209" s="15" t="s">
        <v>206</v>
      </c>
      <c r="I209" s="14" t="s">
        <v>206</v>
      </c>
      <c r="J209" s="6" t="s">
        <v>206</v>
      </c>
      <c r="K209" s="15" t="s">
        <v>206</v>
      </c>
      <c r="L209" s="14" t="s">
        <v>206</v>
      </c>
      <c r="M209" s="6" t="s">
        <v>206</v>
      </c>
      <c r="N209" s="15" t="s">
        <v>206</v>
      </c>
      <c r="O209" s="14" t="s">
        <v>206</v>
      </c>
      <c r="P209" s="6" t="s">
        <v>206</v>
      </c>
      <c r="Q209" s="15" t="s">
        <v>206</v>
      </c>
      <c r="R209" s="8" t="s">
        <v>206</v>
      </c>
    </row>
    <row r="210" spans="1:18" x14ac:dyDescent="0.25">
      <c r="A210" s="25" t="s">
        <v>201</v>
      </c>
      <c r="B210" s="14" t="s">
        <v>206</v>
      </c>
      <c r="C210" s="6" t="s">
        <v>206</v>
      </c>
      <c r="D210" s="6" t="s">
        <v>206</v>
      </c>
      <c r="E210" s="13">
        <f t="shared" si="57"/>
        <v>0</v>
      </c>
      <c r="F210" s="14" t="s">
        <v>206</v>
      </c>
      <c r="G210" s="6" t="s">
        <v>206</v>
      </c>
      <c r="H210" s="15" t="s">
        <v>206</v>
      </c>
      <c r="I210" s="14" t="s">
        <v>206</v>
      </c>
      <c r="J210" s="6" t="s">
        <v>206</v>
      </c>
      <c r="K210" s="15" t="s">
        <v>206</v>
      </c>
      <c r="L210" s="14" t="s">
        <v>206</v>
      </c>
      <c r="M210" s="6" t="s">
        <v>206</v>
      </c>
      <c r="N210" s="15" t="s">
        <v>206</v>
      </c>
      <c r="O210" s="14" t="s">
        <v>206</v>
      </c>
      <c r="P210" s="6" t="s">
        <v>206</v>
      </c>
      <c r="Q210" s="15" t="s">
        <v>206</v>
      </c>
      <c r="R210" s="8" t="s">
        <v>206</v>
      </c>
    </row>
    <row r="211" spans="1:18" x14ac:dyDescent="0.25">
      <c r="A211" s="22" t="s">
        <v>157</v>
      </c>
      <c r="B211" s="12">
        <f t="shared" ref="B211:R211" si="58">SUM(B207:B210)</f>
        <v>1304578</v>
      </c>
      <c r="C211" s="5">
        <f t="shared" si="58"/>
        <v>5391</v>
      </c>
      <c r="D211" s="5">
        <f t="shared" si="58"/>
        <v>0</v>
      </c>
      <c r="E211" s="13">
        <f t="shared" si="58"/>
        <v>1309969</v>
      </c>
      <c r="F211" s="12">
        <f t="shared" si="58"/>
        <v>1281732</v>
      </c>
      <c r="G211" s="5">
        <f t="shared" si="58"/>
        <v>887478.29</v>
      </c>
      <c r="H211" s="13">
        <f t="shared" si="58"/>
        <v>394253.70999999996</v>
      </c>
      <c r="I211" s="12">
        <f t="shared" si="58"/>
        <v>44770566.739999995</v>
      </c>
      <c r="J211" s="5">
        <f t="shared" si="58"/>
        <v>26151112.48</v>
      </c>
      <c r="K211" s="13">
        <f t="shared" si="58"/>
        <v>18619454.259999998</v>
      </c>
      <c r="L211" s="12">
        <f t="shared" si="58"/>
        <v>19224676.18</v>
      </c>
      <c r="M211" s="5">
        <f t="shared" si="58"/>
        <v>13745034.9</v>
      </c>
      <c r="N211" s="13">
        <f t="shared" si="58"/>
        <v>5479641.2799999993</v>
      </c>
      <c r="O211" s="12">
        <f t="shared" si="58"/>
        <v>0</v>
      </c>
      <c r="P211" s="5">
        <f t="shared" si="58"/>
        <v>0</v>
      </c>
      <c r="Q211" s="13">
        <f t="shared" si="58"/>
        <v>0</v>
      </c>
      <c r="R211" s="7">
        <f t="shared" si="58"/>
        <v>25803318.25</v>
      </c>
    </row>
    <row r="212" spans="1:18" x14ac:dyDescent="0.25">
      <c r="A212" s="24"/>
      <c r="B212" s="32"/>
      <c r="C212" s="33"/>
      <c r="D212" s="33"/>
      <c r="E212" s="34"/>
      <c r="F212" s="32"/>
      <c r="G212" s="33"/>
      <c r="H212" s="34"/>
      <c r="I212" s="32"/>
      <c r="J212" s="33"/>
      <c r="K212" s="34"/>
      <c r="L212" s="32"/>
      <c r="M212" s="33"/>
      <c r="N212" s="34"/>
      <c r="O212" s="32"/>
      <c r="P212" s="33"/>
      <c r="Q212" s="34"/>
      <c r="R212" s="35"/>
    </row>
    <row r="213" spans="1:18" x14ac:dyDescent="0.25">
      <c r="A213" s="22" t="s">
        <v>187</v>
      </c>
      <c r="B213" s="32"/>
      <c r="C213" s="33"/>
      <c r="D213" s="33"/>
      <c r="E213" s="34"/>
      <c r="F213" s="32"/>
      <c r="G213" s="33"/>
      <c r="H213" s="34"/>
      <c r="I213" s="32"/>
      <c r="J213" s="33"/>
      <c r="K213" s="34"/>
      <c r="L213" s="32"/>
      <c r="M213" s="33"/>
      <c r="N213" s="34"/>
      <c r="O213" s="32"/>
      <c r="P213" s="33"/>
      <c r="Q213" s="34"/>
      <c r="R213" s="35"/>
    </row>
    <row r="214" spans="1:18" x14ac:dyDescent="0.25">
      <c r="A214" s="25" t="s">
        <v>198</v>
      </c>
      <c r="B214" s="14">
        <v>3615978.57</v>
      </c>
      <c r="C214" s="6">
        <v>40319305.799999997</v>
      </c>
      <c r="D214" s="6">
        <v>0</v>
      </c>
      <c r="E214" s="13">
        <f>SUM(B214:D214)</f>
        <v>43935284.369999997</v>
      </c>
      <c r="F214" s="14">
        <v>473345.88</v>
      </c>
      <c r="G214" s="6">
        <v>329265.32</v>
      </c>
      <c r="H214" s="15">
        <v>144080.56</v>
      </c>
      <c r="I214" s="14">
        <v>43073152.640000001</v>
      </c>
      <c r="J214" s="6">
        <v>22717108.329999998</v>
      </c>
      <c r="K214" s="15">
        <v>20356044.309999999</v>
      </c>
      <c r="L214" s="14">
        <v>20816660.809999999</v>
      </c>
      <c r="M214" s="6">
        <v>15013848.5</v>
      </c>
      <c r="N214" s="15">
        <v>5802812.3099999996</v>
      </c>
      <c r="O214" s="14">
        <v>0</v>
      </c>
      <c r="P214" s="6">
        <v>0</v>
      </c>
      <c r="Q214" s="15">
        <v>0</v>
      </c>
      <c r="R214" s="8">
        <v>70238221.549999997</v>
      </c>
    </row>
    <row r="215" spans="1:18" x14ac:dyDescent="0.25">
      <c r="A215" s="25" t="s">
        <v>199</v>
      </c>
      <c r="B215" s="14">
        <v>3615978.57</v>
      </c>
      <c r="C215" s="6">
        <v>45075056.240000002</v>
      </c>
      <c r="D215" s="6">
        <v>0</v>
      </c>
      <c r="E215" s="13">
        <f t="shared" ref="E215:E217" si="59">SUM(B215:D215)</f>
        <v>48691034.810000002</v>
      </c>
      <c r="F215" s="14">
        <v>473345.88</v>
      </c>
      <c r="G215" s="6">
        <v>334651.55</v>
      </c>
      <c r="H215" s="15">
        <v>138694.32999999999</v>
      </c>
      <c r="I215" s="14">
        <v>43305073.450000003</v>
      </c>
      <c r="J215" s="6">
        <v>23169027.41</v>
      </c>
      <c r="K215" s="15">
        <v>20136046.039999999</v>
      </c>
      <c r="L215" s="14">
        <v>22062057.420000002</v>
      </c>
      <c r="M215" s="6">
        <v>15590318.710000001</v>
      </c>
      <c r="N215" s="15">
        <v>6471738.71</v>
      </c>
      <c r="O215" s="14">
        <v>0</v>
      </c>
      <c r="P215" s="6">
        <v>0</v>
      </c>
      <c r="Q215" s="15">
        <v>0</v>
      </c>
      <c r="R215" s="8">
        <v>75437513.890000001</v>
      </c>
    </row>
    <row r="216" spans="1:18" x14ac:dyDescent="0.25">
      <c r="A216" s="25" t="s">
        <v>200</v>
      </c>
      <c r="B216" s="14">
        <v>3615978.57</v>
      </c>
      <c r="C216" s="6">
        <v>53060407.689999998</v>
      </c>
      <c r="D216" s="6">
        <v>0</v>
      </c>
      <c r="E216" s="13">
        <f t="shared" si="59"/>
        <v>56676386.259999998</v>
      </c>
      <c r="F216" s="14">
        <v>473345.88</v>
      </c>
      <c r="G216" s="6">
        <v>340037.78</v>
      </c>
      <c r="H216" s="15">
        <v>133308.1</v>
      </c>
      <c r="I216" s="14">
        <v>43312463.450000003</v>
      </c>
      <c r="J216" s="6">
        <v>23616711.41</v>
      </c>
      <c r="K216" s="15">
        <v>19695752.039999999</v>
      </c>
      <c r="L216" s="14">
        <v>22915254.210000001</v>
      </c>
      <c r="M216" s="6">
        <v>16147073.960000001</v>
      </c>
      <c r="N216" s="15">
        <v>6768180.25</v>
      </c>
      <c r="O216" s="14">
        <v>0</v>
      </c>
      <c r="P216" s="6">
        <v>0</v>
      </c>
      <c r="Q216" s="15">
        <v>0</v>
      </c>
      <c r="R216" s="8">
        <v>83273626.650000006</v>
      </c>
    </row>
    <row r="217" spans="1:18" x14ac:dyDescent="0.25">
      <c r="A217" s="25" t="s">
        <v>201</v>
      </c>
      <c r="B217" s="14" t="s">
        <v>206</v>
      </c>
      <c r="C217" s="6" t="s">
        <v>206</v>
      </c>
      <c r="D217" s="6" t="s">
        <v>206</v>
      </c>
      <c r="E217" s="13">
        <f t="shared" si="59"/>
        <v>0</v>
      </c>
      <c r="F217" s="14" t="s">
        <v>206</v>
      </c>
      <c r="G217" s="6" t="s">
        <v>206</v>
      </c>
      <c r="H217" s="15" t="s">
        <v>206</v>
      </c>
      <c r="I217" s="14" t="s">
        <v>206</v>
      </c>
      <c r="J217" s="6" t="s">
        <v>206</v>
      </c>
      <c r="K217" s="15" t="s">
        <v>206</v>
      </c>
      <c r="L217" s="14" t="s">
        <v>206</v>
      </c>
      <c r="M217" s="6" t="s">
        <v>206</v>
      </c>
      <c r="N217" s="15" t="s">
        <v>206</v>
      </c>
      <c r="O217" s="14" t="s">
        <v>206</v>
      </c>
      <c r="P217" s="6" t="s">
        <v>206</v>
      </c>
      <c r="Q217" s="15" t="s">
        <v>206</v>
      </c>
      <c r="R217" s="8" t="s">
        <v>206</v>
      </c>
    </row>
    <row r="218" spans="1:18" x14ac:dyDescent="0.25">
      <c r="A218" s="22" t="s">
        <v>157</v>
      </c>
      <c r="B218" s="12">
        <f t="shared" ref="B218:R218" si="60">SUM(B214:B217)</f>
        <v>10847935.709999999</v>
      </c>
      <c r="C218" s="5">
        <f t="shared" si="60"/>
        <v>138454769.72999999</v>
      </c>
      <c r="D218" s="5">
        <f t="shared" si="60"/>
        <v>0</v>
      </c>
      <c r="E218" s="13">
        <f t="shared" si="60"/>
        <v>149302705.44</v>
      </c>
      <c r="F218" s="12">
        <f t="shared" si="60"/>
        <v>1420037.6400000001</v>
      </c>
      <c r="G218" s="5">
        <f t="shared" si="60"/>
        <v>1003954.65</v>
      </c>
      <c r="H218" s="13">
        <f t="shared" si="60"/>
        <v>416082.99</v>
      </c>
      <c r="I218" s="12">
        <f t="shared" si="60"/>
        <v>129690689.54000001</v>
      </c>
      <c r="J218" s="5">
        <f t="shared" si="60"/>
        <v>69502847.149999991</v>
      </c>
      <c r="K218" s="13">
        <f t="shared" si="60"/>
        <v>60187842.389999993</v>
      </c>
      <c r="L218" s="12">
        <f t="shared" si="60"/>
        <v>65793972.440000005</v>
      </c>
      <c r="M218" s="5">
        <f t="shared" si="60"/>
        <v>46751241.170000002</v>
      </c>
      <c r="N218" s="13">
        <f t="shared" si="60"/>
        <v>19042731.27</v>
      </c>
      <c r="O218" s="12">
        <f t="shared" si="60"/>
        <v>0</v>
      </c>
      <c r="P218" s="5">
        <f t="shared" si="60"/>
        <v>0</v>
      </c>
      <c r="Q218" s="13">
        <f t="shared" si="60"/>
        <v>0</v>
      </c>
      <c r="R218" s="7">
        <f t="shared" si="60"/>
        <v>228949362.09</v>
      </c>
    </row>
    <row r="219" spans="1:18" x14ac:dyDescent="0.25">
      <c r="A219" s="24"/>
      <c r="B219" s="32"/>
      <c r="C219" s="33"/>
      <c r="D219" s="33"/>
      <c r="E219" s="34"/>
      <c r="F219" s="32"/>
      <c r="G219" s="33"/>
      <c r="H219" s="34"/>
      <c r="I219" s="32"/>
      <c r="J219" s="33"/>
      <c r="K219" s="34"/>
      <c r="L219" s="32"/>
      <c r="M219" s="33"/>
      <c r="N219" s="34"/>
      <c r="O219" s="32"/>
      <c r="P219" s="33"/>
      <c r="Q219" s="34"/>
      <c r="R219" s="35"/>
    </row>
    <row r="220" spans="1:18" x14ac:dyDescent="0.25">
      <c r="A220" s="22" t="s">
        <v>188</v>
      </c>
      <c r="B220" s="32"/>
      <c r="C220" s="33"/>
      <c r="D220" s="33"/>
      <c r="E220" s="34"/>
      <c r="F220" s="32"/>
      <c r="G220" s="33"/>
      <c r="H220" s="34"/>
      <c r="I220" s="32"/>
      <c r="J220" s="33"/>
      <c r="K220" s="34"/>
      <c r="L220" s="32"/>
      <c r="M220" s="33"/>
      <c r="N220" s="34"/>
      <c r="O220" s="32"/>
      <c r="P220" s="33"/>
      <c r="Q220" s="34"/>
      <c r="R220" s="35"/>
    </row>
    <row r="221" spans="1:18" x14ac:dyDescent="0.25">
      <c r="A221" s="25" t="s">
        <v>198</v>
      </c>
      <c r="B221" s="14">
        <v>2922000</v>
      </c>
      <c r="C221" s="6">
        <v>126307.45</v>
      </c>
      <c r="D221" s="6">
        <v>0</v>
      </c>
      <c r="E221" s="13">
        <f>SUM(B221:D221)</f>
        <v>3048307.45</v>
      </c>
      <c r="F221" s="14">
        <v>53489</v>
      </c>
      <c r="G221" s="6">
        <v>5695.58</v>
      </c>
      <c r="H221" s="15">
        <v>47793.42</v>
      </c>
      <c r="I221" s="14">
        <v>27020557.460000001</v>
      </c>
      <c r="J221" s="6">
        <v>10866914.52</v>
      </c>
      <c r="K221" s="15">
        <v>16153642.939999999</v>
      </c>
      <c r="L221" s="14">
        <v>8723560.6699999999</v>
      </c>
      <c r="M221" s="6">
        <v>5044681.13</v>
      </c>
      <c r="N221" s="15">
        <v>3678879.54</v>
      </c>
      <c r="O221" s="14">
        <v>0</v>
      </c>
      <c r="P221" s="6">
        <v>0</v>
      </c>
      <c r="Q221" s="15">
        <v>0</v>
      </c>
      <c r="R221" s="8">
        <v>22928623.350000001</v>
      </c>
    </row>
    <row r="222" spans="1:18" x14ac:dyDescent="0.25">
      <c r="A222" s="25" t="s">
        <v>199</v>
      </c>
      <c r="B222" s="14">
        <v>2922000</v>
      </c>
      <c r="C222" s="6">
        <v>33997.18</v>
      </c>
      <c r="D222" s="6">
        <v>0</v>
      </c>
      <c r="E222" s="13">
        <f t="shared" ref="E222:E224" si="61">SUM(B222:D222)</f>
        <v>2955997.18</v>
      </c>
      <c r="F222" s="14">
        <v>53489</v>
      </c>
      <c r="G222" s="6">
        <v>6438.48</v>
      </c>
      <c r="H222" s="15">
        <v>47050.52</v>
      </c>
      <c r="I222" s="14">
        <v>27333608.309999999</v>
      </c>
      <c r="J222" s="6">
        <v>11232979.15</v>
      </c>
      <c r="K222" s="15">
        <v>16100629.16</v>
      </c>
      <c r="L222" s="14">
        <v>8766383.3499999996</v>
      </c>
      <c r="M222" s="6">
        <v>5259034.07</v>
      </c>
      <c r="N222" s="15">
        <v>3507349.28</v>
      </c>
      <c r="O222" s="14">
        <v>0</v>
      </c>
      <c r="P222" s="6">
        <v>0</v>
      </c>
      <c r="Q222" s="15">
        <v>0</v>
      </c>
      <c r="R222" s="8">
        <v>22611026.140000001</v>
      </c>
    </row>
    <row r="223" spans="1:18" x14ac:dyDescent="0.25">
      <c r="A223" s="25" t="s">
        <v>200</v>
      </c>
      <c r="B223" s="14">
        <v>2922000</v>
      </c>
      <c r="C223" s="6">
        <v>25918</v>
      </c>
      <c r="D223" s="6">
        <v>0</v>
      </c>
      <c r="E223" s="13">
        <f t="shared" si="61"/>
        <v>2947918</v>
      </c>
      <c r="F223" s="14">
        <v>53489</v>
      </c>
      <c r="G223" s="6">
        <v>7181.39</v>
      </c>
      <c r="H223" s="15">
        <v>46307.61</v>
      </c>
      <c r="I223" s="14">
        <v>27342068.489999998</v>
      </c>
      <c r="J223" s="6">
        <v>11601944.210000001</v>
      </c>
      <c r="K223" s="15">
        <v>15740124.279999999</v>
      </c>
      <c r="L223" s="14">
        <v>8600024.8399999999</v>
      </c>
      <c r="M223" s="6">
        <v>5324246.25</v>
      </c>
      <c r="N223" s="15">
        <v>3275778.59</v>
      </c>
      <c r="O223" s="14">
        <v>0</v>
      </c>
      <c r="P223" s="6">
        <v>0</v>
      </c>
      <c r="Q223" s="15">
        <v>0</v>
      </c>
      <c r="R223" s="8">
        <v>22010128.48</v>
      </c>
    </row>
    <row r="224" spans="1:18" x14ac:dyDescent="0.25">
      <c r="A224" s="25" t="s">
        <v>201</v>
      </c>
      <c r="B224" s="14" t="s">
        <v>206</v>
      </c>
      <c r="C224" s="6" t="s">
        <v>206</v>
      </c>
      <c r="D224" s="6" t="s">
        <v>206</v>
      </c>
      <c r="E224" s="13">
        <f t="shared" si="61"/>
        <v>0</v>
      </c>
      <c r="F224" s="14" t="s">
        <v>206</v>
      </c>
      <c r="G224" s="6" t="s">
        <v>206</v>
      </c>
      <c r="H224" s="15" t="s">
        <v>206</v>
      </c>
      <c r="I224" s="14" t="s">
        <v>206</v>
      </c>
      <c r="J224" s="6" t="s">
        <v>206</v>
      </c>
      <c r="K224" s="15" t="s">
        <v>206</v>
      </c>
      <c r="L224" s="14" t="s">
        <v>206</v>
      </c>
      <c r="M224" s="6" t="s">
        <v>206</v>
      </c>
      <c r="N224" s="15" t="s">
        <v>206</v>
      </c>
      <c r="O224" s="14" t="s">
        <v>206</v>
      </c>
      <c r="P224" s="6" t="s">
        <v>206</v>
      </c>
      <c r="Q224" s="15" t="s">
        <v>206</v>
      </c>
      <c r="R224" s="8" t="s">
        <v>206</v>
      </c>
    </row>
    <row r="225" spans="1:18" x14ac:dyDescent="0.25">
      <c r="A225" s="22" t="s">
        <v>157</v>
      </c>
      <c r="B225" s="12">
        <f t="shared" ref="B225:R225" si="62">SUM(B221:B224)</f>
        <v>8766000</v>
      </c>
      <c r="C225" s="5">
        <f t="shared" si="62"/>
        <v>186222.63</v>
      </c>
      <c r="D225" s="5">
        <f t="shared" si="62"/>
        <v>0</v>
      </c>
      <c r="E225" s="13">
        <f t="shared" si="62"/>
        <v>8952222.6300000008</v>
      </c>
      <c r="F225" s="12">
        <f t="shared" si="62"/>
        <v>160467</v>
      </c>
      <c r="G225" s="5">
        <f t="shared" si="62"/>
        <v>19315.45</v>
      </c>
      <c r="H225" s="13">
        <f t="shared" si="62"/>
        <v>141151.54999999999</v>
      </c>
      <c r="I225" s="12">
        <f t="shared" si="62"/>
        <v>81696234.25999999</v>
      </c>
      <c r="J225" s="5">
        <f t="shared" si="62"/>
        <v>33701837.880000003</v>
      </c>
      <c r="K225" s="13">
        <f t="shared" si="62"/>
        <v>47994396.380000003</v>
      </c>
      <c r="L225" s="12">
        <f t="shared" si="62"/>
        <v>26089968.859999999</v>
      </c>
      <c r="M225" s="5">
        <f t="shared" si="62"/>
        <v>15627961.449999999</v>
      </c>
      <c r="N225" s="13">
        <f t="shared" si="62"/>
        <v>10462007.41</v>
      </c>
      <c r="O225" s="12">
        <f t="shared" si="62"/>
        <v>0</v>
      </c>
      <c r="P225" s="5">
        <f t="shared" si="62"/>
        <v>0</v>
      </c>
      <c r="Q225" s="13">
        <f t="shared" si="62"/>
        <v>0</v>
      </c>
      <c r="R225" s="7">
        <f t="shared" si="62"/>
        <v>67549777.969999999</v>
      </c>
    </row>
    <row r="226" spans="1:18" x14ac:dyDescent="0.25">
      <c r="A226" s="24"/>
      <c r="B226" s="32"/>
      <c r="C226" s="33"/>
      <c r="D226" s="33"/>
      <c r="E226" s="34"/>
      <c r="F226" s="32"/>
      <c r="G226" s="33"/>
      <c r="H226" s="34"/>
      <c r="I226" s="32"/>
      <c r="J226" s="33"/>
      <c r="K226" s="34"/>
      <c r="L226" s="32"/>
      <c r="M226" s="33"/>
      <c r="N226" s="34"/>
      <c r="O226" s="32"/>
      <c r="P226" s="33"/>
      <c r="Q226" s="34"/>
      <c r="R226" s="35"/>
    </row>
    <row r="227" spans="1:18" x14ac:dyDescent="0.25">
      <c r="A227" s="22" t="s">
        <v>189</v>
      </c>
      <c r="B227" s="32"/>
      <c r="C227" s="33"/>
      <c r="D227" s="33"/>
      <c r="E227" s="34"/>
      <c r="F227" s="32"/>
      <c r="G227" s="33"/>
      <c r="H227" s="34"/>
      <c r="I227" s="32"/>
      <c r="J227" s="33"/>
      <c r="K227" s="34"/>
      <c r="L227" s="32"/>
      <c r="M227" s="33"/>
      <c r="N227" s="34"/>
      <c r="O227" s="32"/>
      <c r="P227" s="33"/>
      <c r="Q227" s="34"/>
      <c r="R227" s="35"/>
    </row>
    <row r="228" spans="1:18" x14ac:dyDescent="0.25">
      <c r="A228" s="25" t="s">
        <v>198</v>
      </c>
      <c r="B228" s="14">
        <v>56000</v>
      </c>
      <c r="C228" s="6">
        <v>175481.29</v>
      </c>
      <c r="D228" s="6">
        <v>0</v>
      </c>
      <c r="E228" s="13">
        <f>SUM(B228:D228)</f>
        <v>231481.29</v>
      </c>
      <c r="F228" s="14">
        <v>106257.82</v>
      </c>
      <c r="G228" s="6">
        <v>52804.43</v>
      </c>
      <c r="H228" s="15">
        <v>53453.39</v>
      </c>
      <c r="I228" s="14">
        <v>2189654.65</v>
      </c>
      <c r="J228" s="6">
        <v>1756796.08</v>
      </c>
      <c r="K228" s="15">
        <v>432858.57</v>
      </c>
      <c r="L228" s="14">
        <v>5696235.5199999996</v>
      </c>
      <c r="M228" s="6">
        <v>3861266.64</v>
      </c>
      <c r="N228" s="15">
        <v>1834968.88</v>
      </c>
      <c r="O228" s="14">
        <v>0</v>
      </c>
      <c r="P228" s="6">
        <v>0</v>
      </c>
      <c r="Q228" s="15">
        <v>0</v>
      </c>
      <c r="R228" s="8">
        <v>2552762.13</v>
      </c>
    </row>
    <row r="229" spans="1:18" x14ac:dyDescent="0.25">
      <c r="A229" s="25" t="s">
        <v>199</v>
      </c>
      <c r="B229" s="14">
        <v>56000</v>
      </c>
      <c r="C229" s="6">
        <v>175481.29</v>
      </c>
      <c r="D229" s="6">
        <v>0</v>
      </c>
      <c r="E229" s="13">
        <f t="shared" ref="E229:E231" si="63">SUM(B229:D229)</f>
        <v>231481.29</v>
      </c>
      <c r="F229" s="14">
        <v>106257.82</v>
      </c>
      <c r="G229" s="6">
        <v>53286.32</v>
      </c>
      <c r="H229" s="15">
        <v>52971.5</v>
      </c>
      <c r="I229" s="14">
        <v>2189654.66</v>
      </c>
      <c r="J229" s="6">
        <v>1766626.1</v>
      </c>
      <c r="K229" s="15">
        <v>423028.56</v>
      </c>
      <c r="L229" s="14">
        <v>5707957.7199999997</v>
      </c>
      <c r="M229" s="6">
        <v>3943282.86</v>
      </c>
      <c r="N229" s="15">
        <v>1764674.86</v>
      </c>
      <c r="O229" s="14">
        <v>0</v>
      </c>
      <c r="P229" s="6">
        <v>0</v>
      </c>
      <c r="Q229" s="15">
        <v>0</v>
      </c>
      <c r="R229" s="8">
        <v>2472156.21</v>
      </c>
    </row>
    <row r="230" spans="1:18" x14ac:dyDescent="0.25">
      <c r="A230" s="25" t="s">
        <v>200</v>
      </c>
      <c r="B230" s="14">
        <v>56000</v>
      </c>
      <c r="C230" s="6">
        <v>366537.69</v>
      </c>
      <c r="D230" s="6">
        <v>0</v>
      </c>
      <c r="E230" s="13">
        <f t="shared" si="63"/>
        <v>422537.69</v>
      </c>
      <c r="F230" s="14">
        <v>106257.82</v>
      </c>
      <c r="G230" s="6">
        <v>53607.58</v>
      </c>
      <c r="H230" s="15">
        <v>52650.239999999998</v>
      </c>
      <c r="I230" s="14">
        <v>2189654.65</v>
      </c>
      <c r="J230" s="6">
        <v>1773179.43</v>
      </c>
      <c r="K230" s="15">
        <v>416475.22</v>
      </c>
      <c r="L230" s="14">
        <v>5707957.7199999997</v>
      </c>
      <c r="M230" s="6">
        <v>4000016.06</v>
      </c>
      <c r="N230" s="15">
        <v>1707941.66</v>
      </c>
      <c r="O230" s="14">
        <v>0</v>
      </c>
      <c r="P230" s="6">
        <v>0</v>
      </c>
      <c r="Q230" s="15">
        <v>0</v>
      </c>
      <c r="R230" s="8">
        <v>2599604.81</v>
      </c>
    </row>
    <row r="231" spans="1:18" x14ac:dyDescent="0.25">
      <c r="A231" s="25" t="s">
        <v>201</v>
      </c>
      <c r="B231" s="14" t="s">
        <v>206</v>
      </c>
      <c r="C231" s="6" t="s">
        <v>206</v>
      </c>
      <c r="D231" s="6" t="s">
        <v>206</v>
      </c>
      <c r="E231" s="13">
        <f t="shared" si="63"/>
        <v>0</v>
      </c>
      <c r="F231" s="14" t="s">
        <v>206</v>
      </c>
      <c r="G231" s="6" t="s">
        <v>206</v>
      </c>
      <c r="H231" s="15" t="s">
        <v>206</v>
      </c>
      <c r="I231" s="14" t="s">
        <v>206</v>
      </c>
      <c r="J231" s="6" t="s">
        <v>206</v>
      </c>
      <c r="K231" s="15" t="s">
        <v>206</v>
      </c>
      <c r="L231" s="14" t="s">
        <v>206</v>
      </c>
      <c r="M231" s="6" t="s">
        <v>206</v>
      </c>
      <c r="N231" s="15" t="s">
        <v>206</v>
      </c>
      <c r="O231" s="14" t="s">
        <v>206</v>
      </c>
      <c r="P231" s="6" t="s">
        <v>206</v>
      </c>
      <c r="Q231" s="15" t="s">
        <v>206</v>
      </c>
      <c r="R231" s="8" t="s">
        <v>206</v>
      </c>
    </row>
    <row r="232" spans="1:18" x14ac:dyDescent="0.25">
      <c r="A232" s="22" t="s">
        <v>157</v>
      </c>
      <c r="B232" s="12">
        <f t="shared" ref="B232:R232" si="64">SUM(B228:B231)</f>
        <v>168000</v>
      </c>
      <c r="C232" s="5">
        <f t="shared" si="64"/>
        <v>717500.27</v>
      </c>
      <c r="D232" s="5">
        <f t="shared" si="64"/>
        <v>0</v>
      </c>
      <c r="E232" s="13">
        <f t="shared" si="64"/>
        <v>885500.27</v>
      </c>
      <c r="F232" s="12">
        <f t="shared" si="64"/>
        <v>318773.46000000002</v>
      </c>
      <c r="G232" s="5">
        <f t="shared" si="64"/>
        <v>159698.33000000002</v>
      </c>
      <c r="H232" s="13">
        <f t="shared" si="64"/>
        <v>159075.13</v>
      </c>
      <c r="I232" s="12">
        <f t="shared" si="64"/>
        <v>6568963.9600000009</v>
      </c>
      <c r="J232" s="5">
        <f t="shared" si="64"/>
        <v>5296601.6100000003</v>
      </c>
      <c r="K232" s="13">
        <f t="shared" si="64"/>
        <v>1272362.3500000001</v>
      </c>
      <c r="L232" s="12">
        <f t="shared" si="64"/>
        <v>17112150.959999997</v>
      </c>
      <c r="M232" s="5">
        <f t="shared" si="64"/>
        <v>11804565.560000001</v>
      </c>
      <c r="N232" s="13">
        <f t="shared" si="64"/>
        <v>5307585.4000000004</v>
      </c>
      <c r="O232" s="12">
        <f t="shared" si="64"/>
        <v>0</v>
      </c>
      <c r="P232" s="5">
        <f t="shared" si="64"/>
        <v>0</v>
      </c>
      <c r="Q232" s="13">
        <f t="shared" si="64"/>
        <v>0</v>
      </c>
      <c r="R232" s="7">
        <f t="shared" si="64"/>
        <v>7624523.1500000004</v>
      </c>
    </row>
    <row r="233" spans="1:18" x14ac:dyDescent="0.25">
      <c r="A233" s="24"/>
      <c r="B233" s="32"/>
      <c r="C233" s="33"/>
      <c r="D233" s="33"/>
      <c r="E233" s="34"/>
      <c r="F233" s="32"/>
      <c r="G233" s="33"/>
      <c r="H233" s="34"/>
      <c r="I233" s="32"/>
      <c r="J233" s="33"/>
      <c r="K233" s="34"/>
      <c r="L233" s="32"/>
      <c r="M233" s="33"/>
      <c r="N233" s="34"/>
      <c r="O233" s="32"/>
      <c r="P233" s="33"/>
      <c r="Q233" s="34"/>
      <c r="R233" s="35"/>
    </row>
    <row r="234" spans="1:18" x14ac:dyDescent="0.25">
      <c r="A234" s="22" t="s">
        <v>190</v>
      </c>
      <c r="B234" s="32"/>
      <c r="C234" s="33"/>
      <c r="D234" s="33"/>
      <c r="E234" s="34"/>
      <c r="F234" s="32"/>
      <c r="G234" s="33"/>
      <c r="H234" s="34"/>
      <c r="I234" s="32"/>
      <c r="J234" s="33"/>
      <c r="K234" s="34"/>
      <c r="L234" s="32"/>
      <c r="M234" s="33"/>
      <c r="N234" s="34"/>
      <c r="O234" s="32"/>
      <c r="P234" s="33"/>
      <c r="Q234" s="34"/>
      <c r="R234" s="35"/>
    </row>
    <row r="235" spans="1:18" x14ac:dyDescent="0.25">
      <c r="A235" s="25" t="s">
        <v>198</v>
      </c>
      <c r="B235" s="14">
        <v>171500</v>
      </c>
      <c r="C235" s="6">
        <v>146497.47</v>
      </c>
      <c r="D235" s="6">
        <v>0</v>
      </c>
      <c r="E235" s="13">
        <f>SUM(B235:D235)</f>
        <v>317997.46999999997</v>
      </c>
      <c r="F235" s="14">
        <v>2016482.48</v>
      </c>
      <c r="G235" s="6">
        <v>1646533.85</v>
      </c>
      <c r="H235" s="15">
        <v>369948.63</v>
      </c>
      <c r="I235" s="14">
        <v>82475164.989999995</v>
      </c>
      <c r="J235" s="6">
        <v>46333778.810000002</v>
      </c>
      <c r="K235" s="15">
        <v>36141386.18</v>
      </c>
      <c r="L235" s="14">
        <v>31737884.190000001</v>
      </c>
      <c r="M235" s="6">
        <v>24766338.390000001</v>
      </c>
      <c r="N235" s="15">
        <v>6971545.7999999998</v>
      </c>
      <c r="O235" s="14">
        <v>4199292.16</v>
      </c>
      <c r="P235" s="6">
        <v>1278999.22</v>
      </c>
      <c r="Q235" s="15">
        <v>2920292.94</v>
      </c>
      <c r="R235" s="8">
        <v>46721171.020000003</v>
      </c>
    </row>
    <row r="236" spans="1:18" x14ac:dyDescent="0.25">
      <c r="A236" s="25" t="s">
        <v>199</v>
      </c>
      <c r="B236" s="14">
        <v>171500</v>
      </c>
      <c r="C236" s="6">
        <v>162820.59</v>
      </c>
      <c r="D236" s="6">
        <v>0</v>
      </c>
      <c r="E236" s="13">
        <f t="shared" ref="E236:E238" si="65">SUM(B236:D236)</f>
        <v>334320.58999999997</v>
      </c>
      <c r="F236" s="14">
        <v>2016482.48</v>
      </c>
      <c r="G236" s="6">
        <v>1661867.86</v>
      </c>
      <c r="H236" s="15">
        <v>354614.62</v>
      </c>
      <c r="I236" s="14">
        <v>82475164.989999995</v>
      </c>
      <c r="J236" s="6">
        <v>47212306.850000001</v>
      </c>
      <c r="K236" s="15">
        <v>35262858.140000001</v>
      </c>
      <c r="L236" s="14">
        <v>31798305.73</v>
      </c>
      <c r="M236" s="6">
        <v>25206880.100000001</v>
      </c>
      <c r="N236" s="15">
        <v>6591425.6299999999</v>
      </c>
      <c r="O236" s="14">
        <v>4181560.25</v>
      </c>
      <c r="P236" s="6">
        <v>1450146.13</v>
      </c>
      <c r="Q236" s="15">
        <v>2731414.12</v>
      </c>
      <c r="R236" s="8">
        <v>45274633.100000001</v>
      </c>
    </row>
    <row r="237" spans="1:18" x14ac:dyDescent="0.25">
      <c r="A237" s="25" t="s">
        <v>200</v>
      </c>
      <c r="B237" s="14">
        <v>171500</v>
      </c>
      <c r="C237" s="6">
        <v>164820</v>
      </c>
      <c r="D237" s="6">
        <v>0</v>
      </c>
      <c r="E237" s="13">
        <f t="shared" si="65"/>
        <v>336320</v>
      </c>
      <c r="F237" s="14">
        <v>2016482</v>
      </c>
      <c r="G237" s="6">
        <v>1675233</v>
      </c>
      <c r="H237" s="15">
        <v>341249</v>
      </c>
      <c r="I237" s="14">
        <v>82475165</v>
      </c>
      <c r="J237" s="6">
        <v>48107995</v>
      </c>
      <c r="K237" s="15">
        <v>34367170</v>
      </c>
      <c r="L237" s="14">
        <v>31803605</v>
      </c>
      <c r="M237" s="6">
        <v>25632755</v>
      </c>
      <c r="N237" s="15">
        <v>6170850</v>
      </c>
      <c r="O237" s="14">
        <v>4496094</v>
      </c>
      <c r="P237" s="6">
        <v>1702081</v>
      </c>
      <c r="Q237" s="15">
        <v>2794013</v>
      </c>
      <c r="R237" s="8">
        <v>44009602</v>
      </c>
    </row>
    <row r="238" spans="1:18" x14ac:dyDescent="0.25">
      <c r="A238" s="25" t="s">
        <v>201</v>
      </c>
      <c r="B238" s="14" t="s">
        <v>206</v>
      </c>
      <c r="C238" s="6" t="s">
        <v>206</v>
      </c>
      <c r="D238" s="6" t="s">
        <v>206</v>
      </c>
      <c r="E238" s="13">
        <f t="shared" si="65"/>
        <v>0</v>
      </c>
      <c r="F238" s="14" t="s">
        <v>206</v>
      </c>
      <c r="G238" s="6" t="s">
        <v>206</v>
      </c>
      <c r="H238" s="15" t="s">
        <v>206</v>
      </c>
      <c r="I238" s="14" t="s">
        <v>206</v>
      </c>
      <c r="J238" s="6" t="s">
        <v>206</v>
      </c>
      <c r="K238" s="15" t="s">
        <v>206</v>
      </c>
      <c r="L238" s="14" t="s">
        <v>206</v>
      </c>
      <c r="M238" s="6" t="s">
        <v>206</v>
      </c>
      <c r="N238" s="15" t="s">
        <v>206</v>
      </c>
      <c r="O238" s="14" t="s">
        <v>206</v>
      </c>
      <c r="P238" s="6" t="s">
        <v>206</v>
      </c>
      <c r="Q238" s="15" t="s">
        <v>206</v>
      </c>
      <c r="R238" s="8" t="s">
        <v>206</v>
      </c>
    </row>
    <row r="239" spans="1:18" x14ac:dyDescent="0.25">
      <c r="A239" s="22" t="s">
        <v>157</v>
      </c>
      <c r="B239" s="12">
        <f t="shared" ref="B239:R239" si="66">SUM(B235:B238)</f>
        <v>514500</v>
      </c>
      <c r="C239" s="5">
        <f t="shared" si="66"/>
        <v>474138.06</v>
      </c>
      <c r="D239" s="5">
        <f t="shared" si="66"/>
        <v>0</v>
      </c>
      <c r="E239" s="13">
        <f t="shared" si="66"/>
        <v>988638.05999999994</v>
      </c>
      <c r="F239" s="12">
        <f t="shared" si="66"/>
        <v>6049446.96</v>
      </c>
      <c r="G239" s="5">
        <f t="shared" si="66"/>
        <v>4983634.71</v>
      </c>
      <c r="H239" s="13">
        <f t="shared" si="66"/>
        <v>1065812.25</v>
      </c>
      <c r="I239" s="12">
        <f t="shared" si="66"/>
        <v>247425494.97999999</v>
      </c>
      <c r="J239" s="5">
        <f t="shared" si="66"/>
        <v>141654080.66</v>
      </c>
      <c r="K239" s="13">
        <f t="shared" si="66"/>
        <v>105771414.31999999</v>
      </c>
      <c r="L239" s="12">
        <f t="shared" si="66"/>
        <v>95339794.920000002</v>
      </c>
      <c r="M239" s="5">
        <f t="shared" si="66"/>
        <v>75605973.49000001</v>
      </c>
      <c r="N239" s="13">
        <f t="shared" si="66"/>
        <v>19733821.43</v>
      </c>
      <c r="O239" s="12">
        <f t="shared" si="66"/>
        <v>12876946.41</v>
      </c>
      <c r="P239" s="5">
        <f t="shared" si="66"/>
        <v>4431226.3499999996</v>
      </c>
      <c r="Q239" s="13">
        <f t="shared" si="66"/>
        <v>8445720.0600000005</v>
      </c>
      <c r="R239" s="7">
        <f t="shared" si="66"/>
        <v>136005406.12</v>
      </c>
    </row>
    <row r="240" spans="1:18" x14ac:dyDescent="0.25">
      <c r="A240" s="24"/>
      <c r="B240" s="32"/>
      <c r="C240" s="33"/>
      <c r="D240" s="33"/>
      <c r="E240" s="34"/>
      <c r="F240" s="32"/>
      <c r="G240" s="33"/>
      <c r="H240" s="34"/>
      <c r="I240" s="32"/>
      <c r="J240" s="33"/>
      <c r="K240" s="34"/>
      <c r="L240" s="32"/>
      <c r="M240" s="33"/>
      <c r="N240" s="34"/>
      <c r="O240" s="32"/>
      <c r="P240" s="33"/>
      <c r="Q240" s="34"/>
      <c r="R240" s="35"/>
    </row>
    <row r="241" spans="1:18" x14ac:dyDescent="0.25">
      <c r="A241" s="22" t="s">
        <v>191</v>
      </c>
      <c r="B241" s="32"/>
      <c r="C241" s="33"/>
      <c r="D241" s="33"/>
      <c r="E241" s="34"/>
      <c r="F241" s="32"/>
      <c r="G241" s="33"/>
      <c r="H241" s="34"/>
      <c r="I241" s="32"/>
      <c r="J241" s="33"/>
      <c r="K241" s="34"/>
      <c r="L241" s="32"/>
      <c r="M241" s="33"/>
      <c r="N241" s="34"/>
      <c r="O241" s="32"/>
      <c r="P241" s="33"/>
      <c r="Q241" s="34"/>
      <c r="R241" s="35"/>
    </row>
    <row r="242" spans="1:18" x14ac:dyDescent="0.25">
      <c r="A242" s="25" t="s">
        <v>198</v>
      </c>
      <c r="B242" s="14">
        <v>0</v>
      </c>
      <c r="C242" s="6">
        <v>674620.88</v>
      </c>
      <c r="D242" s="6">
        <v>0</v>
      </c>
      <c r="E242" s="13">
        <f>SUM(B242:D242)</f>
        <v>674620.88</v>
      </c>
      <c r="F242" s="14">
        <v>0</v>
      </c>
      <c r="G242" s="6">
        <v>6898.77</v>
      </c>
      <c r="H242" s="15">
        <v>-6898.77</v>
      </c>
      <c r="I242" s="14">
        <v>15497</v>
      </c>
      <c r="J242" s="6">
        <v>197510.52</v>
      </c>
      <c r="K242" s="15">
        <v>-182013.52</v>
      </c>
      <c r="L242" s="14">
        <v>18374.45</v>
      </c>
      <c r="M242" s="6">
        <v>114831.75</v>
      </c>
      <c r="N242" s="15">
        <v>-96457.3</v>
      </c>
      <c r="O242" s="14">
        <v>0</v>
      </c>
      <c r="P242" s="6">
        <v>49119</v>
      </c>
      <c r="Q242" s="15">
        <v>-49119</v>
      </c>
      <c r="R242" s="8">
        <v>340132.29</v>
      </c>
    </row>
    <row r="243" spans="1:18" x14ac:dyDescent="0.25">
      <c r="A243" s="25" t="s">
        <v>199</v>
      </c>
      <c r="B243" s="14">
        <v>0</v>
      </c>
      <c r="C243" s="6">
        <v>3555868.58</v>
      </c>
      <c r="D243" s="6">
        <v>0</v>
      </c>
      <c r="E243" s="13">
        <f t="shared" ref="E243:E245" si="67">SUM(B243:D243)</f>
        <v>3555868.58</v>
      </c>
      <c r="F243" s="14">
        <v>0</v>
      </c>
      <c r="G243" s="6">
        <v>-6898.67</v>
      </c>
      <c r="H243" s="15">
        <v>6898.67</v>
      </c>
      <c r="I243" s="14">
        <v>4224426.8</v>
      </c>
      <c r="J243" s="6">
        <v>286742.84000000003</v>
      </c>
      <c r="K243" s="15">
        <v>3937683.96</v>
      </c>
      <c r="L243" s="14">
        <v>974836.1</v>
      </c>
      <c r="M243" s="6">
        <v>284993.09999999998</v>
      </c>
      <c r="N243" s="15">
        <v>689843</v>
      </c>
      <c r="O243" s="14">
        <v>0</v>
      </c>
      <c r="P243" s="6">
        <v>59118.57</v>
      </c>
      <c r="Q243" s="15">
        <v>-59118.57</v>
      </c>
      <c r="R243" s="8">
        <v>0</v>
      </c>
    </row>
    <row r="244" spans="1:18" x14ac:dyDescent="0.25">
      <c r="A244" s="25" t="s">
        <v>200</v>
      </c>
      <c r="B244" s="14">
        <v>0</v>
      </c>
      <c r="C244" s="6">
        <v>39135.69</v>
      </c>
      <c r="D244" s="6">
        <v>0</v>
      </c>
      <c r="E244" s="13">
        <f t="shared" si="67"/>
        <v>39135.69</v>
      </c>
      <c r="F244" s="14">
        <v>0</v>
      </c>
      <c r="G244" s="6">
        <v>-6898.77</v>
      </c>
      <c r="H244" s="15">
        <v>6898.77</v>
      </c>
      <c r="I244" s="14">
        <v>0</v>
      </c>
      <c r="J244" s="6">
        <v>-314286.53999999998</v>
      </c>
      <c r="K244" s="15">
        <v>314286.53999999998</v>
      </c>
      <c r="L244" s="14">
        <v>150443.89000000001</v>
      </c>
      <c r="M244" s="6">
        <v>234470.01</v>
      </c>
      <c r="N244" s="15">
        <v>-84026.12</v>
      </c>
      <c r="O244" s="14">
        <v>0</v>
      </c>
      <c r="P244" s="6">
        <v>54836</v>
      </c>
      <c r="Q244" s="15">
        <v>-54836</v>
      </c>
      <c r="R244" s="8">
        <v>0</v>
      </c>
    </row>
    <row r="245" spans="1:18" x14ac:dyDescent="0.25">
      <c r="A245" s="25" t="s">
        <v>201</v>
      </c>
      <c r="B245" s="14" t="s">
        <v>206</v>
      </c>
      <c r="C245" s="6" t="s">
        <v>206</v>
      </c>
      <c r="D245" s="6" t="s">
        <v>206</v>
      </c>
      <c r="E245" s="13">
        <f t="shared" si="67"/>
        <v>0</v>
      </c>
      <c r="F245" s="14" t="s">
        <v>206</v>
      </c>
      <c r="G245" s="6" t="s">
        <v>206</v>
      </c>
      <c r="H245" s="15" t="s">
        <v>206</v>
      </c>
      <c r="I245" s="14" t="s">
        <v>206</v>
      </c>
      <c r="J245" s="6" t="s">
        <v>206</v>
      </c>
      <c r="K245" s="15" t="s">
        <v>206</v>
      </c>
      <c r="L245" s="14" t="s">
        <v>206</v>
      </c>
      <c r="M245" s="6" t="s">
        <v>206</v>
      </c>
      <c r="N245" s="15" t="s">
        <v>206</v>
      </c>
      <c r="O245" s="14" t="s">
        <v>206</v>
      </c>
      <c r="P245" s="6" t="s">
        <v>206</v>
      </c>
      <c r="Q245" s="15" t="s">
        <v>206</v>
      </c>
      <c r="R245" s="8" t="s">
        <v>206</v>
      </c>
    </row>
    <row r="246" spans="1:18" x14ac:dyDescent="0.25">
      <c r="A246" s="22" t="s">
        <v>157</v>
      </c>
      <c r="B246" s="12">
        <f t="shared" ref="B246:R246" si="68">SUM(B242:B245)</f>
        <v>0</v>
      </c>
      <c r="C246" s="5">
        <f t="shared" si="68"/>
        <v>4269625.1500000004</v>
      </c>
      <c r="D246" s="5">
        <f t="shared" si="68"/>
        <v>0</v>
      </c>
      <c r="E246" s="13">
        <f t="shared" si="68"/>
        <v>4269625.1500000004</v>
      </c>
      <c r="F246" s="12">
        <f t="shared" si="68"/>
        <v>0</v>
      </c>
      <c r="G246" s="5">
        <f t="shared" si="68"/>
        <v>-6898.67</v>
      </c>
      <c r="H246" s="13">
        <f t="shared" si="68"/>
        <v>6898.67</v>
      </c>
      <c r="I246" s="12">
        <f t="shared" si="68"/>
        <v>4239923.8</v>
      </c>
      <c r="J246" s="5">
        <f t="shared" si="68"/>
        <v>169966.82</v>
      </c>
      <c r="K246" s="13">
        <f t="shared" si="68"/>
        <v>4069956.98</v>
      </c>
      <c r="L246" s="12">
        <f t="shared" si="68"/>
        <v>1143654.44</v>
      </c>
      <c r="M246" s="5">
        <f t="shared" si="68"/>
        <v>634294.86</v>
      </c>
      <c r="N246" s="13">
        <f t="shared" si="68"/>
        <v>509359.57999999996</v>
      </c>
      <c r="O246" s="12">
        <f t="shared" si="68"/>
        <v>0</v>
      </c>
      <c r="P246" s="5">
        <f t="shared" si="68"/>
        <v>163073.57</v>
      </c>
      <c r="Q246" s="13">
        <f t="shared" si="68"/>
        <v>-163073.57</v>
      </c>
      <c r="R246" s="7">
        <f t="shared" si="68"/>
        <v>340132.29</v>
      </c>
    </row>
    <row r="247" spans="1:18" x14ac:dyDescent="0.25">
      <c r="A247" s="24"/>
      <c r="B247" s="32"/>
      <c r="C247" s="33"/>
      <c r="D247" s="33"/>
      <c r="E247" s="34"/>
      <c r="F247" s="32"/>
      <c r="G247" s="33"/>
      <c r="H247" s="34"/>
      <c r="I247" s="32"/>
      <c r="J247" s="33"/>
      <c r="K247" s="34"/>
      <c r="L247" s="32"/>
      <c r="M247" s="33"/>
      <c r="N247" s="34"/>
      <c r="O247" s="32"/>
      <c r="P247" s="33"/>
      <c r="Q247" s="34"/>
      <c r="R247" s="35"/>
    </row>
    <row r="248" spans="1:18" x14ac:dyDescent="0.25">
      <c r="A248" s="22" t="s">
        <v>192</v>
      </c>
      <c r="B248" s="32"/>
      <c r="C248" s="33"/>
      <c r="D248" s="33"/>
      <c r="E248" s="34"/>
      <c r="F248" s="32"/>
      <c r="G248" s="33"/>
      <c r="H248" s="34"/>
      <c r="I248" s="32"/>
      <c r="J248" s="33"/>
      <c r="K248" s="34"/>
      <c r="L248" s="32"/>
      <c r="M248" s="33"/>
      <c r="N248" s="34"/>
      <c r="O248" s="32"/>
      <c r="P248" s="33"/>
      <c r="Q248" s="34"/>
      <c r="R248" s="35"/>
    </row>
    <row r="249" spans="1:18" x14ac:dyDescent="0.25">
      <c r="A249" s="25" t="s">
        <v>198</v>
      </c>
      <c r="B249" s="14">
        <v>2554000</v>
      </c>
      <c r="C249" s="6">
        <v>23440</v>
      </c>
      <c r="D249" s="6">
        <v>0</v>
      </c>
      <c r="E249" s="13">
        <f>SUM(B249:D249)</f>
        <v>2577440</v>
      </c>
      <c r="F249" s="14">
        <v>128226</v>
      </c>
      <c r="G249" s="6">
        <v>49743</v>
      </c>
      <c r="H249" s="15">
        <v>78483</v>
      </c>
      <c r="I249" s="14">
        <v>3791581</v>
      </c>
      <c r="J249" s="6">
        <v>442572</v>
      </c>
      <c r="K249" s="15">
        <v>3349009</v>
      </c>
      <c r="L249" s="14">
        <v>5156125</v>
      </c>
      <c r="M249" s="6">
        <v>2581342</v>
      </c>
      <c r="N249" s="15">
        <v>2574783</v>
      </c>
      <c r="O249" s="14">
        <v>51680</v>
      </c>
      <c r="P249" s="6">
        <v>5069</v>
      </c>
      <c r="Q249" s="15">
        <v>46611</v>
      </c>
      <c r="R249" s="8">
        <v>8626326</v>
      </c>
    </row>
    <row r="250" spans="1:18" x14ac:dyDescent="0.25">
      <c r="A250" s="25" t="s">
        <v>199</v>
      </c>
      <c r="B250" s="14">
        <v>2554000</v>
      </c>
      <c r="C250" s="6">
        <v>23439</v>
      </c>
      <c r="D250" s="6">
        <v>0</v>
      </c>
      <c r="E250" s="13">
        <f t="shared" ref="E250:E252" si="69">SUM(B250:D250)</f>
        <v>2577439</v>
      </c>
      <c r="F250" s="14">
        <v>128226</v>
      </c>
      <c r="G250" s="6">
        <v>53059</v>
      </c>
      <c r="H250" s="15">
        <v>75167</v>
      </c>
      <c r="I250" s="14">
        <v>3979689</v>
      </c>
      <c r="J250" s="6">
        <v>499182</v>
      </c>
      <c r="K250" s="15">
        <v>3480507</v>
      </c>
      <c r="L250" s="14">
        <v>5237225</v>
      </c>
      <c r="M250" s="6">
        <v>2775606</v>
      </c>
      <c r="N250" s="15">
        <v>2461619</v>
      </c>
      <c r="O250" s="14">
        <v>51680</v>
      </c>
      <c r="P250" s="6">
        <v>6912</v>
      </c>
      <c r="Q250" s="15">
        <v>44768</v>
      </c>
      <c r="R250" s="8">
        <v>8639500</v>
      </c>
    </row>
    <row r="251" spans="1:18" x14ac:dyDescent="0.25">
      <c r="A251" s="25" t="s">
        <v>200</v>
      </c>
      <c r="B251" s="14">
        <v>2554000</v>
      </c>
      <c r="C251" s="6">
        <v>6500</v>
      </c>
      <c r="D251" s="6">
        <v>0</v>
      </c>
      <c r="E251" s="13">
        <f t="shared" si="69"/>
        <v>2560500</v>
      </c>
      <c r="F251" s="14">
        <v>128226</v>
      </c>
      <c r="G251" s="6">
        <v>56375</v>
      </c>
      <c r="H251" s="15">
        <v>71851</v>
      </c>
      <c r="I251" s="14">
        <v>3979689</v>
      </c>
      <c r="J251" s="6">
        <v>559295</v>
      </c>
      <c r="K251" s="15">
        <v>3420394</v>
      </c>
      <c r="L251" s="14">
        <v>5386011</v>
      </c>
      <c r="M251" s="6">
        <v>2972475</v>
      </c>
      <c r="N251" s="15">
        <v>2413536</v>
      </c>
      <c r="O251" s="14">
        <v>51680</v>
      </c>
      <c r="P251" s="6">
        <v>8755</v>
      </c>
      <c r="Q251" s="15">
        <v>42925</v>
      </c>
      <c r="R251" s="8">
        <v>8509206</v>
      </c>
    </row>
    <row r="252" spans="1:18" x14ac:dyDescent="0.25">
      <c r="A252" s="25" t="s">
        <v>201</v>
      </c>
      <c r="B252" s="14" t="s">
        <v>206</v>
      </c>
      <c r="C252" s="6" t="s">
        <v>206</v>
      </c>
      <c r="D252" s="6" t="s">
        <v>206</v>
      </c>
      <c r="E252" s="13">
        <f t="shared" si="69"/>
        <v>0</v>
      </c>
      <c r="F252" s="14" t="s">
        <v>206</v>
      </c>
      <c r="G252" s="6" t="s">
        <v>206</v>
      </c>
      <c r="H252" s="15" t="s">
        <v>206</v>
      </c>
      <c r="I252" s="14" t="s">
        <v>206</v>
      </c>
      <c r="J252" s="6" t="s">
        <v>206</v>
      </c>
      <c r="K252" s="15" t="s">
        <v>206</v>
      </c>
      <c r="L252" s="14" t="s">
        <v>206</v>
      </c>
      <c r="M252" s="6" t="s">
        <v>206</v>
      </c>
      <c r="N252" s="15" t="s">
        <v>206</v>
      </c>
      <c r="O252" s="14" t="s">
        <v>206</v>
      </c>
      <c r="P252" s="6" t="s">
        <v>206</v>
      </c>
      <c r="Q252" s="15" t="s">
        <v>206</v>
      </c>
      <c r="R252" s="8" t="s">
        <v>206</v>
      </c>
    </row>
    <row r="253" spans="1:18" x14ac:dyDescent="0.25">
      <c r="A253" s="22" t="s">
        <v>157</v>
      </c>
      <c r="B253" s="12">
        <f t="shared" ref="B253:R253" si="70">SUM(B249:B252)</f>
        <v>7662000</v>
      </c>
      <c r="C253" s="5">
        <f t="shared" si="70"/>
        <v>53379</v>
      </c>
      <c r="D253" s="5">
        <f t="shared" si="70"/>
        <v>0</v>
      </c>
      <c r="E253" s="13">
        <f t="shared" si="70"/>
        <v>7715379</v>
      </c>
      <c r="F253" s="12">
        <f t="shared" si="70"/>
        <v>384678</v>
      </c>
      <c r="G253" s="5">
        <f t="shared" si="70"/>
        <v>159177</v>
      </c>
      <c r="H253" s="13">
        <f t="shared" si="70"/>
        <v>225501</v>
      </c>
      <c r="I253" s="12">
        <f t="shared" si="70"/>
        <v>11750959</v>
      </c>
      <c r="J253" s="5">
        <f t="shared" si="70"/>
        <v>1501049</v>
      </c>
      <c r="K253" s="13">
        <f t="shared" si="70"/>
        <v>10249910</v>
      </c>
      <c r="L253" s="12">
        <f t="shared" si="70"/>
        <v>15779361</v>
      </c>
      <c r="M253" s="5">
        <f t="shared" si="70"/>
        <v>8329423</v>
      </c>
      <c r="N253" s="13">
        <f t="shared" si="70"/>
        <v>7449938</v>
      </c>
      <c r="O253" s="12">
        <f t="shared" si="70"/>
        <v>155040</v>
      </c>
      <c r="P253" s="5">
        <f t="shared" si="70"/>
        <v>20736</v>
      </c>
      <c r="Q253" s="13">
        <f t="shared" si="70"/>
        <v>134304</v>
      </c>
      <c r="R253" s="7">
        <f t="shared" si="70"/>
        <v>25775032</v>
      </c>
    </row>
    <row r="254" spans="1:18" x14ac:dyDescent="0.25">
      <c r="A254" s="24"/>
      <c r="B254" s="32"/>
      <c r="C254" s="33"/>
      <c r="D254" s="33"/>
      <c r="E254" s="34"/>
      <c r="F254" s="32"/>
      <c r="G254" s="33"/>
      <c r="H254" s="34"/>
      <c r="I254" s="32"/>
      <c r="J254" s="33"/>
      <c r="K254" s="34"/>
      <c r="L254" s="32"/>
      <c r="M254" s="33"/>
      <c r="N254" s="34"/>
      <c r="O254" s="32"/>
      <c r="P254" s="33"/>
      <c r="Q254" s="34"/>
      <c r="R254" s="35"/>
    </row>
    <row r="255" spans="1:18" x14ac:dyDescent="0.25">
      <c r="A255" s="22" t="s">
        <v>193</v>
      </c>
      <c r="B255" s="32"/>
      <c r="C255" s="33"/>
      <c r="D255" s="33"/>
      <c r="E255" s="34"/>
      <c r="F255" s="32"/>
      <c r="G255" s="33"/>
      <c r="H255" s="34"/>
      <c r="I255" s="32"/>
      <c r="J255" s="33"/>
      <c r="K255" s="34"/>
      <c r="L255" s="32"/>
      <c r="M255" s="33"/>
      <c r="N255" s="34"/>
      <c r="O255" s="32"/>
      <c r="P255" s="33"/>
      <c r="Q255" s="34"/>
      <c r="R255" s="35"/>
    </row>
    <row r="256" spans="1:18" x14ac:dyDescent="0.25">
      <c r="A256" s="25" t="s">
        <v>198</v>
      </c>
      <c r="B256" s="14">
        <v>8452</v>
      </c>
      <c r="C256" s="6">
        <v>1524387</v>
      </c>
      <c r="D256" s="6">
        <v>0</v>
      </c>
      <c r="E256" s="13">
        <f>SUM(B256:D256)</f>
        <v>1532839</v>
      </c>
      <c r="F256" s="14">
        <v>77050</v>
      </c>
      <c r="G256" s="6">
        <v>12879</v>
      </c>
      <c r="H256" s="15">
        <v>64171</v>
      </c>
      <c r="I256" s="14">
        <v>3214550</v>
      </c>
      <c r="J256" s="6">
        <v>1985062</v>
      </c>
      <c r="K256" s="15">
        <v>1229488</v>
      </c>
      <c r="L256" s="14">
        <v>7381778</v>
      </c>
      <c r="M256" s="6">
        <v>6310556</v>
      </c>
      <c r="N256" s="15">
        <v>1071222</v>
      </c>
      <c r="O256" s="14">
        <v>51130</v>
      </c>
      <c r="P256" s="6">
        <v>68539</v>
      </c>
      <c r="Q256" s="15">
        <v>-17409</v>
      </c>
      <c r="R256" s="8">
        <v>3880311</v>
      </c>
    </row>
    <row r="257" spans="1:18" x14ac:dyDescent="0.25">
      <c r="A257" s="25" t="s">
        <v>199</v>
      </c>
      <c r="B257" s="14">
        <v>8452</v>
      </c>
      <c r="C257" s="6">
        <v>64132</v>
      </c>
      <c r="D257" s="6">
        <v>0</v>
      </c>
      <c r="E257" s="13">
        <f t="shared" ref="E257:E259" si="71">SUM(B257:D257)</f>
        <v>72584</v>
      </c>
      <c r="F257" s="14">
        <v>77050</v>
      </c>
      <c r="G257" s="6">
        <v>21698</v>
      </c>
      <c r="H257" s="15">
        <v>55352</v>
      </c>
      <c r="I257" s="14">
        <v>4335326</v>
      </c>
      <c r="J257" s="6">
        <v>2020203</v>
      </c>
      <c r="K257" s="15">
        <v>2315123</v>
      </c>
      <c r="L257" s="14">
        <v>7714024</v>
      </c>
      <c r="M257" s="6">
        <v>6418875</v>
      </c>
      <c r="N257" s="15">
        <v>1295149</v>
      </c>
      <c r="O257" s="14">
        <v>51130</v>
      </c>
      <c r="P257" s="6">
        <v>68699</v>
      </c>
      <c r="Q257" s="15">
        <v>-17569</v>
      </c>
      <c r="R257" s="8">
        <v>3720639</v>
      </c>
    </row>
    <row r="258" spans="1:18" x14ac:dyDescent="0.25">
      <c r="A258" s="25" t="s">
        <v>200</v>
      </c>
      <c r="B258" s="14" t="s">
        <v>206</v>
      </c>
      <c r="C258" s="6" t="s">
        <v>206</v>
      </c>
      <c r="D258" s="6" t="s">
        <v>206</v>
      </c>
      <c r="E258" s="13">
        <f t="shared" si="71"/>
        <v>0</v>
      </c>
      <c r="F258" s="14" t="s">
        <v>206</v>
      </c>
      <c r="G258" s="6" t="s">
        <v>206</v>
      </c>
      <c r="H258" s="15" t="s">
        <v>206</v>
      </c>
      <c r="I258" s="14" t="s">
        <v>206</v>
      </c>
      <c r="J258" s="6" t="s">
        <v>206</v>
      </c>
      <c r="K258" s="15" t="s">
        <v>206</v>
      </c>
      <c r="L258" s="14" t="s">
        <v>206</v>
      </c>
      <c r="M258" s="6" t="s">
        <v>206</v>
      </c>
      <c r="N258" s="15" t="s">
        <v>206</v>
      </c>
      <c r="O258" s="14" t="s">
        <v>206</v>
      </c>
      <c r="P258" s="6" t="s">
        <v>206</v>
      </c>
      <c r="Q258" s="15" t="s">
        <v>206</v>
      </c>
      <c r="R258" s="8" t="s">
        <v>206</v>
      </c>
    </row>
    <row r="259" spans="1:18" x14ac:dyDescent="0.25">
      <c r="A259" s="25" t="s">
        <v>201</v>
      </c>
      <c r="B259" s="14" t="s">
        <v>206</v>
      </c>
      <c r="C259" s="6" t="s">
        <v>206</v>
      </c>
      <c r="D259" s="6" t="s">
        <v>206</v>
      </c>
      <c r="E259" s="13">
        <f t="shared" si="71"/>
        <v>0</v>
      </c>
      <c r="F259" s="14" t="s">
        <v>206</v>
      </c>
      <c r="G259" s="6" t="s">
        <v>206</v>
      </c>
      <c r="H259" s="15" t="s">
        <v>206</v>
      </c>
      <c r="I259" s="14" t="s">
        <v>206</v>
      </c>
      <c r="J259" s="6" t="s">
        <v>206</v>
      </c>
      <c r="K259" s="15" t="s">
        <v>206</v>
      </c>
      <c r="L259" s="14" t="s">
        <v>206</v>
      </c>
      <c r="M259" s="6" t="s">
        <v>206</v>
      </c>
      <c r="N259" s="15" t="s">
        <v>206</v>
      </c>
      <c r="O259" s="14" t="s">
        <v>206</v>
      </c>
      <c r="P259" s="6" t="s">
        <v>206</v>
      </c>
      <c r="Q259" s="15" t="s">
        <v>206</v>
      </c>
      <c r="R259" s="8" t="s">
        <v>206</v>
      </c>
    </row>
    <row r="260" spans="1:18" x14ac:dyDescent="0.25">
      <c r="A260" s="22" t="s">
        <v>157</v>
      </c>
      <c r="B260" s="12">
        <f t="shared" ref="B260:R260" si="72">SUM(B256:B259)</f>
        <v>16904</v>
      </c>
      <c r="C260" s="5">
        <f t="shared" si="72"/>
        <v>1588519</v>
      </c>
      <c r="D260" s="5">
        <f t="shared" si="72"/>
        <v>0</v>
      </c>
      <c r="E260" s="13">
        <f t="shared" si="72"/>
        <v>1605423</v>
      </c>
      <c r="F260" s="12">
        <f t="shared" si="72"/>
        <v>154100</v>
      </c>
      <c r="G260" s="5">
        <f t="shared" si="72"/>
        <v>34577</v>
      </c>
      <c r="H260" s="13">
        <f t="shared" si="72"/>
        <v>119523</v>
      </c>
      <c r="I260" s="12">
        <f t="shared" si="72"/>
        <v>7549876</v>
      </c>
      <c r="J260" s="5">
        <f t="shared" si="72"/>
        <v>4005265</v>
      </c>
      <c r="K260" s="13">
        <f t="shared" si="72"/>
        <v>3544611</v>
      </c>
      <c r="L260" s="12">
        <f t="shared" si="72"/>
        <v>15095802</v>
      </c>
      <c r="M260" s="5">
        <f t="shared" si="72"/>
        <v>12729431</v>
      </c>
      <c r="N260" s="13">
        <f t="shared" si="72"/>
        <v>2366371</v>
      </c>
      <c r="O260" s="12">
        <f t="shared" si="72"/>
        <v>102260</v>
      </c>
      <c r="P260" s="5">
        <f t="shared" si="72"/>
        <v>137238</v>
      </c>
      <c r="Q260" s="13">
        <f t="shared" si="72"/>
        <v>-34978</v>
      </c>
      <c r="R260" s="7">
        <f t="shared" si="72"/>
        <v>7600950</v>
      </c>
    </row>
    <row r="261" spans="1:18" x14ac:dyDescent="0.25">
      <c r="A261" s="24"/>
      <c r="B261" s="32"/>
      <c r="C261" s="33"/>
      <c r="D261" s="33"/>
      <c r="E261" s="34"/>
      <c r="F261" s="32"/>
      <c r="G261" s="33"/>
      <c r="H261" s="34"/>
      <c r="I261" s="32"/>
      <c r="J261" s="33"/>
      <c r="K261" s="34"/>
      <c r="L261" s="32"/>
      <c r="M261" s="33"/>
      <c r="N261" s="34"/>
      <c r="O261" s="32"/>
      <c r="P261" s="33"/>
      <c r="Q261" s="34"/>
      <c r="R261" s="35"/>
    </row>
    <row r="262" spans="1:18" x14ac:dyDescent="0.25">
      <c r="A262" s="22" t="s">
        <v>194</v>
      </c>
      <c r="B262" s="32"/>
      <c r="C262" s="33"/>
      <c r="D262" s="33"/>
      <c r="E262" s="34"/>
      <c r="F262" s="32"/>
      <c r="G262" s="33"/>
      <c r="H262" s="34"/>
      <c r="I262" s="32"/>
      <c r="J262" s="33"/>
      <c r="K262" s="34"/>
      <c r="L262" s="32"/>
      <c r="M262" s="33"/>
      <c r="N262" s="34"/>
      <c r="O262" s="32"/>
      <c r="P262" s="33"/>
      <c r="Q262" s="34"/>
      <c r="R262" s="35"/>
    </row>
    <row r="263" spans="1:18" x14ac:dyDescent="0.25">
      <c r="A263" s="25" t="s">
        <v>198</v>
      </c>
      <c r="B263" s="14">
        <v>458097</v>
      </c>
      <c r="C263" s="6">
        <v>206842</v>
      </c>
      <c r="D263" s="6">
        <v>0</v>
      </c>
      <c r="E263" s="13">
        <f>SUM(B263:D263)</f>
        <v>664939</v>
      </c>
      <c r="F263" s="14">
        <v>0</v>
      </c>
      <c r="G263" s="6">
        <v>0</v>
      </c>
      <c r="H263" s="15">
        <v>0</v>
      </c>
      <c r="I263" s="14">
        <v>26077086</v>
      </c>
      <c r="J263" s="6">
        <v>5005869</v>
      </c>
      <c r="K263" s="15">
        <v>21071217</v>
      </c>
      <c r="L263" s="14">
        <v>11560517</v>
      </c>
      <c r="M263" s="6">
        <v>6217909</v>
      </c>
      <c r="N263" s="15">
        <v>5342608</v>
      </c>
      <c r="O263" s="14">
        <v>1303212</v>
      </c>
      <c r="P263" s="6">
        <v>464280</v>
      </c>
      <c r="Q263" s="15">
        <v>838932</v>
      </c>
      <c r="R263" s="8">
        <v>27917696</v>
      </c>
    </row>
    <row r="264" spans="1:18" x14ac:dyDescent="0.25">
      <c r="A264" s="25" t="s">
        <v>199</v>
      </c>
      <c r="B264" s="14">
        <v>458097</v>
      </c>
      <c r="C264" s="6">
        <v>358921</v>
      </c>
      <c r="D264" s="6">
        <v>0</v>
      </c>
      <c r="E264" s="13">
        <f t="shared" ref="E264:E266" si="73">SUM(B264:D264)</f>
        <v>817018</v>
      </c>
      <c r="F264" s="14">
        <v>0</v>
      </c>
      <c r="G264" s="6">
        <v>0</v>
      </c>
      <c r="H264" s="15">
        <v>0</v>
      </c>
      <c r="I264" s="14">
        <v>26077086</v>
      </c>
      <c r="J264" s="6">
        <v>5238700</v>
      </c>
      <c r="K264" s="15">
        <v>20838386</v>
      </c>
      <c r="L264" s="14">
        <v>11590764</v>
      </c>
      <c r="M264" s="6">
        <v>6481712</v>
      </c>
      <c r="N264" s="15">
        <v>5109052</v>
      </c>
      <c r="O264" s="14">
        <v>1304206</v>
      </c>
      <c r="P264" s="6">
        <v>492428</v>
      </c>
      <c r="Q264" s="15">
        <v>811778</v>
      </c>
      <c r="R264" s="8">
        <v>27576234</v>
      </c>
    </row>
    <row r="265" spans="1:18" x14ac:dyDescent="0.25">
      <c r="A265" s="25" t="s">
        <v>200</v>
      </c>
      <c r="B265" s="14" t="s">
        <v>206</v>
      </c>
      <c r="C265" s="6" t="s">
        <v>206</v>
      </c>
      <c r="D265" s="6" t="s">
        <v>206</v>
      </c>
      <c r="E265" s="13">
        <f t="shared" si="73"/>
        <v>0</v>
      </c>
      <c r="F265" s="14" t="s">
        <v>206</v>
      </c>
      <c r="G265" s="6" t="s">
        <v>206</v>
      </c>
      <c r="H265" s="15" t="s">
        <v>206</v>
      </c>
      <c r="I265" s="14" t="s">
        <v>206</v>
      </c>
      <c r="J265" s="6" t="s">
        <v>206</v>
      </c>
      <c r="K265" s="15" t="s">
        <v>206</v>
      </c>
      <c r="L265" s="14" t="s">
        <v>206</v>
      </c>
      <c r="M265" s="6" t="s">
        <v>206</v>
      </c>
      <c r="N265" s="15" t="s">
        <v>206</v>
      </c>
      <c r="O265" s="14" t="s">
        <v>206</v>
      </c>
      <c r="P265" s="6" t="s">
        <v>206</v>
      </c>
      <c r="Q265" s="15" t="s">
        <v>206</v>
      </c>
      <c r="R265" s="8" t="s">
        <v>206</v>
      </c>
    </row>
    <row r="266" spans="1:18" x14ac:dyDescent="0.25">
      <c r="A266" s="25" t="s">
        <v>201</v>
      </c>
      <c r="B266" s="14" t="s">
        <v>206</v>
      </c>
      <c r="C266" s="6" t="s">
        <v>206</v>
      </c>
      <c r="D266" s="6" t="s">
        <v>206</v>
      </c>
      <c r="E266" s="13">
        <f t="shared" si="73"/>
        <v>0</v>
      </c>
      <c r="F266" s="14" t="s">
        <v>206</v>
      </c>
      <c r="G266" s="6" t="s">
        <v>206</v>
      </c>
      <c r="H266" s="15" t="s">
        <v>206</v>
      </c>
      <c r="I266" s="14" t="s">
        <v>206</v>
      </c>
      <c r="J266" s="6" t="s">
        <v>206</v>
      </c>
      <c r="K266" s="15" t="s">
        <v>206</v>
      </c>
      <c r="L266" s="14" t="s">
        <v>206</v>
      </c>
      <c r="M266" s="6" t="s">
        <v>206</v>
      </c>
      <c r="N266" s="15" t="s">
        <v>206</v>
      </c>
      <c r="O266" s="14" t="s">
        <v>206</v>
      </c>
      <c r="P266" s="6" t="s">
        <v>206</v>
      </c>
      <c r="Q266" s="15" t="s">
        <v>206</v>
      </c>
      <c r="R266" s="8" t="s">
        <v>206</v>
      </c>
    </row>
    <row r="267" spans="1:18" x14ac:dyDescent="0.25">
      <c r="A267" s="22" t="s">
        <v>157</v>
      </c>
      <c r="B267" s="12">
        <f t="shared" ref="B267:R267" si="74">SUM(B263:B266)</f>
        <v>916194</v>
      </c>
      <c r="C267" s="5">
        <f t="shared" si="74"/>
        <v>565763</v>
      </c>
      <c r="D267" s="5">
        <f t="shared" si="74"/>
        <v>0</v>
      </c>
      <c r="E267" s="13">
        <f t="shared" si="74"/>
        <v>1481957</v>
      </c>
      <c r="F267" s="12">
        <f t="shared" si="74"/>
        <v>0</v>
      </c>
      <c r="G267" s="5">
        <f t="shared" si="74"/>
        <v>0</v>
      </c>
      <c r="H267" s="13">
        <f t="shared" si="74"/>
        <v>0</v>
      </c>
      <c r="I267" s="12">
        <f t="shared" si="74"/>
        <v>52154172</v>
      </c>
      <c r="J267" s="5">
        <f t="shared" si="74"/>
        <v>10244569</v>
      </c>
      <c r="K267" s="13">
        <f t="shared" si="74"/>
        <v>41909603</v>
      </c>
      <c r="L267" s="12">
        <f t="shared" si="74"/>
        <v>23151281</v>
      </c>
      <c r="M267" s="5">
        <f t="shared" si="74"/>
        <v>12699621</v>
      </c>
      <c r="N267" s="13">
        <f t="shared" si="74"/>
        <v>10451660</v>
      </c>
      <c r="O267" s="12">
        <f t="shared" si="74"/>
        <v>2607418</v>
      </c>
      <c r="P267" s="5">
        <f t="shared" si="74"/>
        <v>956708</v>
      </c>
      <c r="Q267" s="13">
        <f t="shared" si="74"/>
        <v>1650710</v>
      </c>
      <c r="R267" s="7">
        <f t="shared" si="74"/>
        <v>55493930</v>
      </c>
    </row>
    <row r="268" spans="1:18" x14ac:dyDescent="0.25">
      <c r="A268" s="24"/>
      <c r="B268" s="32"/>
      <c r="C268" s="33"/>
      <c r="D268" s="33"/>
      <c r="E268" s="34"/>
      <c r="F268" s="32"/>
      <c r="G268" s="33"/>
      <c r="H268" s="34"/>
      <c r="I268" s="32"/>
      <c r="J268" s="33"/>
      <c r="K268" s="34"/>
      <c r="L268" s="32"/>
      <c r="M268" s="33"/>
      <c r="N268" s="34"/>
      <c r="O268" s="32"/>
      <c r="P268" s="33"/>
      <c r="Q268" s="34"/>
      <c r="R268" s="35"/>
    </row>
    <row r="269" spans="1:18" x14ac:dyDescent="0.25">
      <c r="A269" s="22" t="s">
        <v>195</v>
      </c>
      <c r="B269" s="32"/>
      <c r="C269" s="33"/>
      <c r="D269" s="33"/>
      <c r="E269" s="34"/>
      <c r="F269" s="32"/>
      <c r="G269" s="33"/>
      <c r="H269" s="34"/>
      <c r="I269" s="32"/>
      <c r="J269" s="33"/>
      <c r="K269" s="34"/>
      <c r="L269" s="32"/>
      <c r="M269" s="33"/>
      <c r="N269" s="34"/>
      <c r="O269" s="32"/>
      <c r="P269" s="33"/>
      <c r="Q269" s="34"/>
      <c r="R269" s="35"/>
    </row>
    <row r="270" spans="1:18" x14ac:dyDescent="0.25">
      <c r="A270" s="25" t="s">
        <v>198</v>
      </c>
      <c r="B270" s="14">
        <v>0</v>
      </c>
      <c r="C270" s="6">
        <v>20500</v>
      </c>
      <c r="D270" s="6">
        <v>0</v>
      </c>
      <c r="E270" s="13">
        <f>SUM(B270:D270)</f>
        <v>20500</v>
      </c>
      <c r="F270" s="14">
        <v>374584</v>
      </c>
      <c r="G270" s="6">
        <v>324996</v>
      </c>
      <c r="H270" s="15">
        <v>49588</v>
      </c>
      <c r="I270" s="14">
        <v>10182036</v>
      </c>
      <c r="J270" s="6">
        <v>5551376</v>
      </c>
      <c r="K270" s="15">
        <v>4630660</v>
      </c>
      <c r="L270" s="14">
        <v>5209103</v>
      </c>
      <c r="M270" s="6">
        <v>4520710</v>
      </c>
      <c r="N270" s="15">
        <v>688393</v>
      </c>
      <c r="O270" s="14">
        <v>0</v>
      </c>
      <c r="P270" s="6">
        <v>0</v>
      </c>
      <c r="Q270" s="15">
        <v>0</v>
      </c>
      <c r="R270" s="8">
        <v>5389141</v>
      </c>
    </row>
    <row r="271" spans="1:18" x14ac:dyDescent="0.25">
      <c r="A271" s="25" t="s">
        <v>199</v>
      </c>
      <c r="B271" s="14">
        <v>0</v>
      </c>
      <c r="C271" s="6">
        <v>25000</v>
      </c>
      <c r="D271" s="6">
        <v>0</v>
      </c>
      <c r="E271" s="13">
        <f t="shared" ref="E271:E273" si="75">SUM(B271:D271)</f>
        <v>25000</v>
      </c>
      <c r="F271" s="14">
        <v>374584</v>
      </c>
      <c r="G271" s="6">
        <v>326105</v>
      </c>
      <c r="H271" s="15">
        <v>48479</v>
      </c>
      <c r="I271" s="14">
        <v>6840818</v>
      </c>
      <c r="J271" s="6">
        <v>4287233</v>
      </c>
      <c r="K271" s="15">
        <v>2553585</v>
      </c>
      <c r="L271" s="14">
        <v>8556121</v>
      </c>
      <c r="M271" s="6">
        <v>5891368</v>
      </c>
      <c r="N271" s="15">
        <v>2664753</v>
      </c>
      <c r="O271" s="14">
        <v>0</v>
      </c>
      <c r="P271" s="6">
        <v>0</v>
      </c>
      <c r="Q271" s="15">
        <v>0</v>
      </c>
      <c r="R271" s="8">
        <v>5291817</v>
      </c>
    </row>
    <row r="272" spans="1:18" x14ac:dyDescent="0.25">
      <c r="A272" s="25" t="s">
        <v>200</v>
      </c>
      <c r="B272" s="14">
        <v>0</v>
      </c>
      <c r="C272" s="6">
        <v>119874</v>
      </c>
      <c r="D272" s="6">
        <v>0</v>
      </c>
      <c r="E272" s="13">
        <f t="shared" si="75"/>
        <v>119874</v>
      </c>
      <c r="F272" s="14">
        <v>379584</v>
      </c>
      <c r="G272" s="6">
        <v>330134</v>
      </c>
      <c r="H272" s="15">
        <v>49450</v>
      </c>
      <c r="I272" s="14">
        <v>6811447</v>
      </c>
      <c r="J272" s="6">
        <v>4387608</v>
      </c>
      <c r="K272" s="15">
        <v>2423839</v>
      </c>
      <c r="L272" s="14">
        <v>8519507</v>
      </c>
      <c r="M272" s="6">
        <v>6049856</v>
      </c>
      <c r="N272" s="15">
        <v>2469651</v>
      </c>
      <c r="O272" s="14">
        <v>0</v>
      </c>
      <c r="P272" s="6">
        <v>0</v>
      </c>
      <c r="Q272" s="15">
        <v>0</v>
      </c>
      <c r="R272" s="8">
        <v>5062814</v>
      </c>
    </row>
    <row r="273" spans="1:18" x14ac:dyDescent="0.25">
      <c r="A273" s="25" t="s">
        <v>201</v>
      </c>
      <c r="B273" s="14" t="s">
        <v>206</v>
      </c>
      <c r="C273" s="6" t="s">
        <v>206</v>
      </c>
      <c r="D273" s="6" t="s">
        <v>206</v>
      </c>
      <c r="E273" s="13">
        <f t="shared" si="75"/>
        <v>0</v>
      </c>
      <c r="F273" s="14" t="s">
        <v>206</v>
      </c>
      <c r="G273" s="6" t="s">
        <v>206</v>
      </c>
      <c r="H273" s="15" t="s">
        <v>206</v>
      </c>
      <c r="I273" s="14" t="s">
        <v>206</v>
      </c>
      <c r="J273" s="6" t="s">
        <v>206</v>
      </c>
      <c r="K273" s="15" t="s">
        <v>206</v>
      </c>
      <c r="L273" s="14" t="s">
        <v>206</v>
      </c>
      <c r="M273" s="6" t="s">
        <v>206</v>
      </c>
      <c r="N273" s="15" t="s">
        <v>206</v>
      </c>
      <c r="O273" s="14" t="s">
        <v>206</v>
      </c>
      <c r="P273" s="6" t="s">
        <v>206</v>
      </c>
      <c r="Q273" s="15" t="s">
        <v>206</v>
      </c>
      <c r="R273" s="8" t="s">
        <v>206</v>
      </c>
    </row>
    <row r="274" spans="1:18" x14ac:dyDescent="0.25">
      <c r="A274" s="22" t="s">
        <v>157</v>
      </c>
      <c r="B274" s="12">
        <f t="shared" ref="B274:R274" si="76">SUM(B270:B273)</f>
        <v>0</v>
      </c>
      <c r="C274" s="5">
        <f t="shared" si="76"/>
        <v>165374</v>
      </c>
      <c r="D274" s="5">
        <f t="shared" si="76"/>
        <v>0</v>
      </c>
      <c r="E274" s="13">
        <f t="shared" si="76"/>
        <v>165374</v>
      </c>
      <c r="F274" s="12">
        <f t="shared" si="76"/>
        <v>1128752</v>
      </c>
      <c r="G274" s="5">
        <f t="shared" si="76"/>
        <v>981235</v>
      </c>
      <c r="H274" s="13">
        <f t="shared" si="76"/>
        <v>147517</v>
      </c>
      <c r="I274" s="12">
        <f t="shared" si="76"/>
        <v>23834301</v>
      </c>
      <c r="J274" s="5">
        <f t="shared" si="76"/>
        <v>14226217</v>
      </c>
      <c r="K274" s="13">
        <f t="shared" si="76"/>
        <v>9608084</v>
      </c>
      <c r="L274" s="12">
        <f t="shared" si="76"/>
        <v>22284731</v>
      </c>
      <c r="M274" s="5">
        <f t="shared" si="76"/>
        <v>16461934</v>
      </c>
      <c r="N274" s="13">
        <f t="shared" si="76"/>
        <v>5822797</v>
      </c>
      <c r="O274" s="12">
        <f t="shared" si="76"/>
        <v>0</v>
      </c>
      <c r="P274" s="5">
        <f t="shared" si="76"/>
        <v>0</v>
      </c>
      <c r="Q274" s="13">
        <f t="shared" si="76"/>
        <v>0</v>
      </c>
      <c r="R274" s="7">
        <f t="shared" si="76"/>
        <v>15743772</v>
      </c>
    </row>
    <row r="275" spans="1:18" x14ac:dyDescent="0.25">
      <c r="A275" s="24"/>
      <c r="B275" s="32"/>
      <c r="C275" s="33"/>
      <c r="D275" s="33"/>
      <c r="E275" s="34"/>
      <c r="F275" s="32"/>
      <c r="G275" s="33"/>
      <c r="H275" s="34"/>
      <c r="I275" s="32"/>
      <c r="J275" s="33"/>
      <c r="K275" s="34"/>
      <c r="L275" s="32"/>
      <c r="M275" s="33"/>
      <c r="N275" s="34"/>
      <c r="O275" s="32"/>
      <c r="P275" s="33"/>
      <c r="Q275" s="34"/>
      <c r="R275" s="35"/>
    </row>
    <row r="276" spans="1:18" x14ac:dyDescent="0.25">
      <c r="A276" s="22" t="s">
        <v>196</v>
      </c>
      <c r="B276" s="32"/>
      <c r="C276" s="33"/>
      <c r="D276" s="33"/>
      <c r="E276" s="34"/>
      <c r="F276" s="32"/>
      <c r="G276" s="33"/>
      <c r="H276" s="34"/>
      <c r="I276" s="32"/>
      <c r="J276" s="33"/>
      <c r="K276" s="34"/>
      <c r="L276" s="32"/>
      <c r="M276" s="33"/>
      <c r="N276" s="34"/>
      <c r="O276" s="32"/>
      <c r="P276" s="33"/>
      <c r="Q276" s="34"/>
      <c r="R276" s="35"/>
    </row>
    <row r="277" spans="1:18" x14ac:dyDescent="0.25">
      <c r="A277" s="25" t="s">
        <v>198</v>
      </c>
      <c r="B277" s="14">
        <v>0</v>
      </c>
      <c r="C277" s="6">
        <v>0</v>
      </c>
      <c r="D277" s="6">
        <v>0</v>
      </c>
      <c r="E277" s="13">
        <f>SUM(B277:D277)</f>
        <v>0</v>
      </c>
      <c r="F277" s="14">
        <v>0</v>
      </c>
      <c r="G277" s="6">
        <v>0</v>
      </c>
      <c r="H277" s="15">
        <v>0</v>
      </c>
      <c r="I277" s="14">
        <v>2678000.9500000002</v>
      </c>
      <c r="J277" s="6">
        <v>193634</v>
      </c>
      <c r="K277" s="15">
        <v>2484366.9500000002</v>
      </c>
      <c r="L277" s="14">
        <v>2687151.95</v>
      </c>
      <c r="M277" s="6">
        <v>1615665.54</v>
      </c>
      <c r="N277" s="15">
        <v>1071486.4099999999</v>
      </c>
      <c r="O277" s="14">
        <v>0</v>
      </c>
      <c r="P277" s="6">
        <v>0</v>
      </c>
      <c r="Q277" s="15">
        <v>0</v>
      </c>
      <c r="R277" s="8">
        <v>3555853.36</v>
      </c>
    </row>
    <row r="278" spans="1:18" x14ac:dyDescent="0.25">
      <c r="A278" s="25" t="s">
        <v>199</v>
      </c>
      <c r="B278" s="14">
        <v>0</v>
      </c>
      <c r="C278" s="6">
        <v>0</v>
      </c>
      <c r="D278" s="6">
        <v>0</v>
      </c>
      <c r="E278" s="13">
        <f t="shared" ref="E278:E280" si="77">SUM(B278:D278)</f>
        <v>0</v>
      </c>
      <c r="F278" s="14">
        <v>0</v>
      </c>
      <c r="G278" s="6">
        <v>0</v>
      </c>
      <c r="H278" s="15">
        <v>0</v>
      </c>
      <c r="I278" s="14">
        <v>2678000.9500000002</v>
      </c>
      <c r="J278" s="6">
        <v>209408.75</v>
      </c>
      <c r="K278" s="15">
        <v>2468592.2000000002</v>
      </c>
      <c r="L278" s="14">
        <v>2687151.95</v>
      </c>
      <c r="M278" s="6">
        <v>1735509.3</v>
      </c>
      <c r="N278" s="15">
        <v>951642.65</v>
      </c>
      <c r="O278" s="14">
        <v>0</v>
      </c>
      <c r="P278" s="6">
        <v>0</v>
      </c>
      <c r="Q278" s="15">
        <v>0</v>
      </c>
      <c r="R278" s="8">
        <v>3420234.85</v>
      </c>
    </row>
    <row r="279" spans="1:18" x14ac:dyDescent="0.25">
      <c r="A279" s="25" t="s">
        <v>200</v>
      </c>
      <c r="B279" s="14">
        <v>0</v>
      </c>
      <c r="C279" s="6">
        <v>0</v>
      </c>
      <c r="D279" s="6">
        <v>0</v>
      </c>
      <c r="E279" s="13">
        <f t="shared" si="77"/>
        <v>0</v>
      </c>
      <c r="F279" s="14">
        <v>0</v>
      </c>
      <c r="G279" s="6">
        <v>0</v>
      </c>
      <c r="H279" s="15">
        <v>0</v>
      </c>
      <c r="I279" s="14">
        <v>2713083</v>
      </c>
      <c r="J279" s="6">
        <v>225184</v>
      </c>
      <c r="K279" s="15">
        <v>2487899</v>
      </c>
      <c r="L279" s="14">
        <v>2710652</v>
      </c>
      <c r="M279" s="6">
        <v>1848444</v>
      </c>
      <c r="N279" s="15">
        <v>862208</v>
      </c>
      <c r="O279" s="14">
        <v>0</v>
      </c>
      <c r="P279" s="6">
        <v>0</v>
      </c>
      <c r="Q279" s="15">
        <v>0</v>
      </c>
      <c r="R279" s="8">
        <v>3350107</v>
      </c>
    </row>
    <row r="280" spans="1:18" x14ac:dyDescent="0.25">
      <c r="A280" s="25" t="s">
        <v>201</v>
      </c>
      <c r="B280" s="14" t="s">
        <v>206</v>
      </c>
      <c r="C280" s="6" t="s">
        <v>206</v>
      </c>
      <c r="D280" s="6" t="s">
        <v>206</v>
      </c>
      <c r="E280" s="13">
        <f t="shared" si="77"/>
        <v>0</v>
      </c>
      <c r="F280" s="14" t="s">
        <v>206</v>
      </c>
      <c r="G280" s="6" t="s">
        <v>206</v>
      </c>
      <c r="H280" s="15" t="s">
        <v>206</v>
      </c>
      <c r="I280" s="14" t="s">
        <v>206</v>
      </c>
      <c r="J280" s="6" t="s">
        <v>206</v>
      </c>
      <c r="K280" s="15" t="s">
        <v>206</v>
      </c>
      <c r="L280" s="14" t="s">
        <v>206</v>
      </c>
      <c r="M280" s="6" t="s">
        <v>206</v>
      </c>
      <c r="N280" s="15" t="s">
        <v>206</v>
      </c>
      <c r="O280" s="14" t="s">
        <v>206</v>
      </c>
      <c r="P280" s="6" t="s">
        <v>206</v>
      </c>
      <c r="Q280" s="15" t="s">
        <v>206</v>
      </c>
      <c r="R280" s="8" t="s">
        <v>206</v>
      </c>
    </row>
    <row r="281" spans="1:18" x14ac:dyDescent="0.25">
      <c r="A281" s="22" t="s">
        <v>157</v>
      </c>
      <c r="B281" s="12">
        <f t="shared" ref="B281:R281" si="78">SUM(B277:B280)</f>
        <v>0</v>
      </c>
      <c r="C281" s="5">
        <f t="shared" si="78"/>
        <v>0</v>
      </c>
      <c r="D281" s="5">
        <f t="shared" si="78"/>
        <v>0</v>
      </c>
      <c r="E281" s="13">
        <f t="shared" si="78"/>
        <v>0</v>
      </c>
      <c r="F281" s="12">
        <f t="shared" si="78"/>
        <v>0</v>
      </c>
      <c r="G281" s="5">
        <f t="shared" si="78"/>
        <v>0</v>
      </c>
      <c r="H281" s="13">
        <f t="shared" si="78"/>
        <v>0</v>
      </c>
      <c r="I281" s="12">
        <f t="shared" si="78"/>
        <v>8069084.9000000004</v>
      </c>
      <c r="J281" s="5">
        <f t="shared" si="78"/>
        <v>628226.75</v>
      </c>
      <c r="K281" s="13">
        <f t="shared" si="78"/>
        <v>7440858.1500000004</v>
      </c>
      <c r="L281" s="12">
        <f t="shared" si="78"/>
        <v>8084955.9000000004</v>
      </c>
      <c r="M281" s="5">
        <f t="shared" si="78"/>
        <v>5199618.84</v>
      </c>
      <c r="N281" s="13">
        <f t="shared" si="78"/>
        <v>2885337.06</v>
      </c>
      <c r="O281" s="12">
        <f t="shared" si="78"/>
        <v>0</v>
      </c>
      <c r="P281" s="5">
        <f t="shared" si="78"/>
        <v>0</v>
      </c>
      <c r="Q281" s="13">
        <f t="shared" si="78"/>
        <v>0</v>
      </c>
      <c r="R281" s="7">
        <f t="shared" si="78"/>
        <v>10326195.210000001</v>
      </c>
    </row>
    <row r="282" spans="1:18" x14ac:dyDescent="0.25">
      <c r="A282" s="24"/>
      <c r="B282" s="32"/>
      <c r="C282" s="33"/>
      <c r="D282" s="33"/>
      <c r="E282" s="34"/>
      <c r="F282" s="32"/>
      <c r="G282" s="33"/>
      <c r="H282" s="34"/>
      <c r="I282" s="32"/>
      <c r="J282" s="33"/>
      <c r="K282" s="34"/>
      <c r="L282" s="32"/>
      <c r="M282" s="33"/>
      <c r="N282" s="34"/>
      <c r="O282" s="32"/>
      <c r="P282" s="33"/>
      <c r="Q282" s="34"/>
      <c r="R282" s="35"/>
    </row>
    <row r="283" spans="1:18" x14ac:dyDescent="0.25">
      <c r="A283" s="22" t="s">
        <v>197</v>
      </c>
      <c r="B283" s="32"/>
      <c r="C283" s="33"/>
      <c r="D283" s="33"/>
      <c r="E283" s="34"/>
      <c r="F283" s="32"/>
      <c r="G283" s="33"/>
      <c r="H283" s="34"/>
      <c r="I283" s="32"/>
      <c r="J283" s="33"/>
      <c r="K283" s="34"/>
      <c r="L283" s="32"/>
      <c r="M283" s="33"/>
      <c r="N283" s="34"/>
      <c r="O283" s="32"/>
      <c r="P283" s="33"/>
      <c r="Q283" s="34"/>
      <c r="R283" s="35"/>
    </row>
    <row r="284" spans="1:18" x14ac:dyDescent="0.25">
      <c r="A284" s="25" t="s">
        <v>198</v>
      </c>
      <c r="B284" s="14">
        <v>0</v>
      </c>
      <c r="C284" s="6">
        <v>9600</v>
      </c>
      <c r="D284" s="6">
        <v>0</v>
      </c>
      <c r="E284" s="13">
        <f>SUM(B284:D284)</f>
        <v>9600</v>
      </c>
      <c r="F284" s="14">
        <v>466661</v>
      </c>
      <c r="G284" s="6">
        <v>381883</v>
      </c>
      <c r="H284" s="15">
        <v>84778</v>
      </c>
      <c r="I284" s="14">
        <v>19773234</v>
      </c>
      <c r="J284" s="6">
        <v>12217878</v>
      </c>
      <c r="K284" s="15">
        <v>7555356</v>
      </c>
      <c r="L284" s="14">
        <v>12457985</v>
      </c>
      <c r="M284" s="6">
        <v>10071666</v>
      </c>
      <c r="N284" s="15">
        <v>2386319</v>
      </c>
      <c r="O284" s="14">
        <v>0</v>
      </c>
      <c r="P284" s="6">
        <v>0</v>
      </c>
      <c r="Q284" s="15">
        <v>0</v>
      </c>
      <c r="R284" s="8">
        <v>10036053</v>
      </c>
    </row>
    <row r="285" spans="1:18" x14ac:dyDescent="0.25">
      <c r="A285" s="25" t="s">
        <v>199</v>
      </c>
      <c r="B285" s="14">
        <v>0</v>
      </c>
      <c r="C285" s="6">
        <v>17996</v>
      </c>
      <c r="D285" s="6">
        <v>0</v>
      </c>
      <c r="E285" s="13">
        <f t="shared" ref="E285:E287" si="79">SUM(B285:D285)</f>
        <v>17996</v>
      </c>
      <c r="F285" s="14">
        <v>466661</v>
      </c>
      <c r="G285" s="6">
        <v>384490</v>
      </c>
      <c r="H285" s="15">
        <v>82171</v>
      </c>
      <c r="I285" s="14">
        <v>19778084</v>
      </c>
      <c r="J285" s="6">
        <v>12372426</v>
      </c>
      <c r="K285" s="15">
        <v>7405658</v>
      </c>
      <c r="L285" s="14">
        <v>12598274</v>
      </c>
      <c r="M285" s="6">
        <v>10292154</v>
      </c>
      <c r="N285" s="15">
        <v>2306120</v>
      </c>
      <c r="O285" s="14">
        <v>0</v>
      </c>
      <c r="P285" s="6">
        <v>0</v>
      </c>
      <c r="Q285" s="15">
        <v>0</v>
      </c>
      <c r="R285" s="8">
        <v>0</v>
      </c>
    </row>
    <row r="286" spans="1:18" x14ac:dyDescent="0.25">
      <c r="A286" s="25" t="s">
        <v>200</v>
      </c>
      <c r="B286" s="14">
        <v>0</v>
      </c>
      <c r="C286" s="6">
        <v>61857</v>
      </c>
      <c r="D286" s="6">
        <v>0</v>
      </c>
      <c r="E286" s="13">
        <f t="shared" si="79"/>
        <v>61857</v>
      </c>
      <c r="F286" s="14">
        <v>466661</v>
      </c>
      <c r="G286" s="6">
        <v>387043</v>
      </c>
      <c r="H286" s="15">
        <v>79618</v>
      </c>
      <c r="I286" s="14">
        <v>19778084</v>
      </c>
      <c r="J286" s="6">
        <v>12534327</v>
      </c>
      <c r="K286" s="15">
        <v>7243757</v>
      </c>
      <c r="L286" s="14">
        <v>12628615</v>
      </c>
      <c r="M286" s="6">
        <v>10527582</v>
      </c>
      <c r="N286" s="15">
        <v>2101033</v>
      </c>
      <c r="O286" s="14">
        <v>0</v>
      </c>
      <c r="P286" s="6">
        <v>0</v>
      </c>
      <c r="Q286" s="15">
        <v>0</v>
      </c>
      <c r="R286" s="8">
        <v>9486265</v>
      </c>
    </row>
    <row r="287" spans="1:18" x14ac:dyDescent="0.25">
      <c r="A287" s="25" t="s">
        <v>201</v>
      </c>
      <c r="B287" s="14" t="s">
        <v>206</v>
      </c>
      <c r="C287" s="6" t="s">
        <v>206</v>
      </c>
      <c r="D287" s="6" t="s">
        <v>206</v>
      </c>
      <c r="E287" s="13">
        <f t="shared" si="79"/>
        <v>0</v>
      </c>
      <c r="F287" s="14" t="s">
        <v>206</v>
      </c>
      <c r="G287" s="6" t="s">
        <v>206</v>
      </c>
      <c r="H287" s="15" t="s">
        <v>206</v>
      </c>
      <c r="I287" s="14" t="s">
        <v>206</v>
      </c>
      <c r="J287" s="6" t="s">
        <v>206</v>
      </c>
      <c r="K287" s="15" t="s">
        <v>206</v>
      </c>
      <c r="L287" s="14" t="s">
        <v>206</v>
      </c>
      <c r="M287" s="6" t="s">
        <v>206</v>
      </c>
      <c r="N287" s="15" t="s">
        <v>206</v>
      </c>
      <c r="O287" s="14" t="s">
        <v>206</v>
      </c>
      <c r="P287" s="6" t="s">
        <v>206</v>
      </c>
      <c r="Q287" s="15" t="s">
        <v>206</v>
      </c>
      <c r="R287" s="8" t="s">
        <v>206</v>
      </c>
    </row>
    <row r="288" spans="1:18" ht="15.75" thickBot="1" x14ac:dyDescent="0.3">
      <c r="A288" s="26" t="s">
        <v>157</v>
      </c>
      <c r="B288" s="16">
        <f t="shared" ref="B288:R288" si="80">SUM(B284:B287)</f>
        <v>0</v>
      </c>
      <c r="C288" s="21">
        <f t="shared" si="80"/>
        <v>89453</v>
      </c>
      <c r="D288" s="21">
        <f t="shared" si="80"/>
        <v>0</v>
      </c>
      <c r="E288" s="17">
        <f t="shared" si="80"/>
        <v>89453</v>
      </c>
      <c r="F288" s="16">
        <f t="shared" si="80"/>
        <v>1399983</v>
      </c>
      <c r="G288" s="21">
        <f t="shared" si="80"/>
        <v>1153416</v>
      </c>
      <c r="H288" s="17">
        <f t="shared" si="80"/>
        <v>246567</v>
      </c>
      <c r="I288" s="16">
        <f t="shared" si="80"/>
        <v>59329402</v>
      </c>
      <c r="J288" s="21">
        <f t="shared" si="80"/>
        <v>37124631</v>
      </c>
      <c r="K288" s="17">
        <f t="shared" si="80"/>
        <v>22204771</v>
      </c>
      <c r="L288" s="16">
        <f t="shared" si="80"/>
        <v>37684874</v>
      </c>
      <c r="M288" s="21">
        <f t="shared" si="80"/>
        <v>30891402</v>
      </c>
      <c r="N288" s="17">
        <f t="shared" si="80"/>
        <v>6793472</v>
      </c>
      <c r="O288" s="16">
        <f t="shared" si="80"/>
        <v>0</v>
      </c>
      <c r="P288" s="21">
        <f t="shared" si="80"/>
        <v>0</v>
      </c>
      <c r="Q288" s="17">
        <f t="shared" si="80"/>
        <v>0</v>
      </c>
      <c r="R288" s="9">
        <f t="shared" si="80"/>
        <v>19522318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A13:A14"/>
    <mergeCell ref="R13:R14"/>
    <mergeCell ref="O13:Q13"/>
    <mergeCell ref="B13:E13"/>
    <mergeCell ref="F13:H13"/>
    <mergeCell ref="I13:K13"/>
    <mergeCell ref="L13:N13"/>
  </mergeCells>
  <phoneticPr fontId="16" type="noConversion"/>
  <conditionalFormatting sqref="B1:R1048576">
    <cfRule type="cellIs" dxfId="5" priority="1" operator="equal">
      <formula>"Delinquent"</formula>
    </cfRule>
    <cfRule type="cellIs" dxfId="4" priority="2" operator="lessThan">
      <formula>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6:E288"/>
  <sheetViews>
    <sheetView showGridLines="0" workbookViewId="0"/>
  </sheetViews>
  <sheetFormatPr defaultRowHeight="15" x14ac:dyDescent="0.25"/>
  <cols>
    <col min="1" max="1" width="40.5703125" style="1" bestFit="1" customWidth="1"/>
    <col min="2" max="5" width="19.140625" style="44" customWidth="1"/>
    <col min="6" max="16384" width="9.140625" style="1"/>
  </cols>
  <sheetData>
    <row r="6" spans="1:5" ht="18" x14ac:dyDescent="0.25">
      <c r="A6" s="2" t="str">
        <f>Contents!A7</f>
        <v>Nevada Healthcare Quarterly Reports</v>
      </c>
    </row>
    <row r="7" spans="1:5" ht="18.75" x14ac:dyDescent="0.3">
      <c r="A7" s="41" t="str">
        <f>Contents!A8</f>
        <v>Acute Hospitals Financial Reports: First Quarter 2024 - Third Quarter 2024</v>
      </c>
      <c r="B7" s="47"/>
      <c r="C7" s="45"/>
      <c r="D7" s="45"/>
      <c r="E7" s="45"/>
    </row>
    <row r="8" spans="1:5" ht="18.75" x14ac:dyDescent="0.3">
      <c r="A8" s="42" t="s">
        <v>128</v>
      </c>
      <c r="B8" s="47"/>
      <c r="C8" s="45"/>
      <c r="D8" s="45"/>
      <c r="E8" s="45"/>
    </row>
    <row r="9" spans="1:5" ht="18.75" x14ac:dyDescent="0.3">
      <c r="A9" s="27" t="str">
        <f>Contents!A9</f>
        <v>Produced on December 11, 2024</v>
      </c>
      <c r="B9" s="47"/>
      <c r="C9" s="45"/>
      <c r="D9" s="45"/>
      <c r="E9" s="45"/>
    </row>
    <row r="10" spans="1:5" ht="18.75" x14ac:dyDescent="0.3">
      <c r="A10" s="27" t="str">
        <f>Contents!A10</f>
        <v>Includes data loaded through December 9, 2024</v>
      </c>
      <c r="B10" s="47"/>
      <c r="C10" s="45"/>
      <c r="D10" s="45"/>
      <c r="E10" s="45"/>
    </row>
    <row r="11" spans="1:5" x14ac:dyDescent="0.25">
      <c r="A11" s="3"/>
      <c r="B11" s="45"/>
      <c r="C11" s="45"/>
      <c r="D11" s="45"/>
      <c r="E11" s="45"/>
    </row>
    <row r="12" spans="1:5" ht="15.75" customHeight="1" thickBot="1" x14ac:dyDescent="0.3">
      <c r="A12" s="28" t="s">
        <v>149</v>
      </c>
      <c r="B12" s="45"/>
      <c r="C12" s="45"/>
      <c r="D12" s="45"/>
      <c r="E12" s="45"/>
    </row>
    <row r="13" spans="1:5" s="48" customFormat="1" x14ac:dyDescent="0.25">
      <c r="A13" s="55" t="s">
        <v>19</v>
      </c>
      <c r="B13" s="52" t="s">
        <v>90</v>
      </c>
      <c r="C13" s="53"/>
      <c r="D13" s="54"/>
      <c r="E13" s="59" t="s">
        <v>132</v>
      </c>
    </row>
    <row r="14" spans="1:5" s="48" customFormat="1" ht="52.5" customHeight="1" thickBot="1" x14ac:dyDescent="0.3">
      <c r="A14" s="65"/>
      <c r="B14" s="10" t="s">
        <v>129</v>
      </c>
      <c r="C14" s="4" t="s">
        <v>130</v>
      </c>
      <c r="D14" s="11" t="s">
        <v>131</v>
      </c>
      <c r="E14" s="67"/>
    </row>
    <row r="15" spans="1:5" x14ac:dyDescent="0.25">
      <c r="A15" s="22" t="s">
        <v>158</v>
      </c>
      <c r="B15" s="12">
        <f>SUM(B16:B18)</f>
        <v>623221114.62</v>
      </c>
      <c r="C15" s="5">
        <f t="shared" ref="C15:E15" si="0">SUM(C16:C18)</f>
        <v>111074337.5</v>
      </c>
      <c r="D15" s="13">
        <f t="shared" si="0"/>
        <v>512146777.12</v>
      </c>
      <c r="E15" s="7">
        <f t="shared" si="0"/>
        <v>757132346.1400001</v>
      </c>
    </row>
    <row r="16" spans="1:5" x14ac:dyDescent="0.25">
      <c r="A16" s="23" t="s">
        <v>146</v>
      </c>
      <c r="B16" s="12">
        <f>B25+B29+B36+B43+B50+B57+B64+B71+B78+B85+B92+B99+B106+B113+B120+B127+B134+B141</f>
        <v>364620473.25</v>
      </c>
      <c r="C16" s="5">
        <f>C25+C29+C36+C43+C50+C57+C64+C71+C78+C85+C92+C99+C106+C113+C120+C127+C134+C141</f>
        <v>105232207.5</v>
      </c>
      <c r="D16" s="13">
        <f>D25+D29+D36+D43+D50+D57+D64+D71+D78+D85+D92+D99+D106+D113+D120+D127+D134+D141</f>
        <v>259388265.75</v>
      </c>
      <c r="E16" s="7">
        <f>E25+E29+E36+E43+E50+E57+E64+E71+E78+E85+E92+E99+E106+E113+E120+E127+E134+E141</f>
        <v>414086977.23000002</v>
      </c>
    </row>
    <row r="17" spans="1:5" x14ac:dyDescent="0.25">
      <c r="A17" s="23" t="s">
        <v>147</v>
      </c>
      <c r="B17" s="12">
        <f>B148+B155+B162+B169+B176+B183+B190</f>
        <v>18743748.920000002</v>
      </c>
      <c r="C17" s="5">
        <f t="shared" ref="C17:E17" si="1">C148+C155+C162+C169+C176+C183+C190</f>
        <v>0</v>
      </c>
      <c r="D17" s="13">
        <f t="shared" si="1"/>
        <v>18743748.920000002</v>
      </c>
      <c r="E17" s="7">
        <f t="shared" si="1"/>
        <v>176124157.43000001</v>
      </c>
    </row>
    <row r="18" spans="1:5" x14ac:dyDescent="0.25">
      <c r="A18" s="23" t="s">
        <v>148</v>
      </c>
      <c r="B18" s="12">
        <f>B197+B204+B211+B218+B225+B232+B239+B246+B253+B260+B267+B274+B281+B288</f>
        <v>239856892.44999999</v>
      </c>
      <c r="C18" s="5">
        <f t="shared" ref="C18:E18" si="2">C197+C204+C211+C218+C225+C232+C239+C246+C253+C260+C267+C274+C281+C288</f>
        <v>5842130</v>
      </c>
      <c r="D18" s="13">
        <f t="shared" si="2"/>
        <v>234014762.44999999</v>
      </c>
      <c r="E18" s="7">
        <f t="shared" si="2"/>
        <v>166921211.47999999</v>
      </c>
    </row>
    <row r="19" spans="1:5" x14ac:dyDescent="0.25">
      <c r="A19" s="24"/>
      <c r="B19" s="32"/>
      <c r="C19" s="33"/>
      <c r="D19" s="34"/>
      <c r="E19" s="35"/>
    </row>
    <row r="20" spans="1:5" x14ac:dyDescent="0.25">
      <c r="A20" s="22" t="s">
        <v>160</v>
      </c>
      <c r="B20" s="32"/>
      <c r="C20" s="33"/>
      <c r="D20" s="34"/>
      <c r="E20" s="35"/>
    </row>
    <row r="21" spans="1:5" x14ac:dyDescent="0.25">
      <c r="A21" s="25" t="s">
        <v>198</v>
      </c>
      <c r="B21" s="14">
        <v>0</v>
      </c>
      <c r="C21" s="6">
        <v>0</v>
      </c>
      <c r="D21" s="15">
        <v>0</v>
      </c>
      <c r="E21" s="8">
        <v>374136.16</v>
      </c>
    </row>
    <row r="22" spans="1:5" x14ac:dyDescent="0.25">
      <c r="A22" s="25" t="s">
        <v>199</v>
      </c>
      <c r="B22" s="14">
        <v>0</v>
      </c>
      <c r="C22" s="6">
        <v>0</v>
      </c>
      <c r="D22" s="15">
        <v>0</v>
      </c>
      <c r="E22" s="8">
        <v>304797.36</v>
      </c>
    </row>
    <row r="23" spans="1:5" x14ac:dyDescent="0.25">
      <c r="A23" s="25" t="s">
        <v>200</v>
      </c>
      <c r="B23" s="14">
        <v>0</v>
      </c>
      <c r="C23" s="6">
        <v>0</v>
      </c>
      <c r="D23" s="15">
        <v>0</v>
      </c>
      <c r="E23" s="8">
        <v>353248.03</v>
      </c>
    </row>
    <row r="24" spans="1:5" x14ac:dyDescent="0.25">
      <c r="A24" s="25" t="s">
        <v>201</v>
      </c>
      <c r="B24" s="14" t="s">
        <v>206</v>
      </c>
      <c r="C24" s="6" t="s">
        <v>206</v>
      </c>
      <c r="D24" s="15" t="s">
        <v>206</v>
      </c>
      <c r="E24" s="8" t="s">
        <v>206</v>
      </c>
    </row>
    <row r="25" spans="1:5" x14ac:dyDescent="0.25">
      <c r="A25" s="22" t="s">
        <v>157</v>
      </c>
      <c r="B25" s="12">
        <f>SUM(B21:B24)</f>
        <v>0</v>
      </c>
      <c r="C25" s="5">
        <f>SUM(C21:C24)</f>
        <v>0</v>
      </c>
      <c r="D25" s="13">
        <f>SUM(D21:D24)</f>
        <v>0</v>
      </c>
      <c r="E25" s="7">
        <f>SUM(E21:E24)</f>
        <v>1032181.55</v>
      </c>
    </row>
    <row r="26" spans="1:5" x14ac:dyDescent="0.25">
      <c r="A26" s="24"/>
      <c r="B26" s="32"/>
      <c r="C26" s="33"/>
      <c r="D26" s="34"/>
      <c r="E26" s="35"/>
    </row>
    <row r="27" spans="1:5" x14ac:dyDescent="0.25">
      <c r="A27" s="22" t="s">
        <v>202</v>
      </c>
      <c r="B27" s="32"/>
      <c r="C27" s="33"/>
      <c r="D27" s="34"/>
      <c r="E27" s="35"/>
    </row>
    <row r="28" spans="1:5" x14ac:dyDescent="0.25">
      <c r="A28" s="25" t="s">
        <v>198</v>
      </c>
      <c r="B28" s="14" t="s">
        <v>207</v>
      </c>
      <c r="C28" s="6" t="s">
        <v>207</v>
      </c>
      <c r="D28" s="15" t="s">
        <v>207</v>
      </c>
      <c r="E28" s="8" t="s">
        <v>207</v>
      </c>
    </row>
    <row r="29" spans="1:5" x14ac:dyDescent="0.25">
      <c r="A29" s="22" t="s">
        <v>157</v>
      </c>
      <c r="B29" s="12">
        <f>SUM(B28:B28)</f>
        <v>0</v>
      </c>
      <c r="C29" s="5">
        <f>SUM(C28:C28)</f>
        <v>0</v>
      </c>
      <c r="D29" s="13">
        <f>SUM(D28:D28)</f>
        <v>0</v>
      </c>
      <c r="E29" s="7">
        <f>SUM(E28:E28)</f>
        <v>0</v>
      </c>
    </row>
    <row r="30" spans="1:5" x14ac:dyDescent="0.25">
      <c r="A30" s="24"/>
      <c r="B30" s="32"/>
      <c r="C30" s="33"/>
      <c r="D30" s="34"/>
      <c r="E30" s="35"/>
    </row>
    <row r="31" spans="1:5" x14ac:dyDescent="0.25">
      <c r="A31" s="22" t="s">
        <v>161</v>
      </c>
      <c r="B31" s="32"/>
      <c r="C31" s="33"/>
      <c r="D31" s="34"/>
      <c r="E31" s="35"/>
    </row>
    <row r="32" spans="1:5" x14ac:dyDescent="0.25">
      <c r="A32" s="25" t="s">
        <v>198</v>
      </c>
      <c r="B32" s="14">
        <v>0</v>
      </c>
      <c r="C32" s="6">
        <v>0</v>
      </c>
      <c r="D32" s="15">
        <v>0</v>
      </c>
      <c r="E32" s="8">
        <v>9457538</v>
      </c>
    </row>
    <row r="33" spans="1:5" x14ac:dyDescent="0.25">
      <c r="A33" s="25" t="s">
        <v>199</v>
      </c>
      <c r="B33" s="14">
        <v>0</v>
      </c>
      <c r="C33" s="6">
        <v>0</v>
      </c>
      <c r="D33" s="15">
        <v>0</v>
      </c>
      <c r="E33" s="8">
        <v>9211641</v>
      </c>
    </row>
    <row r="34" spans="1:5" x14ac:dyDescent="0.25">
      <c r="A34" s="25" t="s">
        <v>200</v>
      </c>
      <c r="B34" s="14">
        <v>0</v>
      </c>
      <c r="C34" s="6">
        <v>0</v>
      </c>
      <c r="D34" s="15">
        <v>0</v>
      </c>
      <c r="E34" s="8">
        <v>8963878</v>
      </c>
    </row>
    <row r="35" spans="1:5" x14ac:dyDescent="0.25">
      <c r="A35" s="25" t="s">
        <v>201</v>
      </c>
      <c r="B35" s="14" t="s">
        <v>206</v>
      </c>
      <c r="C35" s="6" t="s">
        <v>206</v>
      </c>
      <c r="D35" s="15" t="s">
        <v>206</v>
      </c>
      <c r="E35" s="8" t="s">
        <v>206</v>
      </c>
    </row>
    <row r="36" spans="1:5" x14ac:dyDescent="0.25">
      <c r="A36" s="22" t="s">
        <v>157</v>
      </c>
      <c r="B36" s="12">
        <f>SUM(B32:B35)</f>
        <v>0</v>
      </c>
      <c r="C36" s="5">
        <f>SUM(C32:C35)</f>
        <v>0</v>
      </c>
      <c r="D36" s="13">
        <f>SUM(D32:D35)</f>
        <v>0</v>
      </c>
      <c r="E36" s="7">
        <f>SUM(E32:E35)</f>
        <v>27633057</v>
      </c>
    </row>
    <row r="37" spans="1:5" x14ac:dyDescent="0.25">
      <c r="A37" s="24"/>
      <c r="B37" s="32"/>
      <c r="C37" s="33"/>
      <c r="D37" s="34"/>
      <c r="E37" s="35"/>
    </row>
    <row r="38" spans="1:5" x14ac:dyDescent="0.25">
      <c r="A38" s="22" t="s">
        <v>162</v>
      </c>
      <c r="B38" s="32"/>
      <c r="C38" s="33"/>
      <c r="D38" s="34"/>
      <c r="E38" s="35"/>
    </row>
    <row r="39" spans="1:5" x14ac:dyDescent="0.25">
      <c r="A39" s="25" t="s">
        <v>198</v>
      </c>
      <c r="B39" s="14">
        <v>0</v>
      </c>
      <c r="C39" s="6">
        <v>0</v>
      </c>
      <c r="D39" s="15">
        <v>0</v>
      </c>
      <c r="E39" s="8">
        <v>12519362</v>
      </c>
    </row>
    <row r="40" spans="1:5" x14ac:dyDescent="0.25">
      <c r="A40" s="25" t="s">
        <v>199</v>
      </c>
      <c r="B40" s="14">
        <v>0</v>
      </c>
      <c r="C40" s="6">
        <v>0</v>
      </c>
      <c r="D40" s="15">
        <v>0</v>
      </c>
      <c r="E40" s="8">
        <v>12184090</v>
      </c>
    </row>
    <row r="41" spans="1:5" x14ac:dyDescent="0.25">
      <c r="A41" s="25" t="s">
        <v>200</v>
      </c>
      <c r="B41" s="14">
        <v>0</v>
      </c>
      <c r="C41" s="6">
        <v>0</v>
      </c>
      <c r="D41" s="15">
        <v>0</v>
      </c>
      <c r="E41" s="8">
        <v>11846180</v>
      </c>
    </row>
    <row r="42" spans="1:5" x14ac:dyDescent="0.25">
      <c r="A42" s="25" t="s">
        <v>201</v>
      </c>
      <c r="B42" s="14" t="s">
        <v>206</v>
      </c>
      <c r="C42" s="6" t="s">
        <v>206</v>
      </c>
      <c r="D42" s="15" t="s">
        <v>206</v>
      </c>
      <c r="E42" s="8" t="s">
        <v>206</v>
      </c>
    </row>
    <row r="43" spans="1:5" x14ac:dyDescent="0.25">
      <c r="A43" s="22" t="s">
        <v>157</v>
      </c>
      <c r="B43" s="12">
        <f>SUM(B39:B42)</f>
        <v>0</v>
      </c>
      <c r="C43" s="5">
        <f>SUM(C39:C42)</f>
        <v>0</v>
      </c>
      <c r="D43" s="13">
        <f>SUM(D39:D42)</f>
        <v>0</v>
      </c>
      <c r="E43" s="7">
        <f>SUM(E39:E42)</f>
        <v>36549632</v>
      </c>
    </row>
    <row r="44" spans="1:5" x14ac:dyDescent="0.25">
      <c r="A44" s="24"/>
      <c r="B44" s="32"/>
      <c r="C44" s="33"/>
      <c r="D44" s="34"/>
      <c r="E44" s="35"/>
    </row>
    <row r="45" spans="1:5" x14ac:dyDescent="0.25">
      <c r="A45" s="22" t="s">
        <v>163</v>
      </c>
      <c r="B45" s="32"/>
      <c r="C45" s="33"/>
      <c r="D45" s="34"/>
      <c r="E45" s="35"/>
    </row>
    <row r="46" spans="1:5" x14ac:dyDescent="0.25">
      <c r="A46" s="25" t="s">
        <v>198</v>
      </c>
      <c r="B46" s="14">
        <v>0</v>
      </c>
      <c r="C46" s="6">
        <v>0</v>
      </c>
      <c r="D46" s="15">
        <v>0</v>
      </c>
      <c r="E46" s="8">
        <v>13111404</v>
      </c>
    </row>
    <row r="47" spans="1:5" x14ac:dyDescent="0.25">
      <c r="A47" s="25" t="s">
        <v>199</v>
      </c>
      <c r="B47" s="14">
        <v>0</v>
      </c>
      <c r="C47" s="6">
        <v>0</v>
      </c>
      <c r="D47" s="15">
        <v>0</v>
      </c>
      <c r="E47" s="8">
        <v>12788903</v>
      </c>
    </row>
    <row r="48" spans="1:5" x14ac:dyDescent="0.25">
      <c r="A48" s="25" t="s">
        <v>200</v>
      </c>
      <c r="B48" s="14">
        <v>0</v>
      </c>
      <c r="C48" s="6">
        <v>0</v>
      </c>
      <c r="D48" s="15">
        <v>0</v>
      </c>
      <c r="E48" s="8">
        <v>12464059</v>
      </c>
    </row>
    <row r="49" spans="1:5" x14ac:dyDescent="0.25">
      <c r="A49" s="25" t="s">
        <v>201</v>
      </c>
      <c r="B49" s="14" t="s">
        <v>206</v>
      </c>
      <c r="C49" s="6" t="s">
        <v>206</v>
      </c>
      <c r="D49" s="15" t="s">
        <v>206</v>
      </c>
      <c r="E49" s="8" t="s">
        <v>206</v>
      </c>
    </row>
    <row r="50" spans="1:5" x14ac:dyDescent="0.25">
      <c r="A50" s="22" t="s">
        <v>157</v>
      </c>
      <c r="B50" s="12">
        <f>SUM(B46:B49)</f>
        <v>0</v>
      </c>
      <c r="C50" s="5">
        <f>SUM(C46:C49)</f>
        <v>0</v>
      </c>
      <c r="D50" s="13">
        <f>SUM(D46:D49)</f>
        <v>0</v>
      </c>
      <c r="E50" s="7">
        <f>SUM(E46:E49)</f>
        <v>38364366</v>
      </c>
    </row>
    <row r="51" spans="1:5" x14ac:dyDescent="0.25">
      <c r="A51" s="24"/>
      <c r="B51" s="32"/>
      <c r="C51" s="33"/>
      <c r="D51" s="34"/>
      <c r="E51" s="35"/>
    </row>
    <row r="52" spans="1:5" x14ac:dyDescent="0.25">
      <c r="A52" s="22" t="s">
        <v>164</v>
      </c>
      <c r="B52" s="32"/>
      <c r="C52" s="33"/>
      <c r="D52" s="34"/>
      <c r="E52" s="35"/>
    </row>
    <row r="53" spans="1:5" x14ac:dyDescent="0.25">
      <c r="A53" s="25" t="s">
        <v>198</v>
      </c>
      <c r="B53" s="14">
        <v>0</v>
      </c>
      <c r="C53" s="6">
        <v>0</v>
      </c>
      <c r="D53" s="15">
        <v>0</v>
      </c>
      <c r="E53" s="8">
        <v>11431576</v>
      </c>
    </row>
    <row r="54" spans="1:5" x14ac:dyDescent="0.25">
      <c r="A54" s="25" t="s">
        <v>199</v>
      </c>
      <c r="B54" s="14">
        <v>0</v>
      </c>
      <c r="C54" s="6">
        <v>0</v>
      </c>
      <c r="D54" s="15">
        <v>0</v>
      </c>
      <c r="E54" s="8">
        <v>11139517</v>
      </c>
    </row>
    <row r="55" spans="1:5" x14ac:dyDescent="0.25">
      <c r="A55" s="25" t="s">
        <v>200</v>
      </c>
      <c r="B55" s="14">
        <v>0</v>
      </c>
      <c r="C55" s="6">
        <v>0</v>
      </c>
      <c r="D55" s="15">
        <v>0</v>
      </c>
      <c r="E55" s="8">
        <v>10845200</v>
      </c>
    </row>
    <row r="56" spans="1:5" x14ac:dyDescent="0.25">
      <c r="A56" s="25" t="s">
        <v>201</v>
      </c>
      <c r="B56" s="14" t="s">
        <v>206</v>
      </c>
      <c r="C56" s="6" t="s">
        <v>206</v>
      </c>
      <c r="D56" s="15" t="s">
        <v>206</v>
      </c>
      <c r="E56" s="8" t="s">
        <v>206</v>
      </c>
    </row>
    <row r="57" spans="1:5" x14ac:dyDescent="0.25">
      <c r="A57" s="22" t="s">
        <v>157</v>
      </c>
      <c r="B57" s="12">
        <f>SUM(B53:B56)</f>
        <v>0</v>
      </c>
      <c r="C57" s="5">
        <f>SUM(C53:C56)</f>
        <v>0</v>
      </c>
      <c r="D57" s="13">
        <f>SUM(D53:D56)</f>
        <v>0</v>
      </c>
      <c r="E57" s="7">
        <f>SUM(E53:E56)</f>
        <v>33416293</v>
      </c>
    </row>
    <row r="58" spans="1:5" x14ac:dyDescent="0.25">
      <c r="A58" s="24"/>
      <c r="B58" s="32"/>
      <c r="C58" s="33"/>
      <c r="D58" s="34"/>
      <c r="E58" s="35"/>
    </row>
    <row r="59" spans="1:5" x14ac:dyDescent="0.25">
      <c r="A59" s="22" t="s">
        <v>165</v>
      </c>
      <c r="B59" s="32"/>
      <c r="C59" s="33"/>
      <c r="D59" s="34"/>
      <c r="E59" s="35"/>
    </row>
    <row r="60" spans="1:5" x14ac:dyDescent="0.25">
      <c r="A60" s="25" t="s">
        <v>198</v>
      </c>
      <c r="B60" s="14">
        <v>0</v>
      </c>
      <c r="C60" s="6">
        <v>0</v>
      </c>
      <c r="D60" s="15">
        <v>0</v>
      </c>
      <c r="E60" s="8">
        <v>293234.28000000003</v>
      </c>
    </row>
    <row r="61" spans="1:5" x14ac:dyDescent="0.25">
      <c r="A61" s="25" t="s">
        <v>199</v>
      </c>
      <c r="B61" s="14">
        <v>0</v>
      </c>
      <c r="C61" s="6">
        <v>0</v>
      </c>
      <c r="D61" s="15">
        <v>0</v>
      </c>
      <c r="E61" s="8">
        <v>272390.74</v>
      </c>
    </row>
    <row r="62" spans="1:5" x14ac:dyDescent="0.25">
      <c r="A62" s="25" t="s">
        <v>200</v>
      </c>
      <c r="B62" s="14">
        <v>0</v>
      </c>
      <c r="C62" s="6">
        <v>0</v>
      </c>
      <c r="D62" s="15">
        <v>0</v>
      </c>
      <c r="E62" s="8">
        <v>311930.2</v>
      </c>
    </row>
    <row r="63" spans="1:5" x14ac:dyDescent="0.25">
      <c r="A63" s="25" t="s">
        <v>201</v>
      </c>
      <c r="B63" s="14" t="s">
        <v>206</v>
      </c>
      <c r="C63" s="6" t="s">
        <v>206</v>
      </c>
      <c r="D63" s="15" t="s">
        <v>206</v>
      </c>
      <c r="E63" s="8" t="s">
        <v>206</v>
      </c>
    </row>
    <row r="64" spans="1:5" x14ac:dyDescent="0.25">
      <c r="A64" s="22" t="s">
        <v>157</v>
      </c>
      <c r="B64" s="12">
        <f>SUM(B60:B63)</f>
        <v>0</v>
      </c>
      <c r="C64" s="5">
        <f>SUM(C60:C63)</f>
        <v>0</v>
      </c>
      <c r="D64" s="13">
        <f>SUM(D60:D63)</f>
        <v>0</v>
      </c>
      <c r="E64" s="7">
        <f>SUM(E60:E63)</f>
        <v>877555.22</v>
      </c>
    </row>
    <row r="65" spans="1:5" x14ac:dyDescent="0.25">
      <c r="A65" s="24"/>
      <c r="B65" s="32"/>
      <c r="C65" s="33"/>
      <c r="D65" s="34"/>
      <c r="E65" s="35"/>
    </row>
    <row r="66" spans="1:5" x14ac:dyDescent="0.25">
      <c r="A66" s="22" t="s">
        <v>166</v>
      </c>
      <c r="B66" s="32"/>
      <c r="C66" s="33"/>
      <c r="D66" s="34"/>
      <c r="E66" s="35"/>
    </row>
    <row r="67" spans="1:5" x14ac:dyDescent="0.25">
      <c r="A67" s="25" t="s">
        <v>198</v>
      </c>
      <c r="B67" s="14">
        <v>16246316</v>
      </c>
      <c r="C67" s="6">
        <v>0</v>
      </c>
      <c r="D67" s="15">
        <v>16246316</v>
      </c>
      <c r="E67" s="8">
        <v>10728208</v>
      </c>
    </row>
    <row r="68" spans="1:5" x14ac:dyDescent="0.25">
      <c r="A68" s="25" t="s">
        <v>199</v>
      </c>
      <c r="B68" s="14">
        <v>16246316</v>
      </c>
      <c r="C68" s="6">
        <v>0</v>
      </c>
      <c r="D68" s="15">
        <v>16246316</v>
      </c>
      <c r="E68" s="8">
        <v>10978538</v>
      </c>
    </row>
    <row r="69" spans="1:5" x14ac:dyDescent="0.25">
      <c r="A69" s="25" t="s">
        <v>200</v>
      </c>
      <c r="B69" s="14">
        <v>16076896</v>
      </c>
      <c r="C69" s="6">
        <v>0</v>
      </c>
      <c r="D69" s="15">
        <v>16076896</v>
      </c>
      <c r="E69" s="8">
        <v>10620664</v>
      </c>
    </row>
    <row r="70" spans="1:5" x14ac:dyDescent="0.25">
      <c r="A70" s="25" t="s">
        <v>201</v>
      </c>
      <c r="B70" s="14" t="s">
        <v>206</v>
      </c>
      <c r="C70" s="6" t="s">
        <v>206</v>
      </c>
      <c r="D70" s="15" t="s">
        <v>206</v>
      </c>
      <c r="E70" s="8" t="s">
        <v>206</v>
      </c>
    </row>
    <row r="71" spans="1:5" x14ac:dyDescent="0.25">
      <c r="A71" s="22" t="s">
        <v>157</v>
      </c>
      <c r="B71" s="12">
        <f>SUM(B67:B70)</f>
        <v>48569528</v>
      </c>
      <c r="C71" s="5">
        <f>SUM(C67:C70)</f>
        <v>0</v>
      </c>
      <c r="D71" s="13">
        <f>SUM(D67:D70)</f>
        <v>48569528</v>
      </c>
      <c r="E71" s="7">
        <f>SUM(E67:E70)</f>
        <v>32327410</v>
      </c>
    </row>
    <row r="72" spans="1:5" x14ac:dyDescent="0.25">
      <c r="A72" s="24"/>
      <c r="B72" s="32"/>
      <c r="C72" s="33"/>
      <c r="D72" s="34"/>
      <c r="E72" s="35"/>
    </row>
    <row r="73" spans="1:5" x14ac:dyDescent="0.25">
      <c r="A73" s="22" t="s">
        <v>167</v>
      </c>
      <c r="B73" s="32"/>
      <c r="C73" s="33"/>
      <c r="D73" s="34"/>
      <c r="E73" s="35"/>
    </row>
    <row r="74" spans="1:5" x14ac:dyDescent="0.25">
      <c r="A74" s="25" t="s">
        <v>198</v>
      </c>
      <c r="B74" s="14">
        <v>19733756.780000001</v>
      </c>
      <c r="C74" s="6">
        <v>2251184.25</v>
      </c>
      <c r="D74" s="15">
        <v>17482572.530000001</v>
      </c>
      <c r="E74" s="8">
        <v>0</v>
      </c>
    </row>
    <row r="75" spans="1:5" x14ac:dyDescent="0.25">
      <c r="A75" s="25" t="s">
        <v>199</v>
      </c>
      <c r="B75" s="14">
        <v>19733756.780000001</v>
      </c>
      <c r="C75" s="6">
        <v>2402073.35</v>
      </c>
      <c r="D75" s="15">
        <v>17331683.43</v>
      </c>
      <c r="E75" s="8">
        <v>0</v>
      </c>
    </row>
    <row r="76" spans="1:5" x14ac:dyDescent="0.25">
      <c r="A76" s="25" t="s">
        <v>200</v>
      </c>
      <c r="B76" s="14">
        <v>19733756.780000001</v>
      </c>
      <c r="C76" s="6">
        <v>2553531.9</v>
      </c>
      <c r="D76" s="15">
        <v>17180224.879999999</v>
      </c>
      <c r="E76" s="8">
        <v>0</v>
      </c>
    </row>
    <row r="77" spans="1:5" x14ac:dyDescent="0.25">
      <c r="A77" s="25" t="s">
        <v>201</v>
      </c>
      <c r="B77" s="14" t="s">
        <v>206</v>
      </c>
      <c r="C77" s="6" t="s">
        <v>206</v>
      </c>
      <c r="D77" s="15" t="s">
        <v>206</v>
      </c>
      <c r="E77" s="8" t="s">
        <v>206</v>
      </c>
    </row>
    <row r="78" spans="1:5" x14ac:dyDescent="0.25">
      <c r="A78" s="22" t="s">
        <v>157</v>
      </c>
      <c r="B78" s="12">
        <f>SUM(B74:B77)</f>
        <v>59201270.340000004</v>
      </c>
      <c r="C78" s="5">
        <f>SUM(C74:C77)</f>
        <v>7206789.5</v>
      </c>
      <c r="D78" s="13">
        <f>SUM(D74:D77)</f>
        <v>51994480.840000004</v>
      </c>
      <c r="E78" s="7">
        <f>SUM(E74:E77)</f>
        <v>0</v>
      </c>
    </row>
    <row r="79" spans="1:5" x14ac:dyDescent="0.25">
      <c r="A79" s="24"/>
      <c r="B79" s="32"/>
      <c r="C79" s="33"/>
      <c r="D79" s="34"/>
      <c r="E79" s="35"/>
    </row>
    <row r="80" spans="1:5" x14ac:dyDescent="0.25">
      <c r="A80" s="22" t="s">
        <v>168</v>
      </c>
      <c r="B80" s="32"/>
      <c r="C80" s="33"/>
      <c r="D80" s="34"/>
      <c r="E80" s="35"/>
    </row>
    <row r="81" spans="1:5" x14ac:dyDescent="0.25">
      <c r="A81" s="25" t="s">
        <v>198</v>
      </c>
      <c r="B81" s="14">
        <v>3530500</v>
      </c>
      <c r="C81" s="6">
        <v>0</v>
      </c>
      <c r="D81" s="15">
        <v>3530500</v>
      </c>
      <c r="E81" s="8">
        <v>1673675</v>
      </c>
    </row>
    <row r="82" spans="1:5" x14ac:dyDescent="0.25">
      <c r="A82" s="25" t="s">
        <v>199</v>
      </c>
      <c r="B82" s="14">
        <v>3530500</v>
      </c>
      <c r="C82" s="6">
        <v>0</v>
      </c>
      <c r="D82" s="15">
        <v>3530500</v>
      </c>
      <c r="E82" s="8">
        <v>1201900</v>
      </c>
    </row>
    <row r="83" spans="1:5" x14ac:dyDescent="0.25">
      <c r="A83" s="25" t="s">
        <v>200</v>
      </c>
      <c r="B83" s="14" t="s">
        <v>206</v>
      </c>
      <c r="C83" s="6" t="s">
        <v>206</v>
      </c>
      <c r="D83" s="15" t="s">
        <v>206</v>
      </c>
      <c r="E83" s="8" t="s">
        <v>206</v>
      </c>
    </row>
    <row r="84" spans="1:5" x14ac:dyDescent="0.25">
      <c r="A84" s="25" t="s">
        <v>201</v>
      </c>
      <c r="B84" s="14" t="s">
        <v>206</v>
      </c>
      <c r="C84" s="6" t="s">
        <v>206</v>
      </c>
      <c r="D84" s="15" t="s">
        <v>206</v>
      </c>
      <c r="E84" s="8" t="s">
        <v>206</v>
      </c>
    </row>
    <row r="85" spans="1:5" x14ac:dyDescent="0.25">
      <c r="A85" s="22" t="s">
        <v>157</v>
      </c>
      <c r="B85" s="12">
        <f>SUM(B81:B84)</f>
        <v>7061000</v>
      </c>
      <c r="C85" s="5">
        <f>SUM(C81:C84)</f>
        <v>0</v>
      </c>
      <c r="D85" s="13">
        <f>SUM(D81:D84)</f>
        <v>7061000</v>
      </c>
      <c r="E85" s="7">
        <f>SUM(E81:E84)</f>
        <v>2875575</v>
      </c>
    </row>
    <row r="86" spans="1:5" x14ac:dyDescent="0.25">
      <c r="A86" s="24"/>
      <c r="B86" s="32"/>
      <c r="C86" s="33"/>
      <c r="D86" s="34"/>
      <c r="E86" s="35"/>
    </row>
    <row r="87" spans="1:5" x14ac:dyDescent="0.25">
      <c r="A87" s="22" t="s">
        <v>169</v>
      </c>
      <c r="B87" s="32"/>
      <c r="C87" s="33"/>
      <c r="D87" s="34"/>
      <c r="E87" s="35"/>
    </row>
    <row r="88" spans="1:5" x14ac:dyDescent="0.25">
      <c r="A88" s="25" t="s">
        <v>198</v>
      </c>
      <c r="B88" s="14">
        <v>0</v>
      </c>
      <c r="C88" s="6">
        <v>0</v>
      </c>
      <c r="D88" s="15">
        <v>0</v>
      </c>
      <c r="E88" s="8">
        <v>373366.57</v>
      </c>
    </row>
    <row r="89" spans="1:5" x14ac:dyDescent="0.25">
      <c r="A89" s="25" t="s">
        <v>199</v>
      </c>
      <c r="B89" s="14">
        <v>0</v>
      </c>
      <c r="C89" s="6">
        <v>0</v>
      </c>
      <c r="D89" s="15">
        <v>0</v>
      </c>
      <c r="E89" s="8">
        <v>286605.89</v>
      </c>
    </row>
    <row r="90" spans="1:5" x14ac:dyDescent="0.25">
      <c r="A90" s="25" t="s">
        <v>200</v>
      </c>
      <c r="B90" s="14">
        <v>0</v>
      </c>
      <c r="C90" s="6">
        <v>0</v>
      </c>
      <c r="D90" s="15">
        <v>0</v>
      </c>
      <c r="E90" s="8">
        <v>363285.47</v>
      </c>
    </row>
    <row r="91" spans="1:5" x14ac:dyDescent="0.25">
      <c r="A91" s="25" t="s">
        <v>201</v>
      </c>
      <c r="B91" s="14" t="s">
        <v>206</v>
      </c>
      <c r="C91" s="6" t="s">
        <v>206</v>
      </c>
      <c r="D91" s="15" t="s">
        <v>206</v>
      </c>
      <c r="E91" s="8" t="s">
        <v>206</v>
      </c>
    </row>
    <row r="92" spans="1:5" x14ac:dyDescent="0.25">
      <c r="A92" s="22" t="s">
        <v>157</v>
      </c>
      <c r="B92" s="12">
        <f>SUM(B88:B91)</f>
        <v>0</v>
      </c>
      <c r="C92" s="5">
        <f>SUM(C88:C91)</f>
        <v>0</v>
      </c>
      <c r="D92" s="13">
        <f>SUM(D88:D91)</f>
        <v>0</v>
      </c>
      <c r="E92" s="7">
        <f>SUM(E88:E91)</f>
        <v>1023257.9299999999</v>
      </c>
    </row>
    <row r="93" spans="1:5" x14ac:dyDescent="0.25">
      <c r="A93" s="24"/>
      <c r="B93" s="32"/>
      <c r="C93" s="33"/>
      <c r="D93" s="34"/>
      <c r="E93" s="35"/>
    </row>
    <row r="94" spans="1:5" x14ac:dyDescent="0.25">
      <c r="A94" s="22" t="s">
        <v>170</v>
      </c>
      <c r="B94" s="32"/>
      <c r="C94" s="33"/>
      <c r="D94" s="34"/>
      <c r="E94" s="35"/>
    </row>
    <row r="95" spans="1:5" x14ac:dyDescent="0.25">
      <c r="A95" s="25" t="s">
        <v>198</v>
      </c>
      <c r="B95" s="14">
        <v>0</v>
      </c>
      <c r="C95" s="6">
        <v>0</v>
      </c>
      <c r="D95" s="15">
        <v>0</v>
      </c>
      <c r="E95" s="8">
        <v>10536743</v>
      </c>
    </row>
    <row r="96" spans="1:5" x14ac:dyDescent="0.25">
      <c r="A96" s="25" t="s">
        <v>199</v>
      </c>
      <c r="B96" s="14">
        <v>0</v>
      </c>
      <c r="C96" s="6">
        <v>0</v>
      </c>
      <c r="D96" s="15">
        <v>0</v>
      </c>
      <c r="E96" s="8">
        <v>11116055</v>
      </c>
    </row>
    <row r="97" spans="1:5" x14ac:dyDescent="0.25">
      <c r="A97" s="25" t="s">
        <v>200</v>
      </c>
      <c r="B97" s="14">
        <v>0</v>
      </c>
      <c r="C97" s="6">
        <v>0</v>
      </c>
      <c r="D97" s="15">
        <v>0</v>
      </c>
      <c r="E97" s="8">
        <v>11659664</v>
      </c>
    </row>
    <row r="98" spans="1:5" x14ac:dyDescent="0.25">
      <c r="A98" s="25" t="s">
        <v>201</v>
      </c>
      <c r="B98" s="14" t="s">
        <v>206</v>
      </c>
      <c r="C98" s="6" t="s">
        <v>206</v>
      </c>
      <c r="D98" s="15" t="s">
        <v>206</v>
      </c>
      <c r="E98" s="8" t="s">
        <v>206</v>
      </c>
    </row>
    <row r="99" spans="1:5" x14ac:dyDescent="0.25">
      <c r="A99" s="22" t="s">
        <v>157</v>
      </c>
      <c r="B99" s="12">
        <f>SUM(B95:B98)</f>
        <v>0</v>
      </c>
      <c r="C99" s="5">
        <f>SUM(C95:C98)</f>
        <v>0</v>
      </c>
      <c r="D99" s="13">
        <f>SUM(D95:D98)</f>
        <v>0</v>
      </c>
      <c r="E99" s="7">
        <f>SUM(E95:E98)</f>
        <v>33312462</v>
      </c>
    </row>
    <row r="100" spans="1:5" x14ac:dyDescent="0.25">
      <c r="A100" s="24"/>
      <c r="B100" s="32"/>
      <c r="C100" s="33"/>
      <c r="D100" s="34"/>
      <c r="E100" s="35"/>
    </row>
    <row r="101" spans="1:5" x14ac:dyDescent="0.25">
      <c r="A101" s="22" t="s">
        <v>171</v>
      </c>
      <c r="B101" s="32"/>
      <c r="C101" s="33"/>
      <c r="D101" s="34"/>
      <c r="E101" s="35"/>
    </row>
    <row r="102" spans="1:5" x14ac:dyDescent="0.25">
      <c r="A102" s="25" t="s">
        <v>198</v>
      </c>
      <c r="B102" s="14">
        <v>0</v>
      </c>
      <c r="C102" s="6">
        <v>0</v>
      </c>
      <c r="D102" s="15">
        <v>0</v>
      </c>
      <c r="E102" s="8">
        <v>17603004</v>
      </c>
    </row>
    <row r="103" spans="1:5" x14ac:dyDescent="0.25">
      <c r="A103" s="25" t="s">
        <v>199</v>
      </c>
      <c r="B103" s="14">
        <v>0</v>
      </c>
      <c r="C103" s="6">
        <v>0</v>
      </c>
      <c r="D103" s="15">
        <v>0</v>
      </c>
      <c r="E103" s="8">
        <v>19804488</v>
      </c>
    </row>
    <row r="104" spans="1:5" x14ac:dyDescent="0.25">
      <c r="A104" s="25" t="s">
        <v>200</v>
      </c>
      <c r="B104" s="14">
        <v>0</v>
      </c>
      <c r="C104" s="6">
        <v>0</v>
      </c>
      <c r="D104" s="15">
        <v>0</v>
      </c>
      <c r="E104" s="8">
        <v>21344155</v>
      </c>
    </row>
    <row r="105" spans="1:5" x14ac:dyDescent="0.25">
      <c r="A105" s="25" t="s">
        <v>201</v>
      </c>
      <c r="B105" s="14" t="s">
        <v>206</v>
      </c>
      <c r="C105" s="6" t="s">
        <v>206</v>
      </c>
      <c r="D105" s="15" t="s">
        <v>206</v>
      </c>
      <c r="E105" s="8" t="s">
        <v>206</v>
      </c>
    </row>
    <row r="106" spans="1:5" x14ac:dyDescent="0.25">
      <c r="A106" s="22" t="s">
        <v>157</v>
      </c>
      <c r="B106" s="12">
        <f>SUM(B102:B105)</f>
        <v>0</v>
      </c>
      <c r="C106" s="5">
        <f>SUM(C102:C105)</f>
        <v>0</v>
      </c>
      <c r="D106" s="13">
        <f>SUM(D102:D105)</f>
        <v>0</v>
      </c>
      <c r="E106" s="7">
        <f>SUM(E102:E105)</f>
        <v>58751647</v>
      </c>
    </row>
    <row r="107" spans="1:5" x14ac:dyDescent="0.25">
      <c r="A107" s="24"/>
      <c r="B107" s="32"/>
      <c r="C107" s="33"/>
      <c r="D107" s="34"/>
      <c r="E107" s="35"/>
    </row>
    <row r="108" spans="1:5" x14ac:dyDescent="0.25">
      <c r="A108" s="22" t="s">
        <v>172</v>
      </c>
      <c r="B108" s="32"/>
      <c r="C108" s="33"/>
      <c r="D108" s="34"/>
      <c r="E108" s="35"/>
    </row>
    <row r="109" spans="1:5" x14ac:dyDescent="0.25">
      <c r="A109" s="25" t="s">
        <v>198</v>
      </c>
      <c r="B109" s="14">
        <v>0</v>
      </c>
      <c r="C109" s="6">
        <v>0</v>
      </c>
      <c r="D109" s="15">
        <v>0</v>
      </c>
      <c r="E109" s="8">
        <v>46930080</v>
      </c>
    </row>
    <row r="110" spans="1:5" x14ac:dyDescent="0.25">
      <c r="A110" s="25" t="s">
        <v>199</v>
      </c>
      <c r="B110" s="14">
        <v>0</v>
      </c>
      <c r="C110" s="6">
        <v>0</v>
      </c>
      <c r="D110" s="15">
        <v>0</v>
      </c>
      <c r="E110" s="8">
        <v>48579105</v>
      </c>
    </row>
    <row r="111" spans="1:5" x14ac:dyDescent="0.25">
      <c r="A111" s="25" t="s">
        <v>200</v>
      </c>
      <c r="B111" s="14">
        <v>0</v>
      </c>
      <c r="C111" s="6">
        <v>0</v>
      </c>
      <c r="D111" s="15">
        <v>0</v>
      </c>
      <c r="E111" s="8">
        <v>48238442</v>
      </c>
    </row>
    <row r="112" spans="1:5" x14ac:dyDescent="0.25">
      <c r="A112" s="25" t="s">
        <v>201</v>
      </c>
      <c r="B112" s="14" t="s">
        <v>206</v>
      </c>
      <c r="C112" s="6" t="s">
        <v>206</v>
      </c>
      <c r="D112" s="15" t="s">
        <v>206</v>
      </c>
      <c r="E112" s="8" t="s">
        <v>206</v>
      </c>
    </row>
    <row r="113" spans="1:5" x14ac:dyDescent="0.25">
      <c r="A113" s="22" t="s">
        <v>157</v>
      </c>
      <c r="B113" s="12">
        <f>SUM(B109:B112)</f>
        <v>0</v>
      </c>
      <c r="C113" s="5">
        <f>SUM(C109:C112)</f>
        <v>0</v>
      </c>
      <c r="D113" s="13">
        <f>SUM(D109:D112)</f>
        <v>0</v>
      </c>
      <c r="E113" s="7">
        <f>SUM(E109:E112)</f>
        <v>143747627</v>
      </c>
    </row>
    <row r="114" spans="1:5" x14ac:dyDescent="0.25">
      <c r="A114" s="24"/>
      <c r="B114" s="32"/>
      <c r="C114" s="33"/>
      <c r="D114" s="34"/>
      <c r="E114" s="35"/>
    </row>
    <row r="115" spans="1:5" x14ac:dyDescent="0.25">
      <c r="A115" s="22" t="s">
        <v>173</v>
      </c>
      <c r="B115" s="32"/>
      <c r="C115" s="33"/>
      <c r="D115" s="34"/>
      <c r="E115" s="35"/>
    </row>
    <row r="116" spans="1:5" x14ac:dyDescent="0.25">
      <c r="A116" s="25" t="s">
        <v>198</v>
      </c>
      <c r="B116" s="14">
        <v>2906967.26</v>
      </c>
      <c r="C116" s="6">
        <v>0</v>
      </c>
      <c r="D116" s="15">
        <v>2906967.26</v>
      </c>
      <c r="E116" s="8">
        <v>418404.68</v>
      </c>
    </row>
    <row r="117" spans="1:5" x14ac:dyDescent="0.25">
      <c r="A117" s="25" t="s">
        <v>199</v>
      </c>
      <c r="B117" s="14">
        <v>2906967.26</v>
      </c>
      <c r="C117" s="6">
        <v>0</v>
      </c>
      <c r="D117" s="15">
        <v>2906967.26</v>
      </c>
      <c r="E117" s="8">
        <v>297703.48</v>
      </c>
    </row>
    <row r="118" spans="1:5" x14ac:dyDescent="0.25">
      <c r="A118" s="25" t="s">
        <v>200</v>
      </c>
      <c r="B118" s="14">
        <v>2906967.26</v>
      </c>
      <c r="C118" s="6">
        <v>0</v>
      </c>
      <c r="D118" s="15">
        <v>2906967.26</v>
      </c>
      <c r="E118" s="8">
        <v>267915.23</v>
      </c>
    </row>
    <row r="119" spans="1:5" x14ac:dyDescent="0.25">
      <c r="A119" s="25" t="s">
        <v>201</v>
      </c>
      <c r="B119" s="14" t="s">
        <v>206</v>
      </c>
      <c r="C119" s="6" t="s">
        <v>206</v>
      </c>
      <c r="D119" s="15" t="s">
        <v>206</v>
      </c>
      <c r="E119" s="8" t="s">
        <v>206</v>
      </c>
    </row>
    <row r="120" spans="1:5" x14ac:dyDescent="0.25">
      <c r="A120" s="22" t="s">
        <v>157</v>
      </c>
      <c r="B120" s="12">
        <f>SUM(B116:B119)</f>
        <v>8720901.7799999993</v>
      </c>
      <c r="C120" s="5">
        <f>SUM(C116:C119)</f>
        <v>0</v>
      </c>
      <c r="D120" s="13">
        <f>SUM(D116:D119)</f>
        <v>8720901.7799999993</v>
      </c>
      <c r="E120" s="7">
        <f>SUM(E116:E119)</f>
        <v>984023.3899999999</v>
      </c>
    </row>
    <row r="121" spans="1:5" x14ac:dyDescent="0.25">
      <c r="A121" s="24"/>
      <c r="B121" s="32"/>
      <c r="C121" s="33"/>
      <c r="D121" s="34"/>
      <c r="E121" s="35"/>
    </row>
    <row r="122" spans="1:5" x14ac:dyDescent="0.25">
      <c r="A122" s="22" t="s">
        <v>175</v>
      </c>
      <c r="B122" s="32"/>
      <c r="C122" s="33"/>
      <c r="D122" s="34"/>
      <c r="E122" s="35"/>
    </row>
    <row r="123" spans="1:5" x14ac:dyDescent="0.25">
      <c r="A123" s="25" t="s">
        <v>198</v>
      </c>
      <c r="B123" s="14">
        <v>19015679</v>
      </c>
      <c r="C123" s="6">
        <v>0</v>
      </c>
      <c r="D123" s="15">
        <v>19015679</v>
      </c>
      <c r="E123" s="8">
        <v>236960</v>
      </c>
    </row>
    <row r="124" spans="1:5" x14ac:dyDescent="0.25">
      <c r="A124" s="25" t="s">
        <v>199</v>
      </c>
      <c r="B124" s="14">
        <v>19015679</v>
      </c>
      <c r="C124" s="6">
        <v>0</v>
      </c>
      <c r="D124" s="15">
        <v>19015679</v>
      </c>
      <c r="E124" s="8">
        <v>600515</v>
      </c>
    </row>
    <row r="125" spans="1:5" x14ac:dyDescent="0.25">
      <c r="A125" s="25" t="s">
        <v>200</v>
      </c>
      <c r="B125" s="14">
        <v>19015679</v>
      </c>
      <c r="C125" s="6">
        <v>0</v>
      </c>
      <c r="D125" s="15">
        <v>19015679</v>
      </c>
      <c r="E125" s="8">
        <v>458785</v>
      </c>
    </row>
    <row r="126" spans="1:5" x14ac:dyDescent="0.25">
      <c r="A126" s="25" t="s">
        <v>201</v>
      </c>
      <c r="B126" s="14" t="s">
        <v>206</v>
      </c>
      <c r="C126" s="6" t="s">
        <v>206</v>
      </c>
      <c r="D126" s="15" t="s">
        <v>206</v>
      </c>
      <c r="E126" s="8" t="s">
        <v>206</v>
      </c>
    </row>
    <row r="127" spans="1:5" x14ac:dyDescent="0.25">
      <c r="A127" s="22" t="s">
        <v>157</v>
      </c>
      <c r="B127" s="12">
        <f>SUM(B123:B126)</f>
        <v>57047037</v>
      </c>
      <c r="C127" s="5">
        <f>SUM(C123:C126)</f>
        <v>0</v>
      </c>
      <c r="D127" s="13">
        <f>SUM(D123:D126)</f>
        <v>57047037</v>
      </c>
      <c r="E127" s="7">
        <f>SUM(E123:E126)</f>
        <v>1296260</v>
      </c>
    </row>
    <row r="128" spans="1:5" x14ac:dyDescent="0.25">
      <c r="A128" s="24"/>
      <c r="B128" s="32"/>
      <c r="C128" s="33"/>
      <c r="D128" s="34"/>
      <c r="E128" s="35"/>
    </row>
    <row r="129" spans="1:5" x14ac:dyDescent="0.25">
      <c r="A129" s="22" t="s">
        <v>174</v>
      </c>
      <c r="B129" s="32"/>
      <c r="C129" s="33"/>
      <c r="D129" s="34"/>
      <c r="E129" s="35"/>
    </row>
    <row r="130" spans="1:5" x14ac:dyDescent="0.25">
      <c r="A130" s="25" t="s">
        <v>198</v>
      </c>
      <c r="B130" s="14">
        <v>42895094</v>
      </c>
      <c r="C130" s="6">
        <v>21767678</v>
      </c>
      <c r="D130" s="15">
        <v>21127416</v>
      </c>
      <c r="E130" s="8">
        <v>131656</v>
      </c>
    </row>
    <row r="131" spans="1:5" x14ac:dyDescent="0.25">
      <c r="A131" s="25" t="s">
        <v>199</v>
      </c>
      <c r="B131" s="14">
        <v>88015751</v>
      </c>
      <c r="C131" s="6">
        <v>49173539</v>
      </c>
      <c r="D131" s="15">
        <v>38842212</v>
      </c>
      <c r="E131" s="8">
        <v>263312</v>
      </c>
    </row>
    <row r="132" spans="1:5" x14ac:dyDescent="0.25">
      <c r="A132" s="25" t="s">
        <v>200</v>
      </c>
      <c r="B132" s="14">
        <v>45288538</v>
      </c>
      <c r="C132" s="6">
        <v>27084201</v>
      </c>
      <c r="D132" s="15">
        <v>18204337</v>
      </c>
      <c r="E132" s="8">
        <v>81656</v>
      </c>
    </row>
    <row r="133" spans="1:5" x14ac:dyDescent="0.25">
      <c r="A133" s="25" t="s">
        <v>201</v>
      </c>
      <c r="B133" s="14" t="s">
        <v>206</v>
      </c>
      <c r="C133" s="6" t="s">
        <v>206</v>
      </c>
      <c r="D133" s="15" t="s">
        <v>206</v>
      </c>
      <c r="E133" s="8" t="s">
        <v>206</v>
      </c>
    </row>
    <row r="134" spans="1:5" x14ac:dyDescent="0.25">
      <c r="A134" s="22" t="s">
        <v>157</v>
      </c>
      <c r="B134" s="12">
        <f>SUM(B130:B133)</f>
        <v>176199383</v>
      </c>
      <c r="C134" s="5">
        <f>SUM(C130:C133)</f>
        <v>98025418</v>
      </c>
      <c r="D134" s="13">
        <f>SUM(D130:D133)</f>
        <v>78173965</v>
      </c>
      <c r="E134" s="7">
        <f>SUM(E130:E133)</f>
        <v>476624</v>
      </c>
    </row>
    <row r="135" spans="1:5" x14ac:dyDescent="0.25">
      <c r="A135" s="24"/>
      <c r="B135" s="32"/>
      <c r="C135" s="33"/>
      <c r="D135" s="34"/>
      <c r="E135" s="35"/>
    </row>
    <row r="136" spans="1:5" x14ac:dyDescent="0.25">
      <c r="A136" s="22" t="s">
        <v>176</v>
      </c>
      <c r="B136" s="32"/>
      <c r="C136" s="33"/>
      <c r="D136" s="34"/>
      <c r="E136" s="35"/>
    </row>
    <row r="137" spans="1:5" x14ac:dyDescent="0.25">
      <c r="A137" s="25" t="s">
        <v>198</v>
      </c>
      <c r="B137" s="14">
        <v>2607117.71</v>
      </c>
      <c r="C137" s="6">
        <v>0</v>
      </c>
      <c r="D137" s="15">
        <v>2607117.71</v>
      </c>
      <c r="E137" s="8">
        <v>546093.04</v>
      </c>
    </row>
    <row r="138" spans="1:5" x14ac:dyDescent="0.25">
      <c r="A138" s="25" t="s">
        <v>199</v>
      </c>
      <c r="B138" s="14">
        <v>2607117.71</v>
      </c>
      <c r="C138" s="6">
        <v>0</v>
      </c>
      <c r="D138" s="15">
        <v>2607117.71</v>
      </c>
      <c r="E138" s="8">
        <v>411629.63</v>
      </c>
    </row>
    <row r="139" spans="1:5" x14ac:dyDescent="0.25">
      <c r="A139" s="25" t="s">
        <v>200</v>
      </c>
      <c r="B139" s="14">
        <v>2607117.71</v>
      </c>
      <c r="C139" s="6">
        <v>0</v>
      </c>
      <c r="D139" s="15">
        <v>2607117.71</v>
      </c>
      <c r="E139" s="8">
        <v>461283.47</v>
      </c>
    </row>
    <row r="140" spans="1:5" x14ac:dyDescent="0.25">
      <c r="A140" s="25" t="s">
        <v>201</v>
      </c>
      <c r="B140" s="14" t="s">
        <v>206</v>
      </c>
      <c r="C140" s="6" t="s">
        <v>206</v>
      </c>
      <c r="D140" s="15" t="s">
        <v>206</v>
      </c>
      <c r="E140" s="8" t="s">
        <v>206</v>
      </c>
    </row>
    <row r="141" spans="1:5" x14ac:dyDescent="0.25">
      <c r="A141" s="22" t="s">
        <v>157</v>
      </c>
      <c r="B141" s="12">
        <f>SUM(B137:B140)</f>
        <v>7821353.1299999999</v>
      </c>
      <c r="C141" s="5">
        <f>SUM(C137:C140)</f>
        <v>0</v>
      </c>
      <c r="D141" s="13">
        <f>SUM(D137:D140)</f>
        <v>7821353.1299999999</v>
      </c>
      <c r="E141" s="7">
        <f>SUM(E137:E140)</f>
        <v>1419006.1400000001</v>
      </c>
    </row>
    <row r="142" spans="1:5" x14ac:dyDescent="0.25">
      <c r="A142" s="24"/>
      <c r="B142" s="32"/>
      <c r="C142" s="33"/>
      <c r="D142" s="34"/>
      <c r="E142" s="35"/>
    </row>
    <row r="143" spans="1:5" x14ac:dyDescent="0.25">
      <c r="A143" s="22" t="s">
        <v>177</v>
      </c>
      <c r="B143" s="32"/>
      <c r="C143" s="33"/>
      <c r="D143" s="34"/>
      <c r="E143" s="35"/>
    </row>
    <row r="144" spans="1:5" x14ac:dyDescent="0.25">
      <c r="A144" s="25" t="s">
        <v>198</v>
      </c>
      <c r="B144" s="14">
        <v>6247916.46</v>
      </c>
      <c r="C144" s="6">
        <v>0</v>
      </c>
      <c r="D144" s="15">
        <v>6247916.46</v>
      </c>
      <c r="E144" s="8">
        <v>26714646.260000002</v>
      </c>
    </row>
    <row r="145" spans="1:5" x14ac:dyDescent="0.25">
      <c r="A145" s="25" t="s">
        <v>199</v>
      </c>
      <c r="B145" s="14">
        <v>6247916</v>
      </c>
      <c r="C145" s="6">
        <v>0</v>
      </c>
      <c r="D145" s="15">
        <v>6247916</v>
      </c>
      <c r="E145" s="8">
        <v>27080405</v>
      </c>
    </row>
    <row r="146" spans="1:5" x14ac:dyDescent="0.25">
      <c r="A146" s="25" t="s">
        <v>200</v>
      </c>
      <c r="B146" s="14">
        <v>6247916.46</v>
      </c>
      <c r="C146" s="6">
        <v>0</v>
      </c>
      <c r="D146" s="15">
        <v>6247916.46</v>
      </c>
      <c r="E146" s="8">
        <v>20914747.300000001</v>
      </c>
    </row>
    <row r="147" spans="1:5" x14ac:dyDescent="0.25">
      <c r="A147" s="25" t="s">
        <v>201</v>
      </c>
      <c r="B147" s="14" t="s">
        <v>206</v>
      </c>
      <c r="C147" s="6" t="s">
        <v>206</v>
      </c>
      <c r="D147" s="15" t="s">
        <v>206</v>
      </c>
      <c r="E147" s="8" t="s">
        <v>206</v>
      </c>
    </row>
    <row r="148" spans="1:5" x14ac:dyDescent="0.25">
      <c r="A148" s="22" t="s">
        <v>157</v>
      </c>
      <c r="B148" s="12">
        <f>SUM(B144:B147)</f>
        <v>18743748.920000002</v>
      </c>
      <c r="C148" s="5">
        <f>SUM(C144:C147)</f>
        <v>0</v>
      </c>
      <c r="D148" s="13">
        <f>SUM(D144:D147)</f>
        <v>18743748.920000002</v>
      </c>
      <c r="E148" s="7">
        <f>SUM(E144:E147)</f>
        <v>74709798.560000002</v>
      </c>
    </row>
    <row r="149" spans="1:5" x14ac:dyDescent="0.25">
      <c r="A149" s="24"/>
      <c r="B149" s="32"/>
      <c r="C149" s="33"/>
      <c r="D149" s="34"/>
      <c r="E149" s="35"/>
    </row>
    <row r="150" spans="1:5" x14ac:dyDescent="0.25">
      <c r="A150" s="22" t="s">
        <v>178</v>
      </c>
      <c r="B150" s="32"/>
      <c r="C150" s="33"/>
      <c r="D150" s="34"/>
      <c r="E150" s="35"/>
    </row>
    <row r="151" spans="1:5" x14ac:dyDescent="0.25">
      <c r="A151" s="25" t="s">
        <v>198</v>
      </c>
      <c r="B151" s="14" t="s">
        <v>207</v>
      </c>
      <c r="C151" s="6" t="s">
        <v>207</v>
      </c>
      <c r="D151" s="15" t="s">
        <v>207</v>
      </c>
      <c r="E151" s="8" t="s">
        <v>207</v>
      </c>
    </row>
    <row r="152" spans="1:5" x14ac:dyDescent="0.25">
      <c r="A152" s="25" t="s">
        <v>199</v>
      </c>
      <c r="B152" s="14" t="s">
        <v>206</v>
      </c>
      <c r="C152" s="6" t="s">
        <v>206</v>
      </c>
      <c r="D152" s="15" t="s">
        <v>206</v>
      </c>
      <c r="E152" s="8" t="s">
        <v>206</v>
      </c>
    </row>
    <row r="153" spans="1:5" x14ac:dyDescent="0.25">
      <c r="A153" s="25" t="s">
        <v>200</v>
      </c>
      <c r="B153" s="14" t="s">
        <v>206</v>
      </c>
      <c r="C153" s="6" t="s">
        <v>206</v>
      </c>
      <c r="D153" s="15" t="s">
        <v>206</v>
      </c>
      <c r="E153" s="8" t="s">
        <v>206</v>
      </c>
    </row>
    <row r="154" spans="1:5" x14ac:dyDescent="0.25">
      <c r="A154" s="25" t="s">
        <v>201</v>
      </c>
      <c r="B154" s="14" t="s">
        <v>206</v>
      </c>
      <c r="C154" s="6" t="s">
        <v>206</v>
      </c>
      <c r="D154" s="15" t="s">
        <v>206</v>
      </c>
      <c r="E154" s="8" t="s">
        <v>206</v>
      </c>
    </row>
    <row r="155" spans="1:5" x14ac:dyDescent="0.25">
      <c r="A155" s="22" t="s">
        <v>157</v>
      </c>
      <c r="B155" s="12">
        <f>SUM(B151:B154)</f>
        <v>0</v>
      </c>
      <c r="C155" s="5">
        <f>SUM(C151:C154)</f>
        <v>0</v>
      </c>
      <c r="D155" s="13">
        <f>SUM(D151:D154)</f>
        <v>0</v>
      </c>
      <c r="E155" s="7">
        <f>SUM(E151:E154)</f>
        <v>0</v>
      </c>
    </row>
    <row r="156" spans="1:5" x14ac:dyDescent="0.25">
      <c r="A156" s="24"/>
      <c r="B156" s="32"/>
      <c r="C156" s="33"/>
      <c r="D156" s="34"/>
      <c r="E156" s="35"/>
    </row>
    <row r="157" spans="1:5" x14ac:dyDescent="0.25">
      <c r="A157" s="22" t="s">
        <v>179</v>
      </c>
      <c r="B157" s="32"/>
      <c r="C157" s="33"/>
      <c r="D157" s="34"/>
      <c r="E157" s="35"/>
    </row>
    <row r="158" spans="1:5" x14ac:dyDescent="0.25">
      <c r="A158" s="25" t="s">
        <v>198</v>
      </c>
      <c r="B158" s="14">
        <v>0</v>
      </c>
      <c r="C158" s="6">
        <v>0</v>
      </c>
      <c r="D158" s="15">
        <v>0</v>
      </c>
      <c r="E158" s="8">
        <v>867010.27</v>
      </c>
    </row>
    <row r="159" spans="1:5" x14ac:dyDescent="0.25">
      <c r="A159" s="25" t="s">
        <v>199</v>
      </c>
      <c r="B159" s="14">
        <v>0</v>
      </c>
      <c r="C159" s="6">
        <v>0</v>
      </c>
      <c r="D159" s="15">
        <v>0</v>
      </c>
      <c r="E159" s="8">
        <v>767852.63</v>
      </c>
    </row>
    <row r="160" spans="1:5" x14ac:dyDescent="0.25">
      <c r="A160" s="25" t="s">
        <v>200</v>
      </c>
      <c r="B160" s="14">
        <v>0</v>
      </c>
      <c r="C160" s="6">
        <v>0</v>
      </c>
      <c r="D160" s="15">
        <v>0</v>
      </c>
      <c r="E160" s="8">
        <v>653588.82999999996</v>
      </c>
    </row>
    <row r="161" spans="1:5" x14ac:dyDescent="0.25">
      <c r="A161" s="25" t="s">
        <v>201</v>
      </c>
      <c r="B161" s="14" t="s">
        <v>206</v>
      </c>
      <c r="C161" s="6" t="s">
        <v>206</v>
      </c>
      <c r="D161" s="15" t="s">
        <v>206</v>
      </c>
      <c r="E161" s="8" t="s">
        <v>206</v>
      </c>
    </row>
    <row r="162" spans="1:5" x14ac:dyDescent="0.25">
      <c r="A162" s="22" t="s">
        <v>157</v>
      </c>
      <c r="B162" s="12">
        <f>SUM(B158:B161)</f>
        <v>0</v>
      </c>
      <c r="C162" s="5">
        <f>SUM(C158:C161)</f>
        <v>0</v>
      </c>
      <c r="D162" s="13">
        <f>SUM(D158:D161)</f>
        <v>0</v>
      </c>
      <c r="E162" s="7">
        <f>SUM(E158:E161)</f>
        <v>2288451.73</v>
      </c>
    </row>
    <row r="163" spans="1:5" x14ac:dyDescent="0.25">
      <c r="A163" s="24"/>
      <c r="B163" s="32"/>
      <c r="C163" s="33"/>
      <c r="D163" s="34"/>
      <c r="E163" s="35"/>
    </row>
    <row r="164" spans="1:5" x14ac:dyDescent="0.25">
      <c r="A164" s="22" t="s">
        <v>180</v>
      </c>
      <c r="B164" s="32"/>
      <c r="C164" s="33"/>
      <c r="D164" s="34"/>
      <c r="E164" s="35"/>
    </row>
    <row r="165" spans="1:5" x14ac:dyDescent="0.25">
      <c r="A165" s="25" t="s">
        <v>198</v>
      </c>
      <c r="B165" s="14">
        <v>0</v>
      </c>
      <c r="C165" s="6">
        <v>0</v>
      </c>
      <c r="D165" s="15">
        <v>0</v>
      </c>
      <c r="E165" s="8">
        <v>645047.5</v>
      </c>
    </row>
    <row r="166" spans="1:5" x14ac:dyDescent="0.25">
      <c r="A166" s="25" t="s">
        <v>199</v>
      </c>
      <c r="B166" s="14">
        <v>0</v>
      </c>
      <c r="C166" s="6">
        <v>0</v>
      </c>
      <c r="D166" s="15">
        <v>0</v>
      </c>
      <c r="E166" s="8">
        <v>574469.68000000005</v>
      </c>
    </row>
    <row r="167" spans="1:5" x14ac:dyDescent="0.25">
      <c r="A167" s="25" t="s">
        <v>200</v>
      </c>
      <c r="B167" s="14">
        <v>0</v>
      </c>
      <c r="C167" s="6">
        <v>0</v>
      </c>
      <c r="D167" s="15">
        <v>0</v>
      </c>
      <c r="E167" s="8">
        <v>493723.96</v>
      </c>
    </row>
    <row r="168" spans="1:5" x14ac:dyDescent="0.25">
      <c r="A168" s="25" t="s">
        <v>201</v>
      </c>
      <c r="B168" s="14" t="s">
        <v>206</v>
      </c>
      <c r="C168" s="6" t="s">
        <v>206</v>
      </c>
      <c r="D168" s="15" t="s">
        <v>206</v>
      </c>
      <c r="E168" s="8" t="s">
        <v>206</v>
      </c>
    </row>
    <row r="169" spans="1:5" x14ac:dyDescent="0.25">
      <c r="A169" s="22" t="s">
        <v>157</v>
      </c>
      <c r="B169" s="12">
        <f>SUM(B165:B168)</f>
        <v>0</v>
      </c>
      <c r="C169" s="5">
        <f>SUM(C165:C168)</f>
        <v>0</v>
      </c>
      <c r="D169" s="13">
        <f>SUM(D165:D168)</f>
        <v>0</v>
      </c>
      <c r="E169" s="7">
        <f>SUM(E165:E168)</f>
        <v>1713241.1400000001</v>
      </c>
    </row>
    <row r="170" spans="1:5" x14ac:dyDescent="0.25">
      <c r="A170" s="24"/>
      <c r="B170" s="32"/>
      <c r="C170" s="33"/>
      <c r="D170" s="34"/>
      <c r="E170" s="35"/>
    </row>
    <row r="171" spans="1:5" x14ac:dyDescent="0.25">
      <c r="A171" s="22" t="s">
        <v>181</v>
      </c>
      <c r="B171" s="32"/>
      <c r="C171" s="33"/>
      <c r="D171" s="34"/>
      <c r="E171" s="35"/>
    </row>
    <row r="172" spans="1:5" x14ac:dyDescent="0.25">
      <c r="A172" s="25" t="s">
        <v>198</v>
      </c>
      <c r="B172" s="14">
        <v>0</v>
      </c>
      <c r="C172" s="6">
        <v>0</v>
      </c>
      <c r="D172" s="15">
        <v>0</v>
      </c>
      <c r="E172" s="8">
        <v>20037896</v>
      </c>
    </row>
    <row r="173" spans="1:5" x14ac:dyDescent="0.25">
      <c r="A173" s="25" t="s">
        <v>199</v>
      </c>
      <c r="B173" s="14">
        <v>0</v>
      </c>
      <c r="C173" s="6">
        <v>0</v>
      </c>
      <c r="D173" s="15">
        <v>0</v>
      </c>
      <c r="E173" s="8">
        <v>16387573</v>
      </c>
    </row>
    <row r="174" spans="1:5" x14ac:dyDescent="0.25">
      <c r="A174" s="25" t="s">
        <v>200</v>
      </c>
      <c r="B174" s="14">
        <v>0</v>
      </c>
      <c r="C174" s="6">
        <v>0</v>
      </c>
      <c r="D174" s="15">
        <v>0</v>
      </c>
      <c r="E174" s="8">
        <v>13324449</v>
      </c>
    </row>
    <row r="175" spans="1:5" x14ac:dyDescent="0.25">
      <c r="A175" s="25" t="s">
        <v>201</v>
      </c>
      <c r="B175" s="14" t="s">
        <v>206</v>
      </c>
      <c r="C175" s="6" t="s">
        <v>206</v>
      </c>
      <c r="D175" s="15" t="s">
        <v>206</v>
      </c>
      <c r="E175" s="8" t="s">
        <v>206</v>
      </c>
    </row>
    <row r="176" spans="1:5" x14ac:dyDescent="0.25">
      <c r="A176" s="22" t="s">
        <v>157</v>
      </c>
      <c r="B176" s="12">
        <f>SUM(B172:B175)</f>
        <v>0</v>
      </c>
      <c r="C176" s="5">
        <f>SUM(C172:C175)</f>
        <v>0</v>
      </c>
      <c r="D176" s="13">
        <f>SUM(D172:D175)</f>
        <v>0</v>
      </c>
      <c r="E176" s="7">
        <f>SUM(E172:E175)</f>
        <v>49749918</v>
      </c>
    </row>
    <row r="177" spans="1:5" x14ac:dyDescent="0.25">
      <c r="A177" s="24"/>
      <c r="B177" s="32"/>
      <c r="C177" s="33"/>
      <c r="D177" s="34"/>
      <c r="E177" s="35"/>
    </row>
    <row r="178" spans="1:5" x14ac:dyDescent="0.25">
      <c r="A178" s="22" t="s">
        <v>182</v>
      </c>
      <c r="B178" s="32"/>
      <c r="C178" s="33"/>
      <c r="D178" s="34"/>
      <c r="E178" s="35"/>
    </row>
    <row r="179" spans="1:5" x14ac:dyDescent="0.25">
      <c r="A179" s="25" t="s">
        <v>198</v>
      </c>
      <c r="B179" s="14">
        <v>0</v>
      </c>
      <c r="C179" s="6">
        <v>0</v>
      </c>
      <c r="D179" s="15">
        <v>0</v>
      </c>
      <c r="E179" s="8">
        <v>17681803</v>
      </c>
    </row>
    <row r="180" spans="1:5" x14ac:dyDescent="0.25">
      <c r="A180" s="25" t="s">
        <v>199</v>
      </c>
      <c r="B180" s="14">
        <v>0</v>
      </c>
      <c r="C180" s="6">
        <v>0</v>
      </c>
      <c r="D180" s="15">
        <v>0</v>
      </c>
      <c r="E180" s="8">
        <v>16823796</v>
      </c>
    </row>
    <row r="181" spans="1:5" x14ac:dyDescent="0.25">
      <c r="A181" s="25" t="s">
        <v>200</v>
      </c>
      <c r="B181" s="14">
        <v>0</v>
      </c>
      <c r="C181" s="6">
        <v>0</v>
      </c>
      <c r="D181" s="15">
        <v>0</v>
      </c>
      <c r="E181" s="8">
        <v>9905128</v>
      </c>
    </row>
    <row r="182" spans="1:5" x14ac:dyDescent="0.25">
      <c r="A182" s="25" t="s">
        <v>201</v>
      </c>
      <c r="B182" s="14" t="s">
        <v>206</v>
      </c>
      <c r="C182" s="6" t="s">
        <v>206</v>
      </c>
      <c r="D182" s="15" t="s">
        <v>206</v>
      </c>
      <c r="E182" s="8" t="s">
        <v>206</v>
      </c>
    </row>
    <row r="183" spans="1:5" x14ac:dyDescent="0.25">
      <c r="A183" s="22" t="s">
        <v>157</v>
      </c>
      <c r="B183" s="12">
        <f>SUM(B179:B182)</f>
        <v>0</v>
      </c>
      <c r="C183" s="5">
        <f>SUM(C179:C182)</f>
        <v>0</v>
      </c>
      <c r="D183" s="13">
        <f>SUM(D179:D182)</f>
        <v>0</v>
      </c>
      <c r="E183" s="7">
        <f>SUM(E179:E182)</f>
        <v>44410727</v>
      </c>
    </row>
    <row r="184" spans="1:5" x14ac:dyDescent="0.25">
      <c r="A184" s="24"/>
      <c r="B184" s="32"/>
      <c r="C184" s="33"/>
      <c r="D184" s="34"/>
      <c r="E184" s="35"/>
    </row>
    <row r="185" spans="1:5" x14ac:dyDescent="0.25">
      <c r="A185" s="22" t="s">
        <v>183</v>
      </c>
      <c r="B185" s="32"/>
      <c r="C185" s="33"/>
      <c r="D185" s="34"/>
      <c r="E185" s="35"/>
    </row>
    <row r="186" spans="1:5" x14ac:dyDescent="0.25">
      <c r="A186" s="25" t="s">
        <v>198</v>
      </c>
      <c r="B186" s="14">
        <v>0</v>
      </c>
      <c r="C186" s="6">
        <v>0</v>
      </c>
      <c r="D186" s="15">
        <v>0</v>
      </c>
      <c r="E186" s="8">
        <v>972756</v>
      </c>
    </row>
    <row r="187" spans="1:5" x14ac:dyDescent="0.25">
      <c r="A187" s="25" t="s">
        <v>199</v>
      </c>
      <c r="B187" s="14">
        <v>0</v>
      </c>
      <c r="C187" s="6">
        <v>0</v>
      </c>
      <c r="D187" s="15">
        <v>0</v>
      </c>
      <c r="E187" s="8">
        <v>1145717</v>
      </c>
    </row>
    <row r="188" spans="1:5" x14ac:dyDescent="0.25">
      <c r="A188" s="25" t="s">
        <v>200</v>
      </c>
      <c r="B188" s="14">
        <v>0</v>
      </c>
      <c r="C188" s="6">
        <v>0</v>
      </c>
      <c r="D188" s="15">
        <v>0</v>
      </c>
      <c r="E188" s="8">
        <v>1133548</v>
      </c>
    </row>
    <row r="189" spans="1:5" x14ac:dyDescent="0.25">
      <c r="A189" s="25" t="s">
        <v>201</v>
      </c>
      <c r="B189" s="14" t="s">
        <v>206</v>
      </c>
      <c r="C189" s="6" t="s">
        <v>206</v>
      </c>
      <c r="D189" s="15" t="s">
        <v>206</v>
      </c>
      <c r="E189" s="8" t="s">
        <v>206</v>
      </c>
    </row>
    <row r="190" spans="1:5" x14ac:dyDescent="0.25">
      <c r="A190" s="22" t="s">
        <v>157</v>
      </c>
      <c r="B190" s="12">
        <f>SUM(B186:B189)</f>
        <v>0</v>
      </c>
      <c r="C190" s="5">
        <f>SUM(C186:C189)</f>
        <v>0</v>
      </c>
      <c r="D190" s="13">
        <f>SUM(D186:D189)</f>
        <v>0</v>
      </c>
      <c r="E190" s="7">
        <f>SUM(E186:E189)</f>
        <v>3252021</v>
      </c>
    </row>
    <row r="191" spans="1:5" x14ac:dyDescent="0.25">
      <c r="A191" s="24"/>
      <c r="B191" s="32"/>
      <c r="C191" s="33"/>
      <c r="D191" s="34"/>
      <c r="E191" s="35"/>
    </row>
    <row r="192" spans="1:5" x14ac:dyDescent="0.25">
      <c r="A192" s="22" t="s">
        <v>184</v>
      </c>
      <c r="B192" s="32"/>
      <c r="C192" s="33"/>
      <c r="D192" s="34"/>
      <c r="E192" s="35"/>
    </row>
    <row r="193" spans="1:5" x14ac:dyDescent="0.25">
      <c r="A193" s="25" t="s">
        <v>198</v>
      </c>
      <c r="B193" s="14">
        <v>518883</v>
      </c>
      <c r="C193" s="6">
        <v>298357</v>
      </c>
      <c r="D193" s="15">
        <v>220526</v>
      </c>
      <c r="E193" s="8">
        <v>154080</v>
      </c>
    </row>
    <row r="194" spans="1:5" x14ac:dyDescent="0.25">
      <c r="A194" s="25" t="s">
        <v>199</v>
      </c>
      <c r="B194" s="14">
        <v>518883</v>
      </c>
      <c r="C194" s="6">
        <v>320391</v>
      </c>
      <c r="D194" s="15">
        <v>198492</v>
      </c>
      <c r="E194" s="8">
        <v>154080</v>
      </c>
    </row>
    <row r="195" spans="1:5" x14ac:dyDescent="0.25">
      <c r="A195" s="25" t="s">
        <v>200</v>
      </c>
      <c r="B195" s="14">
        <v>518883</v>
      </c>
      <c r="C195" s="6">
        <v>342606</v>
      </c>
      <c r="D195" s="15">
        <v>176277</v>
      </c>
      <c r="E195" s="8">
        <v>154080</v>
      </c>
    </row>
    <row r="196" spans="1:5" x14ac:dyDescent="0.25">
      <c r="A196" s="25" t="s">
        <v>201</v>
      </c>
      <c r="B196" s="14" t="s">
        <v>206</v>
      </c>
      <c r="C196" s="6" t="s">
        <v>206</v>
      </c>
      <c r="D196" s="15" t="s">
        <v>206</v>
      </c>
      <c r="E196" s="8" t="s">
        <v>206</v>
      </c>
    </row>
    <row r="197" spans="1:5" x14ac:dyDescent="0.25">
      <c r="A197" s="22" t="s">
        <v>157</v>
      </c>
      <c r="B197" s="12">
        <f>SUM(B193:B196)</f>
        <v>1556649</v>
      </c>
      <c r="C197" s="5">
        <f>SUM(C193:C196)</f>
        <v>961354</v>
      </c>
      <c r="D197" s="13">
        <f>SUM(D193:D196)</f>
        <v>595295</v>
      </c>
      <c r="E197" s="7">
        <f>SUM(E193:E196)</f>
        <v>462240</v>
      </c>
    </row>
    <row r="198" spans="1:5" x14ac:dyDescent="0.25">
      <c r="A198" s="24"/>
      <c r="B198" s="32"/>
      <c r="C198" s="33"/>
      <c r="D198" s="34"/>
      <c r="E198" s="35"/>
    </row>
    <row r="199" spans="1:5" x14ac:dyDescent="0.25">
      <c r="A199" s="22" t="s">
        <v>185</v>
      </c>
      <c r="B199" s="32"/>
      <c r="C199" s="33"/>
      <c r="D199" s="34"/>
      <c r="E199" s="35"/>
    </row>
    <row r="200" spans="1:5" x14ac:dyDescent="0.25">
      <c r="A200" s="25" t="s">
        <v>198</v>
      </c>
      <c r="B200" s="14">
        <v>0</v>
      </c>
      <c r="C200" s="6">
        <v>0</v>
      </c>
      <c r="D200" s="15">
        <v>0</v>
      </c>
      <c r="E200" s="8">
        <v>0</v>
      </c>
    </row>
    <row r="201" spans="1:5" x14ac:dyDescent="0.25">
      <c r="A201" s="25" t="s">
        <v>199</v>
      </c>
      <c r="B201" s="14">
        <v>0</v>
      </c>
      <c r="C201" s="6">
        <v>0</v>
      </c>
      <c r="D201" s="15">
        <v>0</v>
      </c>
      <c r="E201" s="8">
        <v>0</v>
      </c>
    </row>
    <row r="202" spans="1:5" x14ac:dyDescent="0.25">
      <c r="A202" s="25" t="s">
        <v>200</v>
      </c>
      <c r="B202" s="14">
        <v>0</v>
      </c>
      <c r="C202" s="6">
        <v>0</v>
      </c>
      <c r="D202" s="15">
        <v>0</v>
      </c>
      <c r="E202" s="8">
        <v>0</v>
      </c>
    </row>
    <row r="203" spans="1:5" x14ac:dyDescent="0.25">
      <c r="A203" s="25" t="s">
        <v>201</v>
      </c>
      <c r="B203" s="14" t="s">
        <v>206</v>
      </c>
      <c r="C203" s="6" t="s">
        <v>206</v>
      </c>
      <c r="D203" s="15" t="s">
        <v>206</v>
      </c>
      <c r="E203" s="8" t="s">
        <v>206</v>
      </c>
    </row>
    <row r="204" spans="1:5" x14ac:dyDescent="0.25">
      <c r="A204" s="22" t="s">
        <v>157</v>
      </c>
      <c r="B204" s="12">
        <f>SUM(B200:B203)</f>
        <v>0</v>
      </c>
      <c r="C204" s="5">
        <f>SUM(C200:C203)</f>
        <v>0</v>
      </c>
      <c r="D204" s="13">
        <f>SUM(D200:D203)</f>
        <v>0</v>
      </c>
      <c r="E204" s="7">
        <f>SUM(E200:E203)</f>
        <v>0</v>
      </c>
    </row>
    <row r="205" spans="1:5" x14ac:dyDescent="0.25">
      <c r="A205" s="24"/>
      <c r="B205" s="32"/>
      <c r="C205" s="33"/>
      <c r="D205" s="34"/>
      <c r="E205" s="35"/>
    </row>
    <row r="206" spans="1:5" x14ac:dyDescent="0.25">
      <c r="A206" s="22" t="s">
        <v>186</v>
      </c>
      <c r="B206" s="32"/>
      <c r="C206" s="33"/>
      <c r="D206" s="34"/>
      <c r="E206" s="35"/>
    </row>
    <row r="207" spans="1:5" x14ac:dyDescent="0.25">
      <c r="A207" s="25" t="s">
        <v>198</v>
      </c>
      <c r="B207" s="14">
        <v>198768.75</v>
      </c>
      <c r="C207" s="6">
        <v>0</v>
      </c>
      <c r="D207" s="15">
        <v>198768.75</v>
      </c>
      <c r="E207" s="8">
        <v>0</v>
      </c>
    </row>
    <row r="208" spans="1:5" x14ac:dyDescent="0.25">
      <c r="A208" s="25" t="s">
        <v>199</v>
      </c>
      <c r="B208" s="14">
        <v>198769</v>
      </c>
      <c r="C208" s="6">
        <v>0</v>
      </c>
      <c r="D208" s="15">
        <v>198769</v>
      </c>
      <c r="E208" s="8">
        <v>0</v>
      </c>
    </row>
    <row r="209" spans="1:5" x14ac:dyDescent="0.25">
      <c r="A209" s="25" t="s">
        <v>200</v>
      </c>
      <c r="B209" s="14" t="s">
        <v>206</v>
      </c>
      <c r="C209" s="6" t="s">
        <v>206</v>
      </c>
      <c r="D209" s="15" t="s">
        <v>206</v>
      </c>
      <c r="E209" s="8" t="s">
        <v>206</v>
      </c>
    </row>
    <row r="210" spans="1:5" x14ac:dyDescent="0.25">
      <c r="A210" s="25" t="s">
        <v>201</v>
      </c>
      <c r="B210" s="14" t="s">
        <v>206</v>
      </c>
      <c r="C210" s="6" t="s">
        <v>206</v>
      </c>
      <c r="D210" s="15" t="s">
        <v>206</v>
      </c>
      <c r="E210" s="8" t="s">
        <v>206</v>
      </c>
    </row>
    <row r="211" spans="1:5" x14ac:dyDescent="0.25">
      <c r="A211" s="22" t="s">
        <v>157</v>
      </c>
      <c r="B211" s="12">
        <f>SUM(B207:B210)</f>
        <v>397537.75</v>
      </c>
      <c r="C211" s="5">
        <f>SUM(C207:C210)</f>
        <v>0</v>
      </c>
      <c r="D211" s="13">
        <f>SUM(D207:D210)</f>
        <v>397537.75</v>
      </c>
      <c r="E211" s="7">
        <f>SUM(E207:E210)</f>
        <v>0</v>
      </c>
    </row>
    <row r="212" spans="1:5" x14ac:dyDescent="0.25">
      <c r="A212" s="24"/>
      <c r="B212" s="32"/>
      <c r="C212" s="33"/>
      <c r="D212" s="34"/>
      <c r="E212" s="35"/>
    </row>
    <row r="213" spans="1:5" x14ac:dyDescent="0.25">
      <c r="A213" s="22" t="s">
        <v>187</v>
      </c>
      <c r="B213" s="32"/>
      <c r="C213" s="33"/>
      <c r="D213" s="34"/>
      <c r="E213" s="35"/>
    </row>
    <row r="214" spans="1:5" x14ac:dyDescent="0.25">
      <c r="A214" s="25" t="s">
        <v>198</v>
      </c>
      <c r="B214" s="14">
        <v>0</v>
      </c>
      <c r="C214" s="6">
        <v>0</v>
      </c>
      <c r="D214" s="15">
        <v>0</v>
      </c>
      <c r="E214" s="8">
        <v>18524962.02</v>
      </c>
    </row>
    <row r="215" spans="1:5" x14ac:dyDescent="0.25">
      <c r="A215" s="25" t="s">
        <v>199</v>
      </c>
      <c r="B215" s="14">
        <v>0</v>
      </c>
      <c r="C215" s="6">
        <v>0</v>
      </c>
      <c r="D215" s="15">
        <v>0</v>
      </c>
      <c r="E215" s="8">
        <v>18709661.050000001</v>
      </c>
    </row>
    <row r="216" spans="1:5" x14ac:dyDescent="0.25">
      <c r="A216" s="25" t="s">
        <v>200</v>
      </c>
      <c r="B216" s="14">
        <v>0</v>
      </c>
      <c r="C216" s="6">
        <v>0</v>
      </c>
      <c r="D216" s="15">
        <v>0</v>
      </c>
      <c r="E216" s="8">
        <v>11030596.720000001</v>
      </c>
    </row>
    <row r="217" spans="1:5" x14ac:dyDescent="0.25">
      <c r="A217" s="25" t="s">
        <v>201</v>
      </c>
      <c r="B217" s="14" t="s">
        <v>206</v>
      </c>
      <c r="C217" s="6" t="s">
        <v>206</v>
      </c>
      <c r="D217" s="15" t="s">
        <v>206</v>
      </c>
      <c r="E217" s="8" t="s">
        <v>206</v>
      </c>
    </row>
    <row r="218" spans="1:5" x14ac:dyDescent="0.25">
      <c r="A218" s="22" t="s">
        <v>157</v>
      </c>
      <c r="B218" s="12">
        <f>SUM(B214:B217)</f>
        <v>0</v>
      </c>
      <c r="C218" s="5">
        <f>SUM(C214:C217)</f>
        <v>0</v>
      </c>
      <c r="D218" s="13">
        <f>SUM(D214:D217)</f>
        <v>0</v>
      </c>
      <c r="E218" s="7">
        <f>SUM(E214:E217)</f>
        <v>48265219.789999999</v>
      </c>
    </row>
    <row r="219" spans="1:5" x14ac:dyDescent="0.25">
      <c r="A219" s="24"/>
      <c r="B219" s="32"/>
      <c r="C219" s="33"/>
      <c r="D219" s="34"/>
      <c r="E219" s="35"/>
    </row>
    <row r="220" spans="1:5" x14ac:dyDescent="0.25">
      <c r="A220" s="22" t="s">
        <v>188</v>
      </c>
      <c r="B220" s="32"/>
      <c r="C220" s="33"/>
      <c r="D220" s="34"/>
      <c r="E220" s="35"/>
    </row>
    <row r="221" spans="1:5" x14ac:dyDescent="0.25">
      <c r="A221" s="25" t="s">
        <v>198</v>
      </c>
      <c r="B221" s="14">
        <v>38261915.899999999</v>
      </c>
      <c r="C221" s="6">
        <v>0</v>
      </c>
      <c r="D221" s="15">
        <v>38261915.899999999</v>
      </c>
      <c r="E221" s="8">
        <v>64337.18</v>
      </c>
    </row>
    <row r="222" spans="1:5" x14ac:dyDescent="0.25">
      <c r="A222" s="25" t="s">
        <v>199</v>
      </c>
      <c r="B222" s="14">
        <v>38261915.899999999</v>
      </c>
      <c r="C222" s="6">
        <v>0</v>
      </c>
      <c r="D222" s="15">
        <v>38261915.899999999</v>
      </c>
      <c r="E222" s="8">
        <v>41201.85</v>
      </c>
    </row>
    <row r="223" spans="1:5" x14ac:dyDescent="0.25">
      <c r="A223" s="25" t="s">
        <v>200</v>
      </c>
      <c r="B223" s="14">
        <v>38261915.899999999</v>
      </c>
      <c r="C223" s="6">
        <v>0</v>
      </c>
      <c r="D223" s="15">
        <v>38261915.899999999</v>
      </c>
      <c r="E223" s="8">
        <v>71367.13</v>
      </c>
    </row>
    <row r="224" spans="1:5" x14ac:dyDescent="0.25">
      <c r="A224" s="25" t="s">
        <v>201</v>
      </c>
      <c r="B224" s="14" t="s">
        <v>206</v>
      </c>
      <c r="C224" s="6" t="s">
        <v>206</v>
      </c>
      <c r="D224" s="15" t="s">
        <v>206</v>
      </c>
      <c r="E224" s="8" t="s">
        <v>206</v>
      </c>
    </row>
    <row r="225" spans="1:5" x14ac:dyDescent="0.25">
      <c r="A225" s="22" t="s">
        <v>157</v>
      </c>
      <c r="B225" s="12">
        <f>SUM(B221:B224)</f>
        <v>114785747.69999999</v>
      </c>
      <c r="C225" s="5">
        <f>SUM(C221:C224)</f>
        <v>0</v>
      </c>
      <c r="D225" s="13">
        <f>SUM(D221:D224)</f>
        <v>114785747.69999999</v>
      </c>
      <c r="E225" s="7">
        <f>SUM(E221:E224)</f>
        <v>176906.16</v>
      </c>
    </row>
    <row r="226" spans="1:5" x14ac:dyDescent="0.25">
      <c r="A226" s="24"/>
      <c r="B226" s="32"/>
      <c r="C226" s="33"/>
      <c r="D226" s="34"/>
      <c r="E226" s="35"/>
    </row>
    <row r="227" spans="1:5" x14ac:dyDescent="0.25">
      <c r="A227" s="22" t="s">
        <v>189</v>
      </c>
      <c r="B227" s="32"/>
      <c r="C227" s="33"/>
      <c r="D227" s="34"/>
      <c r="E227" s="35"/>
    </row>
    <row r="228" spans="1:5" x14ac:dyDescent="0.25">
      <c r="A228" s="25" t="s">
        <v>198</v>
      </c>
      <c r="B228" s="14">
        <v>0</v>
      </c>
      <c r="C228" s="6">
        <v>0</v>
      </c>
      <c r="D228" s="15">
        <v>0</v>
      </c>
      <c r="E228" s="8">
        <v>0</v>
      </c>
    </row>
    <row r="229" spans="1:5" x14ac:dyDescent="0.25">
      <c r="A229" s="25" t="s">
        <v>199</v>
      </c>
      <c r="B229" s="14">
        <v>0</v>
      </c>
      <c r="C229" s="6">
        <v>0</v>
      </c>
      <c r="D229" s="15">
        <v>0</v>
      </c>
      <c r="E229" s="8">
        <v>0</v>
      </c>
    </row>
    <row r="230" spans="1:5" x14ac:dyDescent="0.25">
      <c r="A230" s="25" t="s">
        <v>200</v>
      </c>
      <c r="B230" s="14">
        <v>0</v>
      </c>
      <c r="C230" s="6">
        <v>0</v>
      </c>
      <c r="D230" s="15">
        <v>0</v>
      </c>
      <c r="E230" s="8">
        <v>0</v>
      </c>
    </row>
    <row r="231" spans="1:5" x14ac:dyDescent="0.25">
      <c r="A231" s="25" t="s">
        <v>201</v>
      </c>
      <c r="B231" s="14" t="s">
        <v>206</v>
      </c>
      <c r="C231" s="6" t="s">
        <v>206</v>
      </c>
      <c r="D231" s="15" t="s">
        <v>206</v>
      </c>
      <c r="E231" s="8" t="s">
        <v>206</v>
      </c>
    </row>
    <row r="232" spans="1:5" x14ac:dyDescent="0.25">
      <c r="A232" s="22" t="s">
        <v>157</v>
      </c>
      <c r="B232" s="12">
        <f>SUM(B228:B231)</f>
        <v>0</v>
      </c>
      <c r="C232" s="5">
        <f>SUM(C228:C231)</f>
        <v>0</v>
      </c>
      <c r="D232" s="13">
        <f>SUM(D228:D231)</f>
        <v>0</v>
      </c>
      <c r="E232" s="7">
        <f>SUM(E228:E231)</f>
        <v>0</v>
      </c>
    </row>
    <row r="233" spans="1:5" x14ac:dyDescent="0.25">
      <c r="A233" s="24"/>
      <c r="B233" s="32"/>
      <c r="C233" s="33"/>
      <c r="D233" s="34"/>
      <c r="E233" s="35"/>
    </row>
    <row r="234" spans="1:5" x14ac:dyDescent="0.25">
      <c r="A234" s="22" t="s">
        <v>190</v>
      </c>
      <c r="B234" s="32"/>
      <c r="C234" s="33"/>
      <c r="D234" s="34"/>
      <c r="E234" s="35"/>
    </row>
    <row r="235" spans="1:5" x14ac:dyDescent="0.25">
      <c r="A235" s="25" t="s">
        <v>198</v>
      </c>
      <c r="B235" s="14">
        <v>0</v>
      </c>
      <c r="C235" s="6">
        <v>0</v>
      </c>
      <c r="D235" s="15">
        <v>0</v>
      </c>
      <c r="E235" s="8">
        <v>34634721</v>
      </c>
    </row>
    <row r="236" spans="1:5" x14ac:dyDescent="0.25">
      <c r="A236" s="25" t="s">
        <v>199</v>
      </c>
      <c r="B236" s="14">
        <v>0</v>
      </c>
      <c r="C236" s="6">
        <v>0</v>
      </c>
      <c r="D236" s="15">
        <v>0</v>
      </c>
      <c r="E236" s="8">
        <v>34634722</v>
      </c>
    </row>
    <row r="237" spans="1:5" x14ac:dyDescent="0.25">
      <c r="A237" s="25" t="s">
        <v>200</v>
      </c>
      <c r="B237" s="14">
        <v>0</v>
      </c>
      <c r="C237" s="6">
        <v>0</v>
      </c>
      <c r="D237" s="15">
        <v>0</v>
      </c>
      <c r="E237" s="8">
        <v>34634722</v>
      </c>
    </row>
    <row r="238" spans="1:5" x14ac:dyDescent="0.25">
      <c r="A238" s="25" t="s">
        <v>201</v>
      </c>
      <c r="B238" s="14" t="s">
        <v>206</v>
      </c>
      <c r="C238" s="6" t="s">
        <v>206</v>
      </c>
      <c r="D238" s="15" t="s">
        <v>206</v>
      </c>
      <c r="E238" s="8" t="s">
        <v>206</v>
      </c>
    </row>
    <row r="239" spans="1:5" x14ac:dyDescent="0.25">
      <c r="A239" s="22" t="s">
        <v>157</v>
      </c>
      <c r="B239" s="12">
        <f>SUM(B235:B238)</f>
        <v>0</v>
      </c>
      <c r="C239" s="5">
        <f>SUM(C235:C238)</f>
        <v>0</v>
      </c>
      <c r="D239" s="13">
        <f>SUM(D235:D238)</f>
        <v>0</v>
      </c>
      <c r="E239" s="7">
        <f>SUM(E235:E238)</f>
        <v>103904165</v>
      </c>
    </row>
    <row r="240" spans="1:5" x14ac:dyDescent="0.25">
      <c r="A240" s="24"/>
      <c r="B240" s="32"/>
      <c r="C240" s="33"/>
      <c r="D240" s="34"/>
      <c r="E240" s="35"/>
    </row>
    <row r="241" spans="1:5" x14ac:dyDescent="0.25">
      <c r="A241" s="22" t="s">
        <v>191</v>
      </c>
      <c r="B241" s="32"/>
      <c r="C241" s="33"/>
      <c r="D241" s="34"/>
      <c r="E241" s="35"/>
    </row>
    <row r="242" spans="1:5" x14ac:dyDescent="0.25">
      <c r="A242" s="25" t="s">
        <v>198</v>
      </c>
      <c r="B242" s="14">
        <v>0</v>
      </c>
      <c r="C242" s="6">
        <v>0</v>
      </c>
      <c r="D242" s="15">
        <v>0</v>
      </c>
      <c r="E242" s="8">
        <v>0</v>
      </c>
    </row>
    <row r="243" spans="1:5" x14ac:dyDescent="0.25">
      <c r="A243" s="25" t="s">
        <v>199</v>
      </c>
      <c r="B243" s="14">
        <v>0</v>
      </c>
      <c r="C243" s="6">
        <v>0</v>
      </c>
      <c r="D243" s="15">
        <v>0</v>
      </c>
      <c r="E243" s="8">
        <v>0</v>
      </c>
    </row>
    <row r="244" spans="1:5" x14ac:dyDescent="0.25">
      <c r="A244" s="25" t="s">
        <v>200</v>
      </c>
      <c r="B244" s="14">
        <v>0</v>
      </c>
      <c r="C244" s="6">
        <v>0</v>
      </c>
      <c r="D244" s="15">
        <v>0</v>
      </c>
      <c r="E244" s="8">
        <v>0</v>
      </c>
    </row>
    <row r="245" spans="1:5" x14ac:dyDescent="0.25">
      <c r="A245" s="25" t="s">
        <v>201</v>
      </c>
      <c r="B245" s="14" t="s">
        <v>206</v>
      </c>
      <c r="C245" s="6" t="s">
        <v>206</v>
      </c>
      <c r="D245" s="15" t="s">
        <v>206</v>
      </c>
      <c r="E245" s="8" t="s">
        <v>206</v>
      </c>
    </row>
    <row r="246" spans="1:5" x14ac:dyDescent="0.25">
      <c r="A246" s="22" t="s">
        <v>157</v>
      </c>
      <c r="B246" s="12">
        <f>SUM(B242:B245)</f>
        <v>0</v>
      </c>
      <c r="C246" s="5">
        <f>SUM(C242:C245)</f>
        <v>0</v>
      </c>
      <c r="D246" s="13">
        <f>SUM(D242:D245)</f>
        <v>0</v>
      </c>
      <c r="E246" s="7">
        <f>SUM(E242:E245)</f>
        <v>0</v>
      </c>
    </row>
    <row r="247" spans="1:5" x14ac:dyDescent="0.25">
      <c r="A247" s="24"/>
      <c r="B247" s="32"/>
      <c r="C247" s="33"/>
      <c r="D247" s="34"/>
      <c r="E247" s="35"/>
    </row>
    <row r="248" spans="1:5" x14ac:dyDescent="0.25">
      <c r="A248" s="22" t="s">
        <v>192</v>
      </c>
      <c r="B248" s="32"/>
      <c r="C248" s="33"/>
      <c r="D248" s="34"/>
      <c r="E248" s="35"/>
    </row>
    <row r="249" spans="1:5" x14ac:dyDescent="0.25">
      <c r="A249" s="25" t="s">
        <v>198</v>
      </c>
      <c r="B249" s="14">
        <v>5544922</v>
      </c>
      <c r="C249" s="6">
        <v>1352945</v>
      </c>
      <c r="D249" s="15">
        <v>4191977</v>
      </c>
      <c r="E249" s="8">
        <v>0</v>
      </c>
    </row>
    <row r="250" spans="1:5" x14ac:dyDescent="0.25">
      <c r="A250" s="25" t="s">
        <v>199</v>
      </c>
      <c r="B250" s="14">
        <v>5408387</v>
      </c>
      <c r="C250" s="6">
        <v>1451138</v>
      </c>
      <c r="D250" s="15">
        <v>3957249</v>
      </c>
      <c r="E250" s="8">
        <v>0</v>
      </c>
    </row>
    <row r="251" spans="1:5" x14ac:dyDescent="0.25">
      <c r="A251" s="25" t="s">
        <v>200</v>
      </c>
      <c r="B251" s="14">
        <v>5776103</v>
      </c>
      <c r="C251" s="6">
        <v>1548230</v>
      </c>
      <c r="D251" s="15">
        <v>4227873</v>
      </c>
      <c r="E251" s="8">
        <v>0</v>
      </c>
    </row>
    <row r="252" spans="1:5" x14ac:dyDescent="0.25">
      <c r="A252" s="25" t="s">
        <v>201</v>
      </c>
      <c r="B252" s="14" t="s">
        <v>206</v>
      </c>
      <c r="C252" s="6" t="s">
        <v>206</v>
      </c>
      <c r="D252" s="15" t="s">
        <v>206</v>
      </c>
      <c r="E252" s="8" t="s">
        <v>206</v>
      </c>
    </row>
    <row r="253" spans="1:5" x14ac:dyDescent="0.25">
      <c r="A253" s="22" t="s">
        <v>157</v>
      </c>
      <c r="B253" s="12">
        <f>SUM(B249:B252)</f>
        <v>16729412</v>
      </c>
      <c r="C253" s="5">
        <f>SUM(C249:C252)</f>
        <v>4352313</v>
      </c>
      <c r="D253" s="13">
        <f>SUM(D249:D252)</f>
        <v>12377099</v>
      </c>
      <c r="E253" s="7">
        <f>SUM(E249:E252)</f>
        <v>0</v>
      </c>
    </row>
    <row r="254" spans="1:5" x14ac:dyDescent="0.25">
      <c r="A254" s="24"/>
      <c r="B254" s="32"/>
      <c r="C254" s="33"/>
      <c r="D254" s="34"/>
      <c r="E254" s="35"/>
    </row>
    <row r="255" spans="1:5" x14ac:dyDescent="0.25">
      <c r="A255" s="22" t="s">
        <v>193</v>
      </c>
      <c r="B255" s="32"/>
      <c r="C255" s="33"/>
      <c r="D255" s="34"/>
      <c r="E255" s="35"/>
    </row>
    <row r="256" spans="1:5" x14ac:dyDescent="0.25">
      <c r="A256" s="25" t="s">
        <v>198</v>
      </c>
      <c r="B256" s="14">
        <v>0</v>
      </c>
      <c r="C256" s="6">
        <v>0</v>
      </c>
      <c r="D256" s="15">
        <v>0</v>
      </c>
      <c r="E256" s="8">
        <v>7019104</v>
      </c>
    </row>
    <row r="257" spans="1:5" x14ac:dyDescent="0.25">
      <c r="A257" s="25" t="s">
        <v>199</v>
      </c>
      <c r="B257" s="14">
        <v>0</v>
      </c>
      <c r="C257" s="6">
        <v>0</v>
      </c>
      <c r="D257" s="15">
        <v>0</v>
      </c>
      <c r="E257" s="8">
        <v>7019104</v>
      </c>
    </row>
    <row r="258" spans="1:5" x14ac:dyDescent="0.25">
      <c r="A258" s="25" t="s">
        <v>200</v>
      </c>
      <c r="B258" s="14" t="s">
        <v>206</v>
      </c>
      <c r="C258" s="6" t="s">
        <v>206</v>
      </c>
      <c r="D258" s="15" t="s">
        <v>206</v>
      </c>
      <c r="E258" s="8" t="s">
        <v>206</v>
      </c>
    </row>
    <row r="259" spans="1:5" x14ac:dyDescent="0.25">
      <c r="A259" s="25" t="s">
        <v>201</v>
      </c>
      <c r="B259" s="14" t="s">
        <v>206</v>
      </c>
      <c r="C259" s="6" t="s">
        <v>206</v>
      </c>
      <c r="D259" s="15" t="s">
        <v>206</v>
      </c>
      <c r="E259" s="8" t="s">
        <v>206</v>
      </c>
    </row>
    <row r="260" spans="1:5" x14ac:dyDescent="0.25">
      <c r="A260" s="22" t="s">
        <v>157</v>
      </c>
      <c r="B260" s="12">
        <f>SUM(B256:B259)</f>
        <v>0</v>
      </c>
      <c r="C260" s="5">
        <f>SUM(C256:C259)</f>
        <v>0</v>
      </c>
      <c r="D260" s="13">
        <f>SUM(D256:D259)</f>
        <v>0</v>
      </c>
      <c r="E260" s="7">
        <f>SUM(E256:E259)</f>
        <v>14038208</v>
      </c>
    </row>
    <row r="261" spans="1:5" x14ac:dyDescent="0.25">
      <c r="A261" s="24"/>
      <c r="B261" s="32"/>
      <c r="C261" s="33"/>
      <c r="D261" s="34"/>
      <c r="E261" s="35"/>
    </row>
    <row r="262" spans="1:5" x14ac:dyDescent="0.25">
      <c r="A262" s="22" t="s">
        <v>194</v>
      </c>
      <c r="B262" s="32"/>
      <c r="C262" s="33"/>
      <c r="D262" s="34"/>
      <c r="E262" s="35"/>
    </row>
    <row r="263" spans="1:5" x14ac:dyDescent="0.25">
      <c r="A263" s="25" t="s">
        <v>198</v>
      </c>
      <c r="B263" s="14">
        <v>46006116</v>
      </c>
      <c r="C263" s="6">
        <v>0</v>
      </c>
      <c r="D263" s="15">
        <v>46006116</v>
      </c>
      <c r="E263" s="8">
        <v>0</v>
      </c>
    </row>
    <row r="264" spans="1:5" x14ac:dyDescent="0.25">
      <c r="A264" s="25" t="s">
        <v>199</v>
      </c>
      <c r="B264" s="14">
        <v>45909630</v>
      </c>
      <c r="C264" s="6">
        <v>0</v>
      </c>
      <c r="D264" s="15">
        <v>45909630</v>
      </c>
      <c r="E264" s="8">
        <v>0</v>
      </c>
    </row>
    <row r="265" spans="1:5" x14ac:dyDescent="0.25">
      <c r="A265" s="25" t="s">
        <v>200</v>
      </c>
      <c r="B265" s="14" t="s">
        <v>206</v>
      </c>
      <c r="C265" s="6" t="s">
        <v>206</v>
      </c>
      <c r="D265" s="15" t="s">
        <v>206</v>
      </c>
      <c r="E265" s="8" t="s">
        <v>206</v>
      </c>
    </row>
    <row r="266" spans="1:5" x14ac:dyDescent="0.25">
      <c r="A266" s="25" t="s">
        <v>201</v>
      </c>
      <c r="B266" s="14" t="s">
        <v>206</v>
      </c>
      <c r="C266" s="6" t="s">
        <v>206</v>
      </c>
      <c r="D266" s="15" t="s">
        <v>206</v>
      </c>
      <c r="E266" s="8" t="s">
        <v>206</v>
      </c>
    </row>
    <row r="267" spans="1:5" x14ac:dyDescent="0.25">
      <c r="A267" s="22" t="s">
        <v>157</v>
      </c>
      <c r="B267" s="12">
        <f>SUM(B263:B266)</f>
        <v>91915746</v>
      </c>
      <c r="C267" s="5">
        <f>SUM(C263:C266)</f>
        <v>0</v>
      </c>
      <c r="D267" s="13">
        <f>SUM(D263:D266)</f>
        <v>91915746</v>
      </c>
      <c r="E267" s="7">
        <f>SUM(E263:E266)</f>
        <v>0</v>
      </c>
    </row>
    <row r="268" spans="1:5" x14ac:dyDescent="0.25">
      <c r="A268" s="24"/>
      <c r="B268" s="32"/>
      <c r="C268" s="33"/>
      <c r="D268" s="34"/>
      <c r="E268" s="35"/>
    </row>
    <row r="269" spans="1:5" x14ac:dyDescent="0.25">
      <c r="A269" s="22" t="s">
        <v>195</v>
      </c>
      <c r="B269" s="32"/>
      <c r="C269" s="33"/>
      <c r="D269" s="34"/>
      <c r="E269" s="35"/>
    </row>
    <row r="270" spans="1:5" x14ac:dyDescent="0.25">
      <c r="A270" s="25" t="s">
        <v>198</v>
      </c>
      <c r="B270" s="14">
        <v>4291008</v>
      </c>
      <c r="C270" s="6">
        <v>0</v>
      </c>
      <c r="D270" s="15">
        <v>4291008</v>
      </c>
      <c r="E270" s="8">
        <v>0</v>
      </c>
    </row>
    <row r="271" spans="1:5" x14ac:dyDescent="0.25">
      <c r="A271" s="25" t="s">
        <v>199</v>
      </c>
      <c r="B271" s="14">
        <v>4291008</v>
      </c>
      <c r="C271" s="6">
        <v>0</v>
      </c>
      <c r="D271" s="15">
        <v>4291008</v>
      </c>
      <c r="E271" s="8">
        <v>0</v>
      </c>
    </row>
    <row r="272" spans="1:5" x14ac:dyDescent="0.25">
      <c r="A272" s="25" t="s">
        <v>200</v>
      </c>
      <c r="B272" s="14">
        <v>5889784</v>
      </c>
      <c r="C272" s="6">
        <v>528463</v>
      </c>
      <c r="D272" s="15">
        <v>5361321</v>
      </c>
      <c r="E272" s="8">
        <v>0</v>
      </c>
    </row>
    <row r="273" spans="1:5" x14ac:dyDescent="0.25">
      <c r="A273" s="25" t="s">
        <v>201</v>
      </c>
      <c r="B273" s="14" t="s">
        <v>206</v>
      </c>
      <c r="C273" s="6" t="s">
        <v>206</v>
      </c>
      <c r="D273" s="15" t="s">
        <v>206</v>
      </c>
      <c r="E273" s="8" t="s">
        <v>206</v>
      </c>
    </row>
    <row r="274" spans="1:5" x14ac:dyDescent="0.25">
      <c r="A274" s="22" t="s">
        <v>157</v>
      </c>
      <c r="B274" s="12">
        <f>SUM(B270:B273)</f>
        <v>14471800</v>
      </c>
      <c r="C274" s="5">
        <f>SUM(C270:C273)</f>
        <v>528463</v>
      </c>
      <c r="D274" s="13">
        <f>SUM(D270:D273)</f>
        <v>13943337</v>
      </c>
      <c r="E274" s="7">
        <f>SUM(E270:E273)</f>
        <v>0</v>
      </c>
    </row>
    <row r="275" spans="1:5" x14ac:dyDescent="0.25">
      <c r="A275" s="24"/>
      <c r="B275" s="32"/>
      <c r="C275" s="33"/>
      <c r="D275" s="34"/>
      <c r="E275" s="35"/>
    </row>
    <row r="276" spans="1:5" x14ac:dyDescent="0.25">
      <c r="A276" s="22" t="s">
        <v>196</v>
      </c>
      <c r="B276" s="32"/>
      <c r="C276" s="33"/>
      <c r="D276" s="34"/>
      <c r="E276" s="35"/>
    </row>
    <row r="277" spans="1:5" x14ac:dyDescent="0.25">
      <c r="A277" s="25" t="s">
        <v>198</v>
      </c>
      <c r="B277" s="14">
        <v>0</v>
      </c>
      <c r="C277" s="6">
        <v>0</v>
      </c>
      <c r="D277" s="15">
        <v>0</v>
      </c>
      <c r="E277" s="8">
        <v>24322.51</v>
      </c>
    </row>
    <row r="278" spans="1:5" x14ac:dyDescent="0.25">
      <c r="A278" s="25" t="s">
        <v>199</v>
      </c>
      <c r="B278" s="14">
        <v>0</v>
      </c>
      <c r="C278" s="6">
        <v>0</v>
      </c>
      <c r="D278" s="15">
        <v>0</v>
      </c>
      <c r="E278" s="8">
        <v>24588.02</v>
      </c>
    </row>
    <row r="279" spans="1:5" x14ac:dyDescent="0.25">
      <c r="A279" s="25" t="s">
        <v>200</v>
      </c>
      <c r="B279" s="14">
        <v>0</v>
      </c>
      <c r="C279" s="6">
        <v>0</v>
      </c>
      <c r="D279" s="15">
        <v>0</v>
      </c>
      <c r="E279" s="8">
        <v>25562</v>
      </c>
    </row>
    <row r="280" spans="1:5" x14ac:dyDescent="0.25">
      <c r="A280" s="25" t="s">
        <v>201</v>
      </c>
      <c r="B280" s="14" t="s">
        <v>206</v>
      </c>
      <c r="C280" s="6" t="s">
        <v>206</v>
      </c>
      <c r="D280" s="15" t="s">
        <v>206</v>
      </c>
      <c r="E280" s="8" t="s">
        <v>206</v>
      </c>
    </row>
    <row r="281" spans="1:5" x14ac:dyDescent="0.25">
      <c r="A281" s="22" t="s">
        <v>157</v>
      </c>
      <c r="B281" s="12">
        <f>SUM(B277:B280)</f>
        <v>0</v>
      </c>
      <c r="C281" s="5">
        <f>SUM(C277:C280)</f>
        <v>0</v>
      </c>
      <c r="D281" s="13">
        <f>SUM(D277:D280)</f>
        <v>0</v>
      </c>
      <c r="E281" s="7">
        <f>SUM(E277:E280)</f>
        <v>74472.53</v>
      </c>
    </row>
    <row r="282" spans="1:5" x14ac:dyDescent="0.25">
      <c r="A282" s="24"/>
      <c r="B282" s="32"/>
      <c r="C282" s="33"/>
      <c r="D282" s="34"/>
      <c r="E282" s="35"/>
    </row>
    <row r="283" spans="1:5" x14ac:dyDescent="0.25">
      <c r="A283" s="22" t="s">
        <v>197</v>
      </c>
      <c r="B283" s="32"/>
      <c r="C283" s="33"/>
      <c r="D283" s="34"/>
      <c r="E283" s="35"/>
    </row>
    <row r="284" spans="1:5" x14ac:dyDescent="0.25">
      <c r="A284" s="25" t="s">
        <v>198</v>
      </c>
      <c r="B284" s="14">
        <v>0</v>
      </c>
      <c r="C284" s="6">
        <v>0</v>
      </c>
      <c r="D284" s="15">
        <v>0</v>
      </c>
      <c r="E284" s="8">
        <v>0</v>
      </c>
    </row>
    <row r="285" spans="1:5" x14ac:dyDescent="0.25">
      <c r="A285" s="25" t="s">
        <v>199</v>
      </c>
      <c r="B285" s="14">
        <v>0</v>
      </c>
      <c r="C285" s="6">
        <v>0</v>
      </c>
      <c r="D285" s="15">
        <v>0</v>
      </c>
      <c r="E285" s="8">
        <v>0</v>
      </c>
    </row>
    <row r="286" spans="1:5" x14ac:dyDescent="0.25">
      <c r="A286" s="25" t="s">
        <v>200</v>
      </c>
      <c r="B286" s="14">
        <v>0</v>
      </c>
      <c r="C286" s="6">
        <v>0</v>
      </c>
      <c r="D286" s="15">
        <v>0</v>
      </c>
      <c r="E286" s="8">
        <v>0</v>
      </c>
    </row>
    <row r="287" spans="1:5" x14ac:dyDescent="0.25">
      <c r="A287" s="25" t="s">
        <v>201</v>
      </c>
      <c r="B287" s="14" t="s">
        <v>206</v>
      </c>
      <c r="C287" s="6" t="s">
        <v>206</v>
      </c>
      <c r="D287" s="15" t="s">
        <v>206</v>
      </c>
      <c r="E287" s="8" t="s">
        <v>206</v>
      </c>
    </row>
    <row r="288" spans="1:5" ht="15.75" thickBot="1" x14ac:dyDescent="0.3">
      <c r="A288" s="26" t="s">
        <v>157</v>
      </c>
      <c r="B288" s="16">
        <f>SUM(B284:B287)</f>
        <v>0</v>
      </c>
      <c r="C288" s="21">
        <f>SUM(C284:C287)</f>
        <v>0</v>
      </c>
      <c r="D288" s="17">
        <f>SUM(D284:D287)</f>
        <v>0</v>
      </c>
      <c r="E288" s="9">
        <f>SUM(E284:E287)</f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D13"/>
    <mergeCell ref="A13:A14"/>
    <mergeCell ref="E13:E14"/>
  </mergeCells>
  <phoneticPr fontId="16" type="noConversion"/>
  <conditionalFormatting sqref="B1:E1048576">
    <cfRule type="cellIs" dxfId="3" priority="1" operator="equal">
      <formula>"Delinquent"</formula>
    </cfRule>
    <cfRule type="cellIs" dxfId="2" priority="2" operator="lessThan">
      <formula>0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6:M288"/>
  <sheetViews>
    <sheetView showGridLines="0" topLeftCell="A260" workbookViewId="0"/>
  </sheetViews>
  <sheetFormatPr defaultRowHeight="15" x14ac:dyDescent="0.25"/>
  <cols>
    <col min="1" max="1" width="40.5703125" style="1" bestFit="1" customWidth="1"/>
    <col min="2" max="4" width="19.140625" style="44" customWidth="1"/>
    <col min="5" max="5" width="19.85546875" style="44" bestFit="1" customWidth="1"/>
    <col min="6" max="6" width="19.140625" style="44" customWidth="1"/>
    <col min="7" max="8" width="19.85546875" style="44" bestFit="1" customWidth="1"/>
    <col min="9" max="9" width="19.140625" style="44" customWidth="1"/>
    <col min="10" max="10" width="19.85546875" style="44" bestFit="1" customWidth="1"/>
    <col min="11" max="11" width="19.140625" style="44" customWidth="1"/>
    <col min="12" max="13" width="20.28515625" style="44" bestFit="1" customWidth="1"/>
    <col min="14" max="16384" width="9.140625" style="1"/>
  </cols>
  <sheetData>
    <row r="6" spans="1:13" ht="18" x14ac:dyDescent="0.25">
      <c r="A6" s="2" t="str">
        <f>Contents!A7</f>
        <v>Nevada Healthcare Quarterly Reports</v>
      </c>
    </row>
    <row r="7" spans="1:13" ht="18.75" x14ac:dyDescent="0.3">
      <c r="A7" s="41" t="str">
        <f>Contents!A8</f>
        <v>Acute Hospitals Financial Reports: First Quarter 2024 - Third Quarter 2024</v>
      </c>
      <c r="B7" s="47"/>
      <c r="C7" s="45"/>
      <c r="D7" s="45"/>
      <c r="E7" s="45"/>
      <c r="F7" s="45"/>
      <c r="G7" s="45"/>
    </row>
    <row r="8" spans="1:13" ht="18.75" x14ac:dyDescent="0.3">
      <c r="A8" s="42" t="s">
        <v>133</v>
      </c>
      <c r="B8" s="47"/>
      <c r="C8" s="45"/>
      <c r="D8" s="45"/>
      <c r="E8" s="45"/>
      <c r="F8" s="45"/>
      <c r="G8" s="45"/>
    </row>
    <row r="9" spans="1:13" ht="18.75" x14ac:dyDescent="0.3">
      <c r="A9" s="27" t="str">
        <f>Contents!A9</f>
        <v>Produced on December 11, 2024</v>
      </c>
      <c r="B9" s="47"/>
      <c r="C9" s="45"/>
      <c r="D9" s="45"/>
      <c r="E9" s="45"/>
      <c r="F9" s="45"/>
      <c r="G9" s="45"/>
    </row>
    <row r="10" spans="1:13" ht="18.75" x14ac:dyDescent="0.3">
      <c r="A10" s="27" t="str">
        <f>Contents!A10</f>
        <v>Includes data loaded through December 9, 2024</v>
      </c>
      <c r="B10" s="47"/>
      <c r="C10" s="45"/>
      <c r="D10" s="45"/>
      <c r="E10" s="45"/>
      <c r="F10" s="45"/>
      <c r="G10" s="45"/>
    </row>
    <row r="11" spans="1:13" x14ac:dyDescent="0.25">
      <c r="A11" s="3"/>
      <c r="B11" s="45"/>
      <c r="C11" s="45"/>
      <c r="D11" s="45"/>
      <c r="E11" s="45"/>
      <c r="F11" s="45"/>
      <c r="G11" s="45"/>
    </row>
    <row r="12" spans="1:13" ht="15.75" customHeight="1" thickBot="1" x14ac:dyDescent="0.3">
      <c r="A12" s="28" t="s">
        <v>149</v>
      </c>
      <c r="B12" s="45"/>
      <c r="C12" s="45"/>
      <c r="D12" s="45"/>
      <c r="E12" s="45"/>
      <c r="F12" s="45"/>
      <c r="G12" s="45"/>
    </row>
    <row r="13" spans="1:13" s="48" customFormat="1" x14ac:dyDescent="0.25">
      <c r="A13" s="55" t="s">
        <v>19</v>
      </c>
      <c r="B13" s="52" t="s">
        <v>92</v>
      </c>
      <c r="C13" s="53"/>
      <c r="D13" s="53"/>
      <c r="E13" s="53"/>
      <c r="F13" s="61"/>
      <c r="G13" s="62"/>
      <c r="H13" s="63" t="s">
        <v>134</v>
      </c>
      <c r="I13" s="64"/>
      <c r="J13" s="57"/>
      <c r="K13" s="63" t="s">
        <v>135</v>
      </c>
      <c r="L13" s="64"/>
      <c r="M13" s="57"/>
    </row>
    <row r="14" spans="1:13" s="48" customFormat="1" ht="63.75" customHeight="1" thickBot="1" x14ac:dyDescent="0.3">
      <c r="A14" s="65"/>
      <c r="B14" s="30" t="s">
        <v>136</v>
      </c>
      <c r="C14" s="29" t="s">
        <v>137</v>
      </c>
      <c r="D14" s="29" t="s">
        <v>138</v>
      </c>
      <c r="E14" s="29" t="s">
        <v>139</v>
      </c>
      <c r="F14" s="29" t="s">
        <v>140</v>
      </c>
      <c r="G14" s="31" t="s">
        <v>141</v>
      </c>
      <c r="H14" s="30" t="s">
        <v>142</v>
      </c>
      <c r="I14" s="29" t="s">
        <v>143</v>
      </c>
      <c r="J14" s="31" t="s">
        <v>144</v>
      </c>
      <c r="K14" s="30" t="s">
        <v>94</v>
      </c>
      <c r="L14" s="29" t="s">
        <v>95</v>
      </c>
      <c r="M14" s="31" t="s">
        <v>145</v>
      </c>
    </row>
    <row r="15" spans="1:13" x14ac:dyDescent="0.25">
      <c r="A15" s="22" t="s">
        <v>158</v>
      </c>
      <c r="B15" s="12">
        <f>SUM(B16:B18)</f>
        <v>997219425.71000004</v>
      </c>
      <c r="C15" s="5">
        <f t="shared" ref="C15:M15" si="0">SUM(C16:C18)</f>
        <v>1065716237.9399999</v>
      </c>
      <c r="D15" s="5">
        <f t="shared" si="0"/>
        <v>158739010.80000001</v>
      </c>
      <c r="E15" s="5">
        <f t="shared" si="0"/>
        <v>-4675482088.3900003</v>
      </c>
      <c r="F15" s="5">
        <f t="shared" si="0"/>
        <v>155963190.45999998</v>
      </c>
      <c r="G15" s="13">
        <f t="shared" si="0"/>
        <v>-2297844223.4800005</v>
      </c>
      <c r="H15" s="12">
        <f t="shared" si="0"/>
        <v>4652279384</v>
      </c>
      <c r="I15" s="5">
        <f t="shared" si="0"/>
        <v>3730024592.1999998</v>
      </c>
      <c r="J15" s="13">
        <f t="shared" si="0"/>
        <v>8274170726.2000008</v>
      </c>
      <c r="K15" s="12">
        <f t="shared" si="0"/>
        <v>6082470860.6800003</v>
      </c>
      <c r="L15" s="5">
        <f t="shared" si="0"/>
        <v>14967225231.1</v>
      </c>
      <c r="M15" s="13">
        <f t="shared" si="0"/>
        <v>21039919986.630001</v>
      </c>
    </row>
    <row r="16" spans="1:13" x14ac:dyDescent="0.25">
      <c r="A16" s="23" t="s">
        <v>146</v>
      </c>
      <c r="B16" s="12">
        <f t="shared" ref="B16:M16" si="1">B25+B29+B36+B43+B50+B57+B64+B71+B78+B85+B92+B99+B106+B113+B120+B127+B134+B141</f>
        <v>722795201.98000002</v>
      </c>
      <c r="C16" s="5">
        <f t="shared" si="1"/>
        <v>840614337.7299999</v>
      </c>
      <c r="D16" s="5">
        <f t="shared" si="1"/>
        <v>51424258.960000001</v>
      </c>
      <c r="E16" s="5">
        <f t="shared" si="1"/>
        <v>-5687583705.1000004</v>
      </c>
      <c r="F16" s="5">
        <f t="shared" si="1"/>
        <v>3326729.1400000006</v>
      </c>
      <c r="G16" s="13">
        <f t="shared" si="1"/>
        <v>-4069423177.2900004</v>
      </c>
      <c r="H16" s="12">
        <f t="shared" si="1"/>
        <v>2386609075.8400002</v>
      </c>
      <c r="I16" s="5">
        <f t="shared" si="1"/>
        <v>3449620653</v>
      </c>
      <c r="J16" s="13">
        <f t="shared" si="1"/>
        <v>5805480728.8400002</v>
      </c>
      <c r="K16" s="12">
        <f t="shared" si="1"/>
        <v>1766806551.5499997</v>
      </c>
      <c r="L16" s="5">
        <f t="shared" si="1"/>
        <v>11331066540.539999</v>
      </c>
      <c r="M16" s="13">
        <f t="shared" si="1"/>
        <v>13097873092.09</v>
      </c>
    </row>
    <row r="17" spans="1:13" x14ac:dyDescent="0.25">
      <c r="A17" s="23" t="s">
        <v>147</v>
      </c>
      <c r="B17" s="12">
        <f>B148+B155+B162+B169+B176+B183+B190</f>
        <v>204394599.55000001</v>
      </c>
      <c r="C17" s="5">
        <f t="shared" ref="C17:M17" si="2">C148+C155+C162+C169+C176+C183+C190</f>
        <v>169734230.06999999</v>
      </c>
      <c r="D17" s="5">
        <f t="shared" si="2"/>
        <v>97531627</v>
      </c>
      <c r="E17" s="5">
        <f t="shared" si="2"/>
        <v>905083087.77000022</v>
      </c>
      <c r="F17" s="5">
        <f t="shared" si="2"/>
        <v>100072245.41</v>
      </c>
      <c r="G17" s="13">
        <f t="shared" si="2"/>
        <v>1476815789.8000002</v>
      </c>
      <c r="H17" s="12">
        <f t="shared" si="2"/>
        <v>2893100729.7200003</v>
      </c>
      <c r="I17" s="5">
        <f t="shared" si="2"/>
        <v>78740756.200000003</v>
      </c>
      <c r="J17" s="13">
        <f t="shared" si="2"/>
        <v>2971841485.9200001</v>
      </c>
      <c r="K17" s="12">
        <f t="shared" si="2"/>
        <v>4448657275.7200003</v>
      </c>
      <c r="L17" s="5">
        <f t="shared" si="2"/>
        <v>1362914658.7</v>
      </c>
      <c r="M17" s="13">
        <f t="shared" si="2"/>
        <v>5811571934.4200001</v>
      </c>
    </row>
    <row r="18" spans="1:13" x14ac:dyDescent="0.25">
      <c r="A18" s="23" t="s">
        <v>148</v>
      </c>
      <c r="B18" s="12">
        <f>B197+B204+B211+B218+B225+B232+B239+B246+B253+B260+B267+B274+B281+B288</f>
        <v>70029624.180000007</v>
      </c>
      <c r="C18" s="5">
        <f t="shared" ref="C18:M18" si="3">C197+C204+C211+C218+C225+C232+C239+C246+C253+C260+C267+C274+C281+C288</f>
        <v>55367670.140000001</v>
      </c>
      <c r="D18" s="5">
        <f t="shared" si="3"/>
        <v>9783124.8399999999</v>
      </c>
      <c r="E18" s="5">
        <f t="shared" si="3"/>
        <v>107018528.94</v>
      </c>
      <c r="F18" s="5">
        <f t="shared" si="3"/>
        <v>52564215.909999996</v>
      </c>
      <c r="G18" s="13">
        <f t="shared" si="3"/>
        <v>294763164.00999999</v>
      </c>
      <c r="H18" s="12">
        <f t="shared" si="3"/>
        <v>-627430421.55999994</v>
      </c>
      <c r="I18" s="5">
        <f t="shared" si="3"/>
        <v>201663183</v>
      </c>
      <c r="J18" s="13">
        <f t="shared" si="3"/>
        <v>-503151488.55999994</v>
      </c>
      <c r="K18" s="12">
        <f t="shared" si="3"/>
        <v>-132992966.59000009</v>
      </c>
      <c r="L18" s="5">
        <f t="shared" si="3"/>
        <v>2273244031.8600001</v>
      </c>
      <c r="M18" s="13">
        <f t="shared" si="3"/>
        <v>2130474960.1200001</v>
      </c>
    </row>
    <row r="19" spans="1:13" x14ac:dyDescent="0.25">
      <c r="A19" s="24"/>
      <c r="B19" s="32"/>
      <c r="C19" s="33"/>
      <c r="D19" s="33"/>
      <c r="E19" s="33"/>
      <c r="F19" s="33"/>
      <c r="G19" s="34"/>
      <c r="H19" s="32"/>
      <c r="I19" s="33"/>
      <c r="J19" s="34"/>
      <c r="K19" s="32"/>
      <c r="L19" s="33"/>
      <c r="M19" s="34"/>
    </row>
    <row r="20" spans="1:13" x14ac:dyDescent="0.25">
      <c r="A20" s="22" t="s">
        <v>160</v>
      </c>
      <c r="B20" s="32"/>
      <c r="C20" s="33"/>
      <c r="D20" s="33"/>
      <c r="E20" s="33"/>
      <c r="F20" s="33"/>
      <c r="G20" s="34"/>
      <c r="H20" s="32"/>
      <c r="I20" s="33"/>
      <c r="J20" s="34"/>
      <c r="K20" s="32"/>
      <c r="L20" s="33"/>
      <c r="M20" s="34"/>
    </row>
    <row r="21" spans="1:13" x14ac:dyDescent="0.25">
      <c r="A21" s="25" t="s">
        <v>198</v>
      </c>
      <c r="B21" s="14">
        <v>10568259.52</v>
      </c>
      <c r="C21" s="6">
        <v>9677232.1899999995</v>
      </c>
      <c r="D21" s="6">
        <v>0</v>
      </c>
      <c r="E21" s="6">
        <v>-151390280.11000001</v>
      </c>
      <c r="F21" s="6">
        <v>0</v>
      </c>
      <c r="G21" s="15">
        <v>-131144788.40000001</v>
      </c>
      <c r="H21" s="14">
        <v>0</v>
      </c>
      <c r="I21" s="6">
        <v>0</v>
      </c>
      <c r="J21" s="15">
        <v>0</v>
      </c>
      <c r="K21" s="14">
        <v>-131144788.40000001</v>
      </c>
      <c r="L21" s="6">
        <v>387841392.17000002</v>
      </c>
      <c r="M21" s="15">
        <v>256696603.77000001</v>
      </c>
    </row>
    <row r="22" spans="1:13" x14ac:dyDescent="0.25">
      <c r="A22" s="25" t="s">
        <v>199</v>
      </c>
      <c r="B22" s="14">
        <v>10801318.279999999</v>
      </c>
      <c r="C22" s="6">
        <v>12235594.279999999</v>
      </c>
      <c r="D22" s="6">
        <v>0</v>
      </c>
      <c r="E22" s="6">
        <v>-172226232.53</v>
      </c>
      <c r="F22" s="6">
        <v>0</v>
      </c>
      <c r="G22" s="15">
        <v>-149189319.97</v>
      </c>
      <c r="H22" s="14">
        <v>0</v>
      </c>
      <c r="I22" s="6">
        <v>0</v>
      </c>
      <c r="J22" s="15">
        <v>0</v>
      </c>
      <c r="K22" s="14">
        <v>-149189319.97</v>
      </c>
      <c r="L22" s="6">
        <v>395989816.02999997</v>
      </c>
      <c r="M22" s="15">
        <v>246800496.06</v>
      </c>
    </row>
    <row r="23" spans="1:13" x14ac:dyDescent="0.25">
      <c r="A23" s="25" t="s">
        <v>200</v>
      </c>
      <c r="B23" s="14">
        <v>10895086.630000001</v>
      </c>
      <c r="C23" s="6">
        <v>10910482.380000001</v>
      </c>
      <c r="D23" s="6">
        <v>0</v>
      </c>
      <c r="E23" s="6">
        <v>-175093997.08000001</v>
      </c>
      <c r="F23" s="6">
        <v>0</v>
      </c>
      <c r="G23" s="15">
        <v>-153288428.06999999</v>
      </c>
      <c r="H23" s="14">
        <v>0</v>
      </c>
      <c r="I23" s="6">
        <v>0</v>
      </c>
      <c r="J23" s="15">
        <v>0</v>
      </c>
      <c r="K23" s="14">
        <v>-153288428.06999999</v>
      </c>
      <c r="L23" s="6">
        <v>404316760.31999999</v>
      </c>
      <c r="M23" s="15">
        <v>251028332.25</v>
      </c>
    </row>
    <row r="24" spans="1:13" x14ac:dyDescent="0.25">
      <c r="A24" s="25" t="s">
        <v>201</v>
      </c>
      <c r="B24" s="14" t="s">
        <v>206</v>
      </c>
      <c r="C24" s="6" t="s">
        <v>206</v>
      </c>
      <c r="D24" s="6" t="s">
        <v>206</v>
      </c>
      <c r="E24" s="6" t="s">
        <v>206</v>
      </c>
      <c r="F24" s="6" t="s">
        <v>206</v>
      </c>
      <c r="G24" s="15" t="s">
        <v>206</v>
      </c>
      <c r="H24" s="14" t="s">
        <v>206</v>
      </c>
      <c r="I24" s="6" t="s">
        <v>206</v>
      </c>
      <c r="J24" s="15" t="s">
        <v>206</v>
      </c>
      <c r="K24" s="14" t="s">
        <v>206</v>
      </c>
      <c r="L24" s="6" t="s">
        <v>206</v>
      </c>
      <c r="M24" s="15" t="s">
        <v>206</v>
      </c>
    </row>
    <row r="25" spans="1:13" x14ac:dyDescent="0.25">
      <c r="A25" s="22" t="s">
        <v>157</v>
      </c>
      <c r="B25" s="12">
        <f t="shared" ref="B25:G25" si="4">SUM(B21:B24)</f>
        <v>32264664.43</v>
      </c>
      <c r="C25" s="5">
        <f t="shared" si="4"/>
        <v>32823308.850000001</v>
      </c>
      <c r="D25" s="5">
        <f t="shared" si="4"/>
        <v>0</v>
      </c>
      <c r="E25" s="5">
        <f t="shared" si="4"/>
        <v>-498710509.72000003</v>
      </c>
      <c r="F25" s="5">
        <f t="shared" si="4"/>
        <v>0</v>
      </c>
      <c r="G25" s="13">
        <f t="shared" si="4"/>
        <v>-433622536.44</v>
      </c>
      <c r="H25" s="12">
        <f t="shared" ref="H25:M25" si="5">SUM(H21:H24)</f>
        <v>0</v>
      </c>
      <c r="I25" s="5">
        <f t="shared" si="5"/>
        <v>0</v>
      </c>
      <c r="J25" s="13">
        <f t="shared" si="5"/>
        <v>0</v>
      </c>
      <c r="K25" s="12">
        <f t="shared" si="5"/>
        <v>-433622536.44</v>
      </c>
      <c r="L25" s="5">
        <f t="shared" si="5"/>
        <v>1188147968.52</v>
      </c>
      <c r="M25" s="13">
        <f t="shared" si="5"/>
        <v>754525432.08000004</v>
      </c>
    </row>
    <row r="26" spans="1:13" x14ac:dyDescent="0.25">
      <c r="A26" s="24"/>
      <c r="B26" s="32"/>
      <c r="C26" s="33"/>
      <c r="D26" s="33"/>
      <c r="E26" s="33"/>
      <c r="F26" s="33"/>
      <c r="G26" s="34"/>
      <c r="H26" s="32"/>
      <c r="I26" s="33"/>
      <c r="J26" s="34"/>
      <c r="K26" s="32"/>
      <c r="L26" s="33"/>
      <c r="M26" s="34"/>
    </row>
    <row r="27" spans="1:13" x14ac:dyDescent="0.25">
      <c r="A27" s="22" t="s">
        <v>202</v>
      </c>
      <c r="B27" s="32"/>
      <c r="C27" s="33"/>
      <c r="D27" s="33"/>
      <c r="E27" s="33"/>
      <c r="F27" s="33"/>
      <c r="G27" s="34"/>
      <c r="H27" s="32"/>
      <c r="I27" s="33"/>
      <c r="J27" s="34"/>
      <c r="K27" s="32"/>
      <c r="L27" s="33"/>
      <c r="M27" s="34"/>
    </row>
    <row r="28" spans="1:13" x14ac:dyDescent="0.25">
      <c r="A28" s="25" t="s">
        <v>198</v>
      </c>
      <c r="B28" s="14" t="s">
        <v>207</v>
      </c>
      <c r="C28" s="6" t="s">
        <v>207</v>
      </c>
      <c r="D28" s="6" t="s">
        <v>207</v>
      </c>
      <c r="E28" s="6" t="s">
        <v>207</v>
      </c>
      <c r="F28" s="6" t="s">
        <v>207</v>
      </c>
      <c r="G28" s="15" t="s">
        <v>207</v>
      </c>
      <c r="H28" s="14" t="s">
        <v>207</v>
      </c>
      <c r="I28" s="6" t="s">
        <v>207</v>
      </c>
      <c r="J28" s="15" t="s">
        <v>207</v>
      </c>
      <c r="K28" s="14" t="s">
        <v>207</v>
      </c>
      <c r="L28" s="6" t="s">
        <v>207</v>
      </c>
      <c r="M28" s="15" t="s">
        <v>207</v>
      </c>
    </row>
    <row r="29" spans="1:13" x14ac:dyDescent="0.25">
      <c r="A29" s="22" t="s">
        <v>157</v>
      </c>
      <c r="B29" s="12">
        <f t="shared" ref="B29:M29" si="6">SUM(B28:B28)</f>
        <v>0</v>
      </c>
      <c r="C29" s="5">
        <f t="shared" si="6"/>
        <v>0</v>
      </c>
      <c r="D29" s="5">
        <f t="shared" si="6"/>
        <v>0</v>
      </c>
      <c r="E29" s="5">
        <f t="shared" si="6"/>
        <v>0</v>
      </c>
      <c r="F29" s="5">
        <f t="shared" si="6"/>
        <v>0</v>
      </c>
      <c r="G29" s="13">
        <f t="shared" si="6"/>
        <v>0</v>
      </c>
      <c r="H29" s="12">
        <f t="shared" si="6"/>
        <v>0</v>
      </c>
      <c r="I29" s="5">
        <f t="shared" si="6"/>
        <v>0</v>
      </c>
      <c r="J29" s="13">
        <f t="shared" si="6"/>
        <v>0</v>
      </c>
      <c r="K29" s="12">
        <f t="shared" si="6"/>
        <v>0</v>
      </c>
      <c r="L29" s="5">
        <f t="shared" si="6"/>
        <v>0</v>
      </c>
      <c r="M29" s="13">
        <f t="shared" si="6"/>
        <v>0</v>
      </c>
    </row>
    <row r="30" spans="1:13" x14ac:dyDescent="0.25">
      <c r="A30" s="24"/>
      <c r="B30" s="32"/>
      <c r="C30" s="33"/>
      <c r="D30" s="33"/>
      <c r="E30" s="33"/>
      <c r="F30" s="33"/>
      <c r="G30" s="34"/>
      <c r="H30" s="32"/>
      <c r="I30" s="33"/>
      <c r="J30" s="34"/>
      <c r="K30" s="32"/>
      <c r="L30" s="33"/>
      <c r="M30" s="34"/>
    </row>
    <row r="31" spans="1:13" x14ac:dyDescent="0.25">
      <c r="A31" s="22" t="s">
        <v>161</v>
      </c>
      <c r="B31" s="32"/>
      <c r="C31" s="33"/>
      <c r="D31" s="33"/>
      <c r="E31" s="33"/>
      <c r="F31" s="33"/>
      <c r="G31" s="34"/>
      <c r="H31" s="32"/>
      <c r="I31" s="33"/>
      <c r="J31" s="34"/>
      <c r="K31" s="32"/>
      <c r="L31" s="33"/>
      <c r="M31" s="34"/>
    </row>
    <row r="32" spans="1:13" x14ac:dyDescent="0.25">
      <c r="A32" s="25" t="s">
        <v>198</v>
      </c>
      <c r="B32" s="14">
        <v>36806</v>
      </c>
      <c r="C32" s="6">
        <v>757544</v>
      </c>
      <c r="D32" s="6">
        <v>0</v>
      </c>
      <c r="E32" s="6">
        <v>0</v>
      </c>
      <c r="F32" s="6">
        <v>1126199</v>
      </c>
      <c r="G32" s="15">
        <v>1920549</v>
      </c>
      <c r="H32" s="14">
        <v>0</v>
      </c>
      <c r="I32" s="6">
        <v>9469454</v>
      </c>
      <c r="J32" s="15">
        <v>9469454</v>
      </c>
      <c r="K32" s="14">
        <v>11390003</v>
      </c>
      <c r="L32" s="6">
        <v>26609378</v>
      </c>
      <c r="M32" s="15">
        <v>37999381</v>
      </c>
    </row>
    <row r="33" spans="1:13" x14ac:dyDescent="0.25">
      <c r="A33" s="25" t="s">
        <v>199</v>
      </c>
      <c r="B33" s="14">
        <v>37391</v>
      </c>
      <c r="C33" s="6">
        <v>859811</v>
      </c>
      <c r="D33" s="6">
        <v>0</v>
      </c>
      <c r="E33" s="6">
        <v>0</v>
      </c>
      <c r="F33" s="6">
        <v>1067474</v>
      </c>
      <c r="G33" s="15">
        <v>1964676</v>
      </c>
      <c r="H33" s="14">
        <v>0</v>
      </c>
      <c r="I33" s="6">
        <v>9262916</v>
      </c>
      <c r="J33" s="15">
        <v>9262916</v>
      </c>
      <c r="K33" s="14">
        <v>11227592</v>
      </c>
      <c r="L33" s="6">
        <v>28459278</v>
      </c>
      <c r="M33" s="15">
        <v>39686870</v>
      </c>
    </row>
    <row r="34" spans="1:13" x14ac:dyDescent="0.25">
      <c r="A34" s="25" t="s">
        <v>200</v>
      </c>
      <c r="B34" s="14">
        <v>67911</v>
      </c>
      <c r="C34" s="6">
        <v>704649</v>
      </c>
      <c r="D34" s="6">
        <v>0</v>
      </c>
      <c r="E34" s="6">
        <v>0</v>
      </c>
      <c r="F34" s="6">
        <v>1054872</v>
      </c>
      <c r="G34" s="15">
        <v>1827432</v>
      </c>
      <c r="H34" s="14">
        <v>0</v>
      </c>
      <c r="I34" s="6">
        <v>9017965</v>
      </c>
      <c r="J34" s="15">
        <v>9017965</v>
      </c>
      <c r="K34" s="14">
        <v>10845397</v>
      </c>
      <c r="L34" s="6">
        <v>30731633</v>
      </c>
      <c r="M34" s="15">
        <v>41577030</v>
      </c>
    </row>
    <row r="35" spans="1:13" x14ac:dyDescent="0.25">
      <c r="A35" s="25" t="s">
        <v>201</v>
      </c>
      <c r="B35" s="14" t="s">
        <v>206</v>
      </c>
      <c r="C35" s="6" t="s">
        <v>206</v>
      </c>
      <c r="D35" s="6" t="s">
        <v>206</v>
      </c>
      <c r="E35" s="6" t="s">
        <v>206</v>
      </c>
      <c r="F35" s="6" t="s">
        <v>206</v>
      </c>
      <c r="G35" s="15" t="s">
        <v>206</v>
      </c>
      <c r="H35" s="14" t="s">
        <v>206</v>
      </c>
      <c r="I35" s="6" t="s">
        <v>206</v>
      </c>
      <c r="J35" s="15" t="s">
        <v>206</v>
      </c>
      <c r="K35" s="14" t="s">
        <v>206</v>
      </c>
      <c r="L35" s="6" t="s">
        <v>206</v>
      </c>
      <c r="M35" s="15" t="s">
        <v>206</v>
      </c>
    </row>
    <row r="36" spans="1:13" x14ac:dyDescent="0.25">
      <c r="A36" s="22" t="s">
        <v>157</v>
      </c>
      <c r="B36" s="12">
        <f t="shared" ref="B36:G36" si="7">SUM(B32:B35)</f>
        <v>142108</v>
      </c>
      <c r="C36" s="5">
        <f t="shared" si="7"/>
        <v>2322004</v>
      </c>
      <c r="D36" s="5">
        <f t="shared" si="7"/>
        <v>0</v>
      </c>
      <c r="E36" s="5">
        <f t="shared" si="7"/>
        <v>0</v>
      </c>
      <c r="F36" s="5">
        <f t="shared" si="7"/>
        <v>3248545</v>
      </c>
      <c r="G36" s="13">
        <f t="shared" si="7"/>
        <v>5712657</v>
      </c>
      <c r="H36" s="12">
        <f t="shared" ref="H36:M36" si="8">SUM(H32:H35)</f>
        <v>0</v>
      </c>
      <c r="I36" s="5">
        <f t="shared" si="8"/>
        <v>27750335</v>
      </c>
      <c r="J36" s="13">
        <f t="shared" si="8"/>
        <v>27750335</v>
      </c>
      <c r="K36" s="12">
        <f t="shared" si="8"/>
        <v>33462992</v>
      </c>
      <c r="L36" s="5">
        <f t="shared" si="8"/>
        <v>85800289</v>
      </c>
      <c r="M36" s="13">
        <f t="shared" si="8"/>
        <v>119263281</v>
      </c>
    </row>
    <row r="37" spans="1:13" x14ac:dyDescent="0.25">
      <c r="A37" s="24"/>
      <c r="B37" s="32"/>
      <c r="C37" s="33"/>
      <c r="D37" s="33"/>
      <c r="E37" s="33"/>
      <c r="F37" s="33"/>
      <c r="G37" s="34"/>
      <c r="H37" s="32"/>
      <c r="I37" s="33"/>
      <c r="J37" s="34"/>
      <c r="K37" s="32"/>
      <c r="L37" s="33"/>
      <c r="M37" s="34"/>
    </row>
    <row r="38" spans="1:13" x14ac:dyDescent="0.25">
      <c r="A38" s="22" t="s">
        <v>162</v>
      </c>
      <c r="B38" s="32"/>
      <c r="C38" s="33"/>
      <c r="D38" s="33"/>
      <c r="E38" s="33"/>
      <c r="F38" s="33"/>
      <c r="G38" s="34"/>
      <c r="H38" s="32"/>
      <c r="I38" s="33"/>
      <c r="J38" s="34"/>
      <c r="K38" s="32"/>
      <c r="L38" s="33"/>
      <c r="M38" s="34"/>
    </row>
    <row r="39" spans="1:13" x14ac:dyDescent="0.25">
      <c r="A39" s="25" t="s">
        <v>198</v>
      </c>
      <c r="B39" s="14">
        <v>122329</v>
      </c>
      <c r="C39" s="6">
        <v>772529</v>
      </c>
      <c r="D39" s="6">
        <v>0</v>
      </c>
      <c r="E39" s="6">
        <v>0</v>
      </c>
      <c r="F39" s="6">
        <v>1491565</v>
      </c>
      <c r="G39" s="15">
        <v>2386423</v>
      </c>
      <c r="H39" s="14">
        <v>0</v>
      </c>
      <c r="I39" s="6">
        <v>12498439</v>
      </c>
      <c r="J39" s="15">
        <v>12498439</v>
      </c>
      <c r="K39" s="14">
        <v>14884862</v>
      </c>
      <c r="L39" s="6">
        <v>39913325</v>
      </c>
      <c r="M39" s="15">
        <v>54798187</v>
      </c>
    </row>
    <row r="40" spans="1:13" x14ac:dyDescent="0.25">
      <c r="A40" s="25" t="s">
        <v>199</v>
      </c>
      <c r="B40" s="14">
        <v>106063</v>
      </c>
      <c r="C40" s="6">
        <v>847527</v>
      </c>
      <c r="D40" s="6">
        <v>0</v>
      </c>
      <c r="E40" s="6">
        <v>0</v>
      </c>
      <c r="F40" s="6">
        <v>1422243</v>
      </c>
      <c r="G40" s="15">
        <v>2375833</v>
      </c>
      <c r="H40" s="14">
        <v>0</v>
      </c>
      <c r="I40" s="6">
        <v>12233328</v>
      </c>
      <c r="J40" s="15">
        <v>12233328</v>
      </c>
      <c r="K40" s="14">
        <v>14609161</v>
      </c>
      <c r="L40" s="6">
        <v>42735221</v>
      </c>
      <c r="M40" s="15">
        <v>57344382</v>
      </c>
    </row>
    <row r="41" spans="1:13" x14ac:dyDescent="0.25">
      <c r="A41" s="25" t="s">
        <v>200</v>
      </c>
      <c r="B41" s="14">
        <v>163926</v>
      </c>
      <c r="C41" s="6">
        <v>775043</v>
      </c>
      <c r="D41" s="6">
        <v>0</v>
      </c>
      <c r="E41" s="6">
        <v>0</v>
      </c>
      <c r="F41" s="6">
        <v>1411740</v>
      </c>
      <c r="G41" s="15">
        <v>2350709</v>
      </c>
      <c r="H41" s="14">
        <v>0</v>
      </c>
      <c r="I41" s="6">
        <v>11898153</v>
      </c>
      <c r="J41" s="15">
        <v>11898153</v>
      </c>
      <c r="K41" s="14">
        <v>14248862</v>
      </c>
      <c r="L41" s="6">
        <v>46355398</v>
      </c>
      <c r="M41" s="15">
        <v>60604260</v>
      </c>
    </row>
    <row r="42" spans="1:13" x14ac:dyDescent="0.25">
      <c r="A42" s="25" t="s">
        <v>201</v>
      </c>
      <c r="B42" s="14" t="s">
        <v>206</v>
      </c>
      <c r="C42" s="6" t="s">
        <v>206</v>
      </c>
      <c r="D42" s="6" t="s">
        <v>206</v>
      </c>
      <c r="E42" s="6" t="s">
        <v>206</v>
      </c>
      <c r="F42" s="6" t="s">
        <v>206</v>
      </c>
      <c r="G42" s="15" t="s">
        <v>206</v>
      </c>
      <c r="H42" s="14" t="s">
        <v>206</v>
      </c>
      <c r="I42" s="6" t="s">
        <v>206</v>
      </c>
      <c r="J42" s="15" t="s">
        <v>206</v>
      </c>
      <c r="K42" s="14" t="s">
        <v>206</v>
      </c>
      <c r="L42" s="6" t="s">
        <v>206</v>
      </c>
      <c r="M42" s="15" t="s">
        <v>206</v>
      </c>
    </row>
    <row r="43" spans="1:13" x14ac:dyDescent="0.25">
      <c r="A43" s="22" t="s">
        <v>157</v>
      </c>
      <c r="B43" s="12">
        <f t="shared" ref="B43:G43" si="9">SUM(B39:B42)</f>
        <v>392318</v>
      </c>
      <c r="C43" s="5">
        <f t="shared" si="9"/>
        <v>2395099</v>
      </c>
      <c r="D43" s="5">
        <f t="shared" si="9"/>
        <v>0</v>
      </c>
      <c r="E43" s="5">
        <f t="shared" si="9"/>
        <v>0</v>
      </c>
      <c r="F43" s="5">
        <f t="shared" si="9"/>
        <v>4325548</v>
      </c>
      <c r="G43" s="13">
        <f t="shared" si="9"/>
        <v>7112965</v>
      </c>
      <c r="H43" s="12">
        <f t="shared" ref="H43:M43" si="10">SUM(H39:H42)</f>
        <v>0</v>
      </c>
      <c r="I43" s="5">
        <f t="shared" si="10"/>
        <v>36629920</v>
      </c>
      <c r="J43" s="13">
        <f t="shared" si="10"/>
        <v>36629920</v>
      </c>
      <c r="K43" s="12">
        <f t="shared" si="10"/>
        <v>43742885</v>
      </c>
      <c r="L43" s="5">
        <f t="shared" si="10"/>
        <v>129003944</v>
      </c>
      <c r="M43" s="13">
        <f t="shared" si="10"/>
        <v>172746829</v>
      </c>
    </row>
    <row r="44" spans="1:13" x14ac:dyDescent="0.25">
      <c r="A44" s="24"/>
      <c r="B44" s="32"/>
      <c r="C44" s="33"/>
      <c r="D44" s="33"/>
      <c r="E44" s="33"/>
      <c r="F44" s="33"/>
      <c r="G44" s="34"/>
      <c r="H44" s="32"/>
      <c r="I44" s="33"/>
      <c r="J44" s="34"/>
      <c r="K44" s="32"/>
      <c r="L44" s="33"/>
      <c r="M44" s="34"/>
    </row>
    <row r="45" spans="1:13" x14ac:dyDescent="0.25">
      <c r="A45" s="22" t="s">
        <v>163</v>
      </c>
      <c r="B45" s="32"/>
      <c r="C45" s="33"/>
      <c r="D45" s="33"/>
      <c r="E45" s="33"/>
      <c r="F45" s="33"/>
      <c r="G45" s="34"/>
      <c r="H45" s="32"/>
      <c r="I45" s="33"/>
      <c r="J45" s="34"/>
      <c r="K45" s="32"/>
      <c r="L45" s="33"/>
      <c r="M45" s="34"/>
    </row>
    <row r="46" spans="1:13" x14ac:dyDescent="0.25">
      <c r="A46" s="25" t="s">
        <v>198</v>
      </c>
      <c r="B46" s="14">
        <v>74525</v>
      </c>
      <c r="C46" s="6">
        <v>609977</v>
      </c>
      <c r="D46" s="6">
        <v>0</v>
      </c>
      <c r="E46" s="6">
        <v>8072677</v>
      </c>
      <c r="F46" s="6">
        <v>1343362</v>
      </c>
      <c r="G46" s="15">
        <v>10100541</v>
      </c>
      <c r="H46" s="14">
        <v>0</v>
      </c>
      <c r="I46" s="6">
        <v>12855671</v>
      </c>
      <c r="J46" s="15">
        <v>12855671</v>
      </c>
      <c r="K46" s="14">
        <v>22956212</v>
      </c>
      <c r="L46" s="6">
        <v>-6479145</v>
      </c>
      <c r="M46" s="15">
        <v>16477067</v>
      </c>
    </row>
    <row r="47" spans="1:13" x14ac:dyDescent="0.25">
      <c r="A47" s="25" t="s">
        <v>199</v>
      </c>
      <c r="B47" s="14">
        <v>49775</v>
      </c>
      <c r="C47" s="6">
        <v>683093</v>
      </c>
      <c r="D47" s="6">
        <v>0</v>
      </c>
      <c r="E47" s="6">
        <v>7761881</v>
      </c>
      <c r="F47" s="6">
        <v>1271116</v>
      </c>
      <c r="G47" s="15">
        <v>9765865</v>
      </c>
      <c r="H47" s="14">
        <v>0</v>
      </c>
      <c r="I47" s="6">
        <v>12602834</v>
      </c>
      <c r="J47" s="15">
        <v>12602834</v>
      </c>
      <c r="K47" s="14">
        <v>22368699</v>
      </c>
      <c r="L47" s="6">
        <v>-6012717</v>
      </c>
      <c r="M47" s="15">
        <v>16355982</v>
      </c>
    </row>
    <row r="48" spans="1:13" x14ac:dyDescent="0.25">
      <c r="A48" s="25" t="s">
        <v>200</v>
      </c>
      <c r="B48" s="14">
        <v>84439</v>
      </c>
      <c r="C48" s="6">
        <v>606226</v>
      </c>
      <c r="D48" s="6">
        <v>0</v>
      </c>
      <c r="E48" s="6">
        <v>6829666</v>
      </c>
      <c r="F48" s="6">
        <v>1259841</v>
      </c>
      <c r="G48" s="15">
        <v>8780172</v>
      </c>
      <c r="H48" s="14">
        <v>0</v>
      </c>
      <c r="I48" s="6">
        <v>12289244</v>
      </c>
      <c r="J48" s="15">
        <v>12289244</v>
      </c>
      <c r="K48" s="14">
        <v>21069416</v>
      </c>
      <c r="L48" s="6">
        <v>-5270850</v>
      </c>
      <c r="M48" s="15">
        <v>15798566</v>
      </c>
    </row>
    <row r="49" spans="1:13" x14ac:dyDescent="0.25">
      <c r="A49" s="25" t="s">
        <v>201</v>
      </c>
      <c r="B49" s="14" t="s">
        <v>206</v>
      </c>
      <c r="C49" s="6" t="s">
        <v>206</v>
      </c>
      <c r="D49" s="6" t="s">
        <v>206</v>
      </c>
      <c r="E49" s="6" t="s">
        <v>206</v>
      </c>
      <c r="F49" s="6" t="s">
        <v>206</v>
      </c>
      <c r="G49" s="15" t="s">
        <v>206</v>
      </c>
      <c r="H49" s="14" t="s">
        <v>206</v>
      </c>
      <c r="I49" s="6" t="s">
        <v>206</v>
      </c>
      <c r="J49" s="15" t="s">
        <v>206</v>
      </c>
      <c r="K49" s="14" t="s">
        <v>206</v>
      </c>
      <c r="L49" s="6" t="s">
        <v>206</v>
      </c>
      <c r="M49" s="15" t="s">
        <v>206</v>
      </c>
    </row>
    <row r="50" spans="1:13" x14ac:dyDescent="0.25">
      <c r="A50" s="22" t="s">
        <v>157</v>
      </c>
      <c r="B50" s="12">
        <f t="shared" ref="B50:G50" si="11">SUM(B46:B49)</f>
        <v>208739</v>
      </c>
      <c r="C50" s="5">
        <f t="shared" si="11"/>
        <v>1899296</v>
      </c>
      <c r="D50" s="5">
        <f t="shared" si="11"/>
        <v>0</v>
      </c>
      <c r="E50" s="5">
        <f t="shared" si="11"/>
        <v>22664224</v>
      </c>
      <c r="F50" s="5">
        <f t="shared" si="11"/>
        <v>3874319</v>
      </c>
      <c r="G50" s="13">
        <f t="shared" si="11"/>
        <v>28646578</v>
      </c>
      <c r="H50" s="12">
        <f t="shared" ref="H50:M50" si="12">SUM(H46:H49)</f>
        <v>0</v>
      </c>
      <c r="I50" s="5">
        <f t="shared" si="12"/>
        <v>37747749</v>
      </c>
      <c r="J50" s="13">
        <f t="shared" si="12"/>
        <v>37747749</v>
      </c>
      <c r="K50" s="12">
        <f t="shared" si="12"/>
        <v>66394327</v>
      </c>
      <c r="L50" s="5">
        <f t="shared" si="12"/>
        <v>-17762712</v>
      </c>
      <c r="M50" s="13">
        <f t="shared" si="12"/>
        <v>48631615</v>
      </c>
    </row>
    <row r="51" spans="1:13" x14ac:dyDescent="0.25">
      <c r="A51" s="24"/>
      <c r="B51" s="32"/>
      <c r="C51" s="33"/>
      <c r="D51" s="33"/>
      <c r="E51" s="33"/>
      <c r="F51" s="33"/>
      <c r="G51" s="34"/>
      <c r="H51" s="32"/>
      <c r="I51" s="33"/>
      <c r="J51" s="34"/>
      <c r="K51" s="32"/>
      <c r="L51" s="33"/>
      <c r="M51" s="34"/>
    </row>
    <row r="52" spans="1:13" x14ac:dyDescent="0.25">
      <c r="A52" s="22" t="s">
        <v>164</v>
      </c>
      <c r="B52" s="32"/>
      <c r="C52" s="33"/>
      <c r="D52" s="33"/>
      <c r="E52" s="33"/>
      <c r="F52" s="33"/>
      <c r="G52" s="34"/>
      <c r="H52" s="32"/>
      <c r="I52" s="33"/>
      <c r="J52" s="34"/>
      <c r="K52" s="32"/>
      <c r="L52" s="33"/>
      <c r="M52" s="34"/>
    </row>
    <row r="53" spans="1:13" x14ac:dyDescent="0.25">
      <c r="A53" s="25" t="s">
        <v>198</v>
      </c>
      <c r="B53" s="14">
        <v>34353</v>
      </c>
      <c r="C53" s="6">
        <v>494707</v>
      </c>
      <c r="D53" s="6">
        <v>0</v>
      </c>
      <c r="E53" s="6">
        <v>7167991</v>
      </c>
      <c r="F53" s="6">
        <v>1244483</v>
      </c>
      <c r="G53" s="15">
        <v>8941534</v>
      </c>
      <c r="H53" s="14">
        <v>0</v>
      </c>
      <c r="I53" s="6">
        <v>11456873</v>
      </c>
      <c r="J53" s="15">
        <v>11456873</v>
      </c>
      <c r="K53" s="14">
        <v>20398407</v>
      </c>
      <c r="L53" s="6">
        <v>-6358888</v>
      </c>
      <c r="M53" s="15">
        <v>14039519</v>
      </c>
    </row>
    <row r="54" spans="1:13" x14ac:dyDescent="0.25">
      <c r="A54" s="25" t="s">
        <v>199</v>
      </c>
      <c r="B54" s="14">
        <v>35843</v>
      </c>
      <c r="C54" s="6">
        <v>548717</v>
      </c>
      <c r="D54" s="6">
        <v>0</v>
      </c>
      <c r="E54" s="6">
        <v>6693337</v>
      </c>
      <c r="F54" s="6">
        <v>1187285</v>
      </c>
      <c r="G54" s="15">
        <v>8465182</v>
      </c>
      <c r="H54" s="14">
        <v>0</v>
      </c>
      <c r="I54" s="6">
        <v>11222929</v>
      </c>
      <c r="J54" s="15">
        <v>11222929</v>
      </c>
      <c r="K54" s="14">
        <v>19688111</v>
      </c>
      <c r="L54" s="6">
        <v>-5941493</v>
      </c>
      <c r="M54" s="15">
        <v>13746618</v>
      </c>
    </row>
    <row r="55" spans="1:13" x14ac:dyDescent="0.25">
      <c r="A55" s="25" t="s">
        <v>200</v>
      </c>
      <c r="B55" s="14">
        <v>46812</v>
      </c>
      <c r="C55" s="6">
        <v>532382</v>
      </c>
      <c r="D55" s="6">
        <v>0</v>
      </c>
      <c r="E55" s="6">
        <v>6224412</v>
      </c>
      <c r="F55" s="6">
        <v>1176009</v>
      </c>
      <c r="G55" s="15">
        <v>7979615</v>
      </c>
      <c r="H55" s="14">
        <v>0</v>
      </c>
      <c r="I55" s="6">
        <v>10926569</v>
      </c>
      <c r="J55" s="15">
        <v>10926569</v>
      </c>
      <c r="K55" s="14">
        <v>18906184</v>
      </c>
      <c r="L55" s="6">
        <v>-5532893</v>
      </c>
      <c r="M55" s="15">
        <v>13373291</v>
      </c>
    </row>
    <row r="56" spans="1:13" x14ac:dyDescent="0.25">
      <c r="A56" s="25" t="s">
        <v>201</v>
      </c>
      <c r="B56" s="14" t="s">
        <v>206</v>
      </c>
      <c r="C56" s="6" t="s">
        <v>206</v>
      </c>
      <c r="D56" s="6" t="s">
        <v>206</v>
      </c>
      <c r="E56" s="6" t="s">
        <v>206</v>
      </c>
      <c r="F56" s="6" t="s">
        <v>206</v>
      </c>
      <c r="G56" s="15" t="s">
        <v>206</v>
      </c>
      <c r="H56" s="14" t="s">
        <v>206</v>
      </c>
      <c r="I56" s="6" t="s">
        <v>206</v>
      </c>
      <c r="J56" s="15" t="s">
        <v>206</v>
      </c>
      <c r="K56" s="14" t="s">
        <v>206</v>
      </c>
      <c r="L56" s="6" t="s">
        <v>206</v>
      </c>
      <c r="M56" s="15" t="s">
        <v>206</v>
      </c>
    </row>
    <row r="57" spans="1:13" x14ac:dyDescent="0.25">
      <c r="A57" s="22" t="s">
        <v>157</v>
      </c>
      <c r="B57" s="12">
        <f t="shared" ref="B57:G57" si="13">SUM(B53:B56)</f>
        <v>117008</v>
      </c>
      <c r="C57" s="5">
        <f t="shared" si="13"/>
        <v>1575806</v>
      </c>
      <c r="D57" s="5">
        <f t="shared" si="13"/>
        <v>0</v>
      </c>
      <c r="E57" s="5">
        <f t="shared" si="13"/>
        <v>20085740</v>
      </c>
      <c r="F57" s="5">
        <f t="shared" si="13"/>
        <v>3607777</v>
      </c>
      <c r="G57" s="13">
        <f t="shared" si="13"/>
        <v>25386331</v>
      </c>
      <c r="H57" s="12">
        <f t="shared" ref="H57:M57" si="14">SUM(H53:H56)</f>
        <v>0</v>
      </c>
      <c r="I57" s="5">
        <f t="shared" si="14"/>
        <v>33606371</v>
      </c>
      <c r="J57" s="13">
        <f t="shared" si="14"/>
        <v>33606371</v>
      </c>
      <c r="K57" s="12">
        <f t="shared" si="14"/>
        <v>58992702</v>
      </c>
      <c r="L57" s="5">
        <f t="shared" si="14"/>
        <v>-17833274</v>
      </c>
      <c r="M57" s="13">
        <f t="shared" si="14"/>
        <v>41159428</v>
      </c>
    </row>
    <row r="58" spans="1:13" x14ac:dyDescent="0.25">
      <c r="A58" s="24"/>
      <c r="B58" s="32"/>
      <c r="C58" s="33"/>
      <c r="D58" s="33"/>
      <c r="E58" s="33"/>
      <c r="F58" s="33"/>
      <c r="G58" s="34"/>
      <c r="H58" s="32"/>
      <c r="I58" s="33"/>
      <c r="J58" s="34"/>
      <c r="K58" s="32"/>
      <c r="L58" s="33"/>
      <c r="M58" s="34"/>
    </row>
    <row r="59" spans="1:13" x14ac:dyDescent="0.25">
      <c r="A59" s="22" t="s">
        <v>165</v>
      </c>
      <c r="B59" s="32"/>
      <c r="C59" s="33"/>
      <c r="D59" s="33"/>
      <c r="E59" s="33"/>
      <c r="F59" s="33"/>
      <c r="G59" s="34"/>
      <c r="H59" s="32"/>
      <c r="I59" s="33"/>
      <c r="J59" s="34"/>
      <c r="K59" s="32"/>
      <c r="L59" s="33"/>
      <c r="M59" s="34"/>
    </row>
    <row r="60" spans="1:13" x14ac:dyDescent="0.25">
      <c r="A60" s="25" t="s">
        <v>198</v>
      </c>
      <c r="B60" s="14">
        <v>8559275.1300000008</v>
      </c>
      <c r="C60" s="6">
        <v>9803067.8399999999</v>
      </c>
      <c r="D60" s="6">
        <v>0</v>
      </c>
      <c r="E60" s="6">
        <v>44541752.390000001</v>
      </c>
      <c r="F60" s="6">
        <v>0</v>
      </c>
      <c r="G60" s="15">
        <v>62904095.359999999</v>
      </c>
      <c r="H60" s="14">
        <v>0</v>
      </c>
      <c r="I60" s="6">
        <v>0</v>
      </c>
      <c r="J60" s="15">
        <v>0</v>
      </c>
      <c r="K60" s="14">
        <v>62904095.359999999</v>
      </c>
      <c r="L60" s="6">
        <v>257279845.75999999</v>
      </c>
      <c r="M60" s="15">
        <v>320183941.12</v>
      </c>
    </row>
    <row r="61" spans="1:13" x14ac:dyDescent="0.25">
      <c r="A61" s="25" t="s">
        <v>199</v>
      </c>
      <c r="B61" s="14">
        <v>7547785.7300000004</v>
      </c>
      <c r="C61" s="6">
        <v>12476984.09</v>
      </c>
      <c r="D61" s="6">
        <v>0</v>
      </c>
      <c r="E61" s="6">
        <v>11659587.289999999</v>
      </c>
      <c r="F61" s="6">
        <v>0</v>
      </c>
      <c r="G61" s="15">
        <v>31684357.109999999</v>
      </c>
      <c r="H61" s="14">
        <v>0</v>
      </c>
      <c r="I61" s="6">
        <v>0</v>
      </c>
      <c r="J61" s="15">
        <v>0</v>
      </c>
      <c r="K61" s="14">
        <v>31684357.109999999</v>
      </c>
      <c r="L61" s="6">
        <v>274017120.88999999</v>
      </c>
      <c r="M61" s="15">
        <v>305701478</v>
      </c>
    </row>
    <row r="62" spans="1:13" x14ac:dyDescent="0.25">
      <c r="A62" s="25" t="s">
        <v>200</v>
      </c>
      <c r="B62" s="14">
        <v>7767748.4500000002</v>
      </c>
      <c r="C62" s="6">
        <v>11154097.5</v>
      </c>
      <c r="D62" s="6">
        <v>0</v>
      </c>
      <c r="E62" s="6">
        <v>7920730.1399999997</v>
      </c>
      <c r="F62" s="6">
        <v>0</v>
      </c>
      <c r="G62" s="15">
        <v>26842576.09</v>
      </c>
      <c r="H62" s="14">
        <v>0</v>
      </c>
      <c r="I62" s="6">
        <v>0</v>
      </c>
      <c r="J62" s="15">
        <v>0</v>
      </c>
      <c r="K62" s="14">
        <v>26842576.09</v>
      </c>
      <c r="L62" s="6">
        <v>284004547.07999998</v>
      </c>
      <c r="M62" s="15">
        <v>310847123.17000002</v>
      </c>
    </row>
    <row r="63" spans="1:13" x14ac:dyDescent="0.25">
      <c r="A63" s="25" t="s">
        <v>201</v>
      </c>
      <c r="B63" s="14" t="s">
        <v>206</v>
      </c>
      <c r="C63" s="6" t="s">
        <v>206</v>
      </c>
      <c r="D63" s="6" t="s">
        <v>206</v>
      </c>
      <c r="E63" s="6" t="s">
        <v>206</v>
      </c>
      <c r="F63" s="6" t="s">
        <v>206</v>
      </c>
      <c r="G63" s="15" t="s">
        <v>206</v>
      </c>
      <c r="H63" s="14" t="s">
        <v>206</v>
      </c>
      <c r="I63" s="6" t="s">
        <v>206</v>
      </c>
      <c r="J63" s="15" t="s">
        <v>206</v>
      </c>
      <c r="K63" s="14" t="s">
        <v>206</v>
      </c>
      <c r="L63" s="6" t="s">
        <v>206</v>
      </c>
      <c r="M63" s="15" t="s">
        <v>206</v>
      </c>
    </row>
    <row r="64" spans="1:13" x14ac:dyDescent="0.25">
      <c r="A64" s="22" t="s">
        <v>157</v>
      </c>
      <c r="B64" s="12">
        <f t="shared" ref="B64:G64" si="15">SUM(B60:B63)</f>
        <v>23874809.310000002</v>
      </c>
      <c r="C64" s="5">
        <f t="shared" si="15"/>
        <v>33434149.43</v>
      </c>
      <c r="D64" s="5">
        <f t="shared" si="15"/>
        <v>0</v>
      </c>
      <c r="E64" s="5">
        <f t="shared" si="15"/>
        <v>64122069.82</v>
      </c>
      <c r="F64" s="5">
        <f t="shared" si="15"/>
        <v>0</v>
      </c>
      <c r="G64" s="13">
        <f t="shared" si="15"/>
        <v>121431028.56</v>
      </c>
      <c r="H64" s="12">
        <f t="shared" ref="H64:M64" si="16">SUM(H60:H63)</f>
        <v>0</v>
      </c>
      <c r="I64" s="5">
        <f t="shared" si="16"/>
        <v>0</v>
      </c>
      <c r="J64" s="13">
        <f t="shared" si="16"/>
        <v>0</v>
      </c>
      <c r="K64" s="12">
        <f t="shared" si="16"/>
        <v>121431028.56</v>
      </c>
      <c r="L64" s="5">
        <f t="shared" si="16"/>
        <v>815301513.73000002</v>
      </c>
      <c r="M64" s="13">
        <f t="shared" si="16"/>
        <v>936732542.28999996</v>
      </c>
    </row>
    <row r="65" spans="1:13" x14ac:dyDescent="0.25">
      <c r="A65" s="24"/>
      <c r="B65" s="32"/>
      <c r="C65" s="33"/>
      <c r="D65" s="33"/>
      <c r="E65" s="33"/>
      <c r="F65" s="33"/>
      <c r="G65" s="34"/>
      <c r="H65" s="32"/>
      <c r="I65" s="33"/>
      <c r="J65" s="34"/>
      <c r="K65" s="32"/>
      <c r="L65" s="33"/>
      <c r="M65" s="34"/>
    </row>
    <row r="66" spans="1:13" x14ac:dyDescent="0.25">
      <c r="A66" s="22" t="s">
        <v>166</v>
      </c>
      <c r="B66" s="32"/>
      <c r="C66" s="33"/>
      <c r="D66" s="33"/>
      <c r="E66" s="33"/>
      <c r="F66" s="33"/>
      <c r="G66" s="34"/>
      <c r="H66" s="32"/>
      <c r="I66" s="33"/>
      <c r="J66" s="34"/>
      <c r="K66" s="32"/>
      <c r="L66" s="33"/>
      <c r="M66" s="34"/>
    </row>
    <row r="67" spans="1:13" x14ac:dyDescent="0.25">
      <c r="A67" s="25" t="s">
        <v>198</v>
      </c>
      <c r="B67" s="14">
        <v>27616915</v>
      </c>
      <c r="C67" s="6">
        <v>23344744</v>
      </c>
      <c r="D67" s="6">
        <v>979401</v>
      </c>
      <c r="E67" s="6">
        <v>0</v>
      </c>
      <c r="F67" s="6">
        <v>-15920870</v>
      </c>
      <c r="G67" s="15">
        <v>36020190</v>
      </c>
      <c r="H67" s="14">
        <v>94285838</v>
      </c>
      <c r="I67" s="6">
        <v>20239731</v>
      </c>
      <c r="J67" s="15">
        <v>114525569</v>
      </c>
      <c r="K67" s="14">
        <v>150545759</v>
      </c>
      <c r="L67" s="6">
        <v>282040397</v>
      </c>
      <c r="M67" s="15">
        <v>432586156</v>
      </c>
    </row>
    <row r="68" spans="1:13" x14ac:dyDescent="0.25">
      <c r="A68" s="25" t="s">
        <v>199</v>
      </c>
      <c r="B68" s="14">
        <v>25904812</v>
      </c>
      <c r="C68" s="6">
        <v>22414955</v>
      </c>
      <c r="D68" s="6">
        <v>982893</v>
      </c>
      <c r="E68" s="6">
        <v>0</v>
      </c>
      <c r="F68" s="6">
        <v>1954610</v>
      </c>
      <c r="G68" s="15">
        <v>51257270</v>
      </c>
      <c r="H68" s="14">
        <v>44478703</v>
      </c>
      <c r="I68" s="6">
        <v>20518406</v>
      </c>
      <c r="J68" s="15">
        <v>64997109</v>
      </c>
      <c r="K68" s="14">
        <v>116254379</v>
      </c>
      <c r="L68" s="6">
        <v>314153981</v>
      </c>
      <c r="M68" s="15">
        <v>430408360</v>
      </c>
    </row>
    <row r="69" spans="1:13" x14ac:dyDescent="0.25">
      <c r="A69" s="25" t="s">
        <v>200</v>
      </c>
      <c r="B69" s="14">
        <v>25209875</v>
      </c>
      <c r="C69" s="6">
        <v>28923638</v>
      </c>
      <c r="D69" s="6">
        <v>1023297</v>
      </c>
      <c r="E69" s="6">
        <v>0</v>
      </c>
      <c r="F69" s="6">
        <v>-17701606</v>
      </c>
      <c r="G69" s="15">
        <v>37455204</v>
      </c>
      <c r="H69" s="14">
        <v>26249355</v>
      </c>
      <c r="I69" s="6">
        <v>20178250</v>
      </c>
      <c r="J69" s="15">
        <v>46427605</v>
      </c>
      <c r="K69" s="14">
        <v>83882809</v>
      </c>
      <c r="L69" s="6">
        <v>334410703</v>
      </c>
      <c r="M69" s="15">
        <v>418293512</v>
      </c>
    </row>
    <row r="70" spans="1:13" x14ac:dyDescent="0.25">
      <c r="A70" s="25" t="s">
        <v>201</v>
      </c>
      <c r="B70" s="14" t="s">
        <v>206</v>
      </c>
      <c r="C70" s="6" t="s">
        <v>206</v>
      </c>
      <c r="D70" s="6" t="s">
        <v>206</v>
      </c>
      <c r="E70" s="6" t="s">
        <v>206</v>
      </c>
      <c r="F70" s="6" t="s">
        <v>206</v>
      </c>
      <c r="G70" s="15" t="s">
        <v>206</v>
      </c>
      <c r="H70" s="14" t="s">
        <v>206</v>
      </c>
      <c r="I70" s="6" t="s">
        <v>206</v>
      </c>
      <c r="J70" s="15" t="s">
        <v>206</v>
      </c>
      <c r="K70" s="14" t="s">
        <v>206</v>
      </c>
      <c r="L70" s="6" t="s">
        <v>206</v>
      </c>
      <c r="M70" s="15" t="s">
        <v>206</v>
      </c>
    </row>
    <row r="71" spans="1:13" x14ac:dyDescent="0.25">
      <c r="A71" s="22" t="s">
        <v>157</v>
      </c>
      <c r="B71" s="12">
        <f t="shared" ref="B71:G71" si="17">SUM(B67:B70)</f>
        <v>78731602</v>
      </c>
      <c r="C71" s="5">
        <f t="shared" si="17"/>
        <v>74683337</v>
      </c>
      <c r="D71" s="5">
        <f t="shared" si="17"/>
        <v>2985591</v>
      </c>
      <c r="E71" s="5">
        <f t="shared" si="17"/>
        <v>0</v>
      </c>
      <c r="F71" s="5">
        <f t="shared" si="17"/>
        <v>-31667866</v>
      </c>
      <c r="G71" s="13">
        <f t="shared" si="17"/>
        <v>124732664</v>
      </c>
      <c r="H71" s="12">
        <f t="shared" ref="H71:M71" si="18">SUM(H67:H70)</f>
        <v>165013896</v>
      </c>
      <c r="I71" s="5">
        <f t="shared" si="18"/>
        <v>60936387</v>
      </c>
      <c r="J71" s="13">
        <f t="shared" si="18"/>
        <v>225950283</v>
      </c>
      <c r="K71" s="12">
        <f t="shared" si="18"/>
        <v>350682947</v>
      </c>
      <c r="L71" s="5">
        <f t="shared" si="18"/>
        <v>930605081</v>
      </c>
      <c r="M71" s="13">
        <f t="shared" si="18"/>
        <v>1281288028</v>
      </c>
    </row>
    <row r="72" spans="1:13" x14ac:dyDescent="0.25">
      <c r="A72" s="24"/>
      <c r="B72" s="32"/>
      <c r="C72" s="33"/>
      <c r="D72" s="33"/>
      <c r="E72" s="33"/>
      <c r="F72" s="33"/>
      <c r="G72" s="34"/>
      <c r="H72" s="32"/>
      <c r="I72" s="33"/>
      <c r="J72" s="34"/>
      <c r="K72" s="32"/>
      <c r="L72" s="33"/>
      <c r="M72" s="34"/>
    </row>
    <row r="73" spans="1:13" x14ac:dyDescent="0.25">
      <c r="A73" s="22" t="s">
        <v>167</v>
      </c>
      <c r="B73" s="32"/>
      <c r="C73" s="33"/>
      <c r="D73" s="33"/>
      <c r="E73" s="33"/>
      <c r="F73" s="33"/>
      <c r="G73" s="34"/>
      <c r="H73" s="32"/>
      <c r="I73" s="33"/>
      <c r="J73" s="34"/>
      <c r="K73" s="32"/>
      <c r="L73" s="33"/>
      <c r="M73" s="34"/>
    </row>
    <row r="74" spans="1:13" x14ac:dyDescent="0.25">
      <c r="A74" s="25" t="s">
        <v>198</v>
      </c>
      <c r="B74" s="14">
        <v>3044912.26</v>
      </c>
      <c r="C74" s="6">
        <v>7030057.0300000003</v>
      </c>
      <c r="D74" s="6">
        <v>1201031.0900000001</v>
      </c>
      <c r="E74" s="6">
        <v>0</v>
      </c>
      <c r="F74" s="6">
        <v>2248207.9500000002</v>
      </c>
      <c r="G74" s="15">
        <v>13524208.33</v>
      </c>
      <c r="H74" s="14">
        <v>18300587.969999999</v>
      </c>
      <c r="I74" s="6">
        <v>0</v>
      </c>
      <c r="J74" s="15">
        <v>18300587.969999999</v>
      </c>
      <c r="K74" s="14">
        <v>31824796.300000001</v>
      </c>
      <c r="L74" s="6">
        <v>136819225.91999999</v>
      </c>
      <c r="M74" s="15">
        <v>168644022.22</v>
      </c>
    </row>
    <row r="75" spans="1:13" x14ac:dyDescent="0.25">
      <c r="A75" s="25" t="s">
        <v>199</v>
      </c>
      <c r="B75" s="14">
        <v>3287320.26</v>
      </c>
      <c r="C75" s="6">
        <v>4162207.39</v>
      </c>
      <c r="D75" s="6">
        <v>1163280.45</v>
      </c>
      <c r="E75" s="6">
        <v>0</v>
      </c>
      <c r="F75" s="6">
        <v>6118235.1900000004</v>
      </c>
      <c r="G75" s="15">
        <v>14731043.289999999</v>
      </c>
      <c r="H75" s="14">
        <v>18027838.559999999</v>
      </c>
      <c r="I75" s="6">
        <v>0</v>
      </c>
      <c r="J75" s="15">
        <v>18027838.559999999</v>
      </c>
      <c r="K75" s="14">
        <v>32758881.850000001</v>
      </c>
      <c r="L75" s="6">
        <v>144192884.08000001</v>
      </c>
      <c r="M75" s="15">
        <v>176951765.93000001</v>
      </c>
    </row>
    <row r="76" spans="1:13" x14ac:dyDescent="0.25">
      <c r="A76" s="25" t="s">
        <v>200</v>
      </c>
      <c r="B76" s="14">
        <v>3740777.1</v>
      </c>
      <c r="C76" s="6">
        <v>7505255.25</v>
      </c>
      <c r="D76" s="6">
        <v>1198000.42</v>
      </c>
      <c r="E76" s="6">
        <v>6143892.4299999997</v>
      </c>
      <c r="F76" s="6">
        <v>0</v>
      </c>
      <c r="G76" s="15">
        <v>18587925.199999999</v>
      </c>
      <c r="H76" s="14">
        <v>17967339.309999999</v>
      </c>
      <c r="I76" s="6">
        <v>0</v>
      </c>
      <c r="J76" s="15">
        <v>17967339.309999999</v>
      </c>
      <c r="K76" s="14">
        <v>36555264.509999998</v>
      </c>
      <c r="L76" s="6">
        <v>154594714.5</v>
      </c>
      <c r="M76" s="15">
        <v>191149979.00999999</v>
      </c>
    </row>
    <row r="77" spans="1:13" x14ac:dyDescent="0.25">
      <c r="A77" s="25" t="s">
        <v>201</v>
      </c>
      <c r="B77" s="14" t="s">
        <v>206</v>
      </c>
      <c r="C77" s="6" t="s">
        <v>206</v>
      </c>
      <c r="D77" s="6" t="s">
        <v>206</v>
      </c>
      <c r="E77" s="6" t="s">
        <v>206</v>
      </c>
      <c r="F77" s="6" t="s">
        <v>206</v>
      </c>
      <c r="G77" s="15" t="s">
        <v>206</v>
      </c>
      <c r="H77" s="14" t="s">
        <v>206</v>
      </c>
      <c r="I77" s="6" t="s">
        <v>206</v>
      </c>
      <c r="J77" s="15" t="s">
        <v>206</v>
      </c>
      <c r="K77" s="14" t="s">
        <v>206</v>
      </c>
      <c r="L77" s="6" t="s">
        <v>206</v>
      </c>
      <c r="M77" s="15" t="s">
        <v>206</v>
      </c>
    </row>
    <row r="78" spans="1:13" x14ac:dyDescent="0.25">
      <c r="A78" s="22" t="s">
        <v>157</v>
      </c>
      <c r="B78" s="12">
        <f t="shared" ref="B78:G78" si="19">SUM(B74:B77)</f>
        <v>10073009.619999999</v>
      </c>
      <c r="C78" s="5">
        <f t="shared" si="19"/>
        <v>18697519.670000002</v>
      </c>
      <c r="D78" s="5">
        <f t="shared" si="19"/>
        <v>3562311.96</v>
      </c>
      <c r="E78" s="5">
        <f t="shared" si="19"/>
        <v>6143892.4299999997</v>
      </c>
      <c r="F78" s="5">
        <f t="shared" si="19"/>
        <v>8366443.1400000006</v>
      </c>
      <c r="G78" s="13">
        <f t="shared" si="19"/>
        <v>46843176.819999993</v>
      </c>
      <c r="H78" s="12">
        <f t="shared" ref="H78:M78" si="20">SUM(H74:H77)</f>
        <v>54295765.840000004</v>
      </c>
      <c r="I78" s="5">
        <f t="shared" si="20"/>
        <v>0</v>
      </c>
      <c r="J78" s="13">
        <f t="shared" si="20"/>
        <v>54295765.840000004</v>
      </c>
      <c r="K78" s="12">
        <f t="shared" si="20"/>
        <v>101138942.66</v>
      </c>
      <c r="L78" s="5">
        <f t="shared" si="20"/>
        <v>435606824.5</v>
      </c>
      <c r="M78" s="13">
        <f t="shared" si="20"/>
        <v>536745767.15999997</v>
      </c>
    </row>
    <row r="79" spans="1:13" x14ac:dyDescent="0.25">
      <c r="A79" s="24"/>
      <c r="B79" s="32"/>
      <c r="C79" s="33"/>
      <c r="D79" s="33"/>
      <c r="E79" s="33"/>
      <c r="F79" s="33"/>
      <c r="G79" s="34"/>
      <c r="H79" s="32"/>
      <c r="I79" s="33"/>
      <c r="J79" s="34"/>
      <c r="K79" s="32"/>
      <c r="L79" s="33"/>
      <c r="M79" s="34"/>
    </row>
    <row r="80" spans="1:13" x14ac:dyDescent="0.25">
      <c r="A80" s="22" t="s">
        <v>168</v>
      </c>
      <c r="B80" s="32"/>
      <c r="C80" s="33"/>
      <c r="D80" s="33"/>
      <c r="E80" s="33"/>
      <c r="F80" s="33"/>
      <c r="G80" s="34"/>
      <c r="H80" s="32"/>
      <c r="I80" s="33"/>
      <c r="J80" s="34"/>
      <c r="K80" s="32"/>
      <c r="L80" s="33"/>
      <c r="M80" s="34"/>
    </row>
    <row r="81" spans="1:13" x14ac:dyDescent="0.25">
      <c r="A81" s="25" t="s">
        <v>198</v>
      </c>
      <c r="B81" s="14">
        <v>18402903</v>
      </c>
      <c r="C81" s="6">
        <v>13055702</v>
      </c>
      <c r="D81" s="6">
        <v>555893</v>
      </c>
      <c r="E81" s="6">
        <v>0</v>
      </c>
      <c r="F81" s="6">
        <v>-9174414</v>
      </c>
      <c r="G81" s="15">
        <v>22840084</v>
      </c>
      <c r="H81" s="14">
        <v>27979974</v>
      </c>
      <c r="I81" s="6">
        <v>6912523</v>
      </c>
      <c r="J81" s="15">
        <v>34892497</v>
      </c>
      <c r="K81" s="14">
        <v>57732581</v>
      </c>
      <c r="L81" s="6">
        <v>219860044</v>
      </c>
      <c r="M81" s="15">
        <v>277592625</v>
      </c>
    </row>
    <row r="82" spans="1:13" x14ac:dyDescent="0.25">
      <c r="A82" s="25" t="s">
        <v>199</v>
      </c>
      <c r="B82" s="14">
        <v>15470678</v>
      </c>
      <c r="C82" s="6">
        <v>12912326</v>
      </c>
      <c r="D82" s="6">
        <v>523207</v>
      </c>
      <c r="E82" s="6">
        <v>0</v>
      </c>
      <c r="F82" s="6">
        <v>675377</v>
      </c>
      <c r="G82" s="15">
        <v>29581588</v>
      </c>
      <c r="H82" s="14">
        <v>10798300</v>
      </c>
      <c r="I82" s="6">
        <v>6815767</v>
      </c>
      <c r="J82" s="15">
        <v>17614067</v>
      </c>
      <c r="K82" s="14">
        <v>47195655</v>
      </c>
      <c r="L82" s="6">
        <v>242616841</v>
      </c>
      <c r="M82" s="15">
        <v>289812496</v>
      </c>
    </row>
    <row r="83" spans="1:13" x14ac:dyDescent="0.25">
      <c r="A83" s="25" t="s">
        <v>200</v>
      </c>
      <c r="B83" s="14" t="s">
        <v>206</v>
      </c>
      <c r="C83" s="6" t="s">
        <v>206</v>
      </c>
      <c r="D83" s="6" t="s">
        <v>206</v>
      </c>
      <c r="E83" s="6" t="s">
        <v>206</v>
      </c>
      <c r="F83" s="6" t="s">
        <v>206</v>
      </c>
      <c r="G83" s="15" t="s">
        <v>206</v>
      </c>
      <c r="H83" s="14" t="s">
        <v>206</v>
      </c>
      <c r="I83" s="6" t="s">
        <v>206</v>
      </c>
      <c r="J83" s="15" t="s">
        <v>206</v>
      </c>
      <c r="K83" s="14" t="s">
        <v>206</v>
      </c>
      <c r="L83" s="6" t="s">
        <v>206</v>
      </c>
      <c r="M83" s="15" t="s">
        <v>206</v>
      </c>
    </row>
    <row r="84" spans="1:13" x14ac:dyDescent="0.25">
      <c r="A84" s="25" t="s">
        <v>201</v>
      </c>
      <c r="B84" s="14" t="s">
        <v>206</v>
      </c>
      <c r="C84" s="6" t="s">
        <v>206</v>
      </c>
      <c r="D84" s="6" t="s">
        <v>206</v>
      </c>
      <c r="E84" s="6" t="s">
        <v>206</v>
      </c>
      <c r="F84" s="6" t="s">
        <v>206</v>
      </c>
      <c r="G84" s="15" t="s">
        <v>206</v>
      </c>
      <c r="H84" s="14" t="s">
        <v>206</v>
      </c>
      <c r="I84" s="6" t="s">
        <v>206</v>
      </c>
      <c r="J84" s="15" t="s">
        <v>206</v>
      </c>
      <c r="K84" s="14" t="s">
        <v>206</v>
      </c>
      <c r="L84" s="6" t="s">
        <v>206</v>
      </c>
      <c r="M84" s="15" t="s">
        <v>206</v>
      </c>
    </row>
    <row r="85" spans="1:13" x14ac:dyDescent="0.25">
      <c r="A85" s="22" t="s">
        <v>157</v>
      </c>
      <c r="B85" s="12">
        <f t="shared" ref="B85:G85" si="21">SUM(B81:B84)</f>
        <v>33873581</v>
      </c>
      <c r="C85" s="5">
        <f t="shared" si="21"/>
        <v>25968028</v>
      </c>
      <c r="D85" s="5">
        <f t="shared" si="21"/>
        <v>1079100</v>
      </c>
      <c r="E85" s="5">
        <f t="shared" si="21"/>
        <v>0</v>
      </c>
      <c r="F85" s="5">
        <f t="shared" si="21"/>
        <v>-8499037</v>
      </c>
      <c r="G85" s="13">
        <f t="shared" si="21"/>
        <v>52421672</v>
      </c>
      <c r="H85" s="12">
        <f t="shared" ref="H85:M85" si="22">SUM(H81:H84)</f>
        <v>38778274</v>
      </c>
      <c r="I85" s="5">
        <f t="shared" si="22"/>
        <v>13728290</v>
      </c>
      <c r="J85" s="13">
        <f t="shared" si="22"/>
        <v>52506564</v>
      </c>
      <c r="K85" s="12">
        <f t="shared" si="22"/>
        <v>104928236</v>
      </c>
      <c r="L85" s="5">
        <f t="shared" si="22"/>
        <v>462476885</v>
      </c>
      <c r="M85" s="13">
        <f t="shared" si="22"/>
        <v>567405121</v>
      </c>
    </row>
    <row r="86" spans="1:13" x14ac:dyDescent="0.25">
      <c r="A86" s="24"/>
      <c r="B86" s="32"/>
      <c r="C86" s="33"/>
      <c r="D86" s="33"/>
      <c r="E86" s="33"/>
      <c r="F86" s="33"/>
      <c r="G86" s="34"/>
      <c r="H86" s="32"/>
      <c r="I86" s="33"/>
      <c r="J86" s="34"/>
      <c r="K86" s="32"/>
      <c r="L86" s="33"/>
      <c r="M86" s="34"/>
    </row>
    <row r="87" spans="1:13" x14ac:dyDescent="0.25">
      <c r="A87" s="22" t="s">
        <v>169</v>
      </c>
      <c r="B87" s="32"/>
      <c r="C87" s="33"/>
      <c r="D87" s="33"/>
      <c r="E87" s="33"/>
      <c r="F87" s="33"/>
      <c r="G87" s="34"/>
      <c r="H87" s="32"/>
      <c r="I87" s="33"/>
      <c r="J87" s="34"/>
      <c r="K87" s="32"/>
      <c r="L87" s="33"/>
      <c r="M87" s="34"/>
    </row>
    <row r="88" spans="1:13" x14ac:dyDescent="0.25">
      <c r="A88" s="25" t="s">
        <v>198</v>
      </c>
      <c r="B88" s="14">
        <v>10978808.83</v>
      </c>
      <c r="C88" s="6">
        <v>11076832.289999999</v>
      </c>
      <c r="D88" s="6">
        <v>0</v>
      </c>
      <c r="E88" s="6">
        <v>-410273293.26999998</v>
      </c>
      <c r="F88" s="6">
        <v>0</v>
      </c>
      <c r="G88" s="15">
        <v>-388217652.14999998</v>
      </c>
      <c r="H88" s="14">
        <v>0</v>
      </c>
      <c r="I88" s="6">
        <v>0</v>
      </c>
      <c r="J88" s="15">
        <v>0</v>
      </c>
      <c r="K88" s="14">
        <v>-388217652.14999998</v>
      </c>
      <c r="L88" s="6">
        <v>580015704.50999999</v>
      </c>
      <c r="M88" s="15">
        <v>191798052.36000001</v>
      </c>
    </row>
    <row r="89" spans="1:13" x14ac:dyDescent="0.25">
      <c r="A89" s="25" t="s">
        <v>199</v>
      </c>
      <c r="B89" s="14">
        <v>10572320.32</v>
      </c>
      <c r="C89" s="6">
        <v>13223512.75</v>
      </c>
      <c r="D89" s="6">
        <v>0</v>
      </c>
      <c r="E89" s="6">
        <v>-431163281.66000003</v>
      </c>
      <c r="F89" s="6">
        <v>0</v>
      </c>
      <c r="G89" s="15">
        <v>-407367448.58999997</v>
      </c>
      <c r="H89" s="14">
        <v>0</v>
      </c>
      <c r="I89" s="6">
        <v>0</v>
      </c>
      <c r="J89" s="15">
        <v>0</v>
      </c>
      <c r="K89" s="14">
        <v>-407367448.58999997</v>
      </c>
      <c r="L89" s="6">
        <v>594562237.80999994</v>
      </c>
      <c r="M89" s="15">
        <v>187194789.22</v>
      </c>
    </row>
    <row r="90" spans="1:13" x14ac:dyDescent="0.25">
      <c r="A90" s="25" t="s">
        <v>200</v>
      </c>
      <c r="B90" s="14">
        <v>11779902.390000001</v>
      </c>
      <c r="C90" s="6">
        <v>11937511.91</v>
      </c>
      <c r="D90" s="6">
        <v>0</v>
      </c>
      <c r="E90" s="6">
        <v>-441564146.04000002</v>
      </c>
      <c r="F90" s="6">
        <v>0</v>
      </c>
      <c r="G90" s="15">
        <v>-417846731.74000001</v>
      </c>
      <c r="H90" s="14">
        <v>0</v>
      </c>
      <c r="I90" s="6">
        <v>0</v>
      </c>
      <c r="J90" s="15">
        <v>0</v>
      </c>
      <c r="K90" s="14">
        <v>-417846731.74000001</v>
      </c>
      <c r="L90" s="6">
        <v>605900931.28999996</v>
      </c>
      <c r="M90" s="15">
        <v>188054199.55000001</v>
      </c>
    </row>
    <row r="91" spans="1:13" x14ac:dyDescent="0.25">
      <c r="A91" s="25" t="s">
        <v>201</v>
      </c>
      <c r="B91" s="14" t="s">
        <v>206</v>
      </c>
      <c r="C91" s="6" t="s">
        <v>206</v>
      </c>
      <c r="D91" s="6" t="s">
        <v>206</v>
      </c>
      <c r="E91" s="6" t="s">
        <v>206</v>
      </c>
      <c r="F91" s="6" t="s">
        <v>206</v>
      </c>
      <c r="G91" s="15" t="s">
        <v>206</v>
      </c>
      <c r="H91" s="14" t="s">
        <v>206</v>
      </c>
      <c r="I91" s="6" t="s">
        <v>206</v>
      </c>
      <c r="J91" s="15" t="s">
        <v>206</v>
      </c>
      <c r="K91" s="14" t="s">
        <v>206</v>
      </c>
      <c r="L91" s="6" t="s">
        <v>206</v>
      </c>
      <c r="M91" s="15" t="s">
        <v>206</v>
      </c>
    </row>
    <row r="92" spans="1:13" x14ac:dyDescent="0.25">
      <c r="A92" s="22" t="s">
        <v>157</v>
      </c>
      <c r="B92" s="12">
        <f t="shared" ref="B92:G92" si="23">SUM(B88:B91)</f>
        <v>33331031.539999999</v>
      </c>
      <c r="C92" s="5">
        <f t="shared" si="23"/>
        <v>36237856.950000003</v>
      </c>
      <c r="D92" s="5">
        <f t="shared" si="23"/>
        <v>0</v>
      </c>
      <c r="E92" s="5">
        <f t="shared" si="23"/>
        <v>-1283000720.97</v>
      </c>
      <c r="F92" s="5">
        <f t="shared" si="23"/>
        <v>0</v>
      </c>
      <c r="G92" s="13">
        <f t="shared" si="23"/>
        <v>-1213431832.48</v>
      </c>
      <c r="H92" s="12">
        <f t="shared" ref="H92:M92" si="24">SUM(H88:H91)</f>
        <v>0</v>
      </c>
      <c r="I92" s="5">
        <f t="shared" si="24"/>
        <v>0</v>
      </c>
      <c r="J92" s="13">
        <f t="shared" si="24"/>
        <v>0</v>
      </c>
      <c r="K92" s="12">
        <f t="shared" si="24"/>
        <v>-1213431832.48</v>
      </c>
      <c r="L92" s="5">
        <f t="shared" si="24"/>
        <v>1780478873.6099999</v>
      </c>
      <c r="M92" s="13">
        <f t="shared" si="24"/>
        <v>567047041.13000011</v>
      </c>
    </row>
    <row r="93" spans="1:13" x14ac:dyDescent="0.25">
      <c r="A93" s="24"/>
      <c r="B93" s="32"/>
      <c r="C93" s="33"/>
      <c r="D93" s="33"/>
      <c r="E93" s="33"/>
      <c r="F93" s="33"/>
      <c r="G93" s="34"/>
      <c r="H93" s="32"/>
      <c r="I93" s="33"/>
      <c r="J93" s="34"/>
      <c r="K93" s="32"/>
      <c r="L93" s="33"/>
      <c r="M93" s="34"/>
    </row>
    <row r="94" spans="1:13" x14ac:dyDescent="0.25">
      <c r="A94" s="22" t="s">
        <v>170</v>
      </c>
      <c r="B94" s="32"/>
      <c r="C94" s="33"/>
      <c r="D94" s="33"/>
      <c r="E94" s="33"/>
      <c r="F94" s="33"/>
      <c r="G94" s="34"/>
      <c r="H94" s="32"/>
      <c r="I94" s="33"/>
      <c r="J94" s="34"/>
      <c r="K94" s="32"/>
      <c r="L94" s="33"/>
      <c r="M94" s="34"/>
    </row>
    <row r="95" spans="1:13" x14ac:dyDescent="0.25">
      <c r="A95" s="25" t="s">
        <v>198</v>
      </c>
      <c r="B95" s="14">
        <v>661297</v>
      </c>
      <c r="C95" s="6">
        <v>4222519</v>
      </c>
      <c r="D95" s="6">
        <v>0</v>
      </c>
      <c r="E95" s="6">
        <v>814275</v>
      </c>
      <c r="F95" s="6">
        <v>-85</v>
      </c>
      <c r="G95" s="15">
        <v>5698006</v>
      </c>
      <c r="H95" s="14">
        <v>251816333</v>
      </c>
      <c r="I95" s="6">
        <v>2117662</v>
      </c>
      <c r="J95" s="15">
        <v>253933995</v>
      </c>
      <c r="K95" s="14">
        <v>259632001</v>
      </c>
      <c r="L95" s="6">
        <v>-215971071</v>
      </c>
      <c r="M95" s="15">
        <v>43660930</v>
      </c>
    </row>
    <row r="96" spans="1:13" x14ac:dyDescent="0.25">
      <c r="A96" s="25" t="s">
        <v>199</v>
      </c>
      <c r="B96" s="14">
        <v>1109941</v>
      </c>
      <c r="C96" s="6">
        <v>3818607</v>
      </c>
      <c r="D96" s="6">
        <v>36256</v>
      </c>
      <c r="E96" s="6">
        <v>552089</v>
      </c>
      <c r="F96" s="6">
        <v>109</v>
      </c>
      <c r="G96" s="15">
        <v>5517002</v>
      </c>
      <c r="H96" s="14">
        <v>251771208</v>
      </c>
      <c r="I96" s="6">
        <v>2222573</v>
      </c>
      <c r="J96" s="15">
        <v>253993781</v>
      </c>
      <c r="K96" s="14">
        <v>259510783</v>
      </c>
      <c r="L96" s="6">
        <v>-215202711</v>
      </c>
      <c r="M96" s="15">
        <v>44308072</v>
      </c>
    </row>
    <row r="97" spans="1:13" x14ac:dyDescent="0.25">
      <c r="A97" s="25" t="s">
        <v>200</v>
      </c>
      <c r="B97" s="14">
        <v>228025</v>
      </c>
      <c r="C97" s="6">
        <v>4221941</v>
      </c>
      <c r="D97" s="6">
        <v>36256</v>
      </c>
      <c r="E97" s="6">
        <v>828937</v>
      </c>
      <c r="F97" s="6">
        <v>-85</v>
      </c>
      <c r="G97" s="15">
        <v>5315074</v>
      </c>
      <c r="H97" s="14">
        <v>250762414</v>
      </c>
      <c r="I97" s="6">
        <v>2289517</v>
      </c>
      <c r="J97" s="15">
        <v>253051931</v>
      </c>
      <c r="K97" s="14">
        <v>258367005</v>
      </c>
      <c r="L97" s="6">
        <v>-214847332</v>
      </c>
      <c r="M97" s="15">
        <v>43519673</v>
      </c>
    </row>
    <row r="98" spans="1:13" x14ac:dyDescent="0.25">
      <c r="A98" s="25" t="s">
        <v>201</v>
      </c>
      <c r="B98" s="14" t="s">
        <v>206</v>
      </c>
      <c r="C98" s="6" t="s">
        <v>206</v>
      </c>
      <c r="D98" s="6" t="s">
        <v>206</v>
      </c>
      <c r="E98" s="6" t="s">
        <v>206</v>
      </c>
      <c r="F98" s="6" t="s">
        <v>206</v>
      </c>
      <c r="G98" s="15" t="s">
        <v>206</v>
      </c>
      <c r="H98" s="14" t="s">
        <v>206</v>
      </c>
      <c r="I98" s="6" t="s">
        <v>206</v>
      </c>
      <c r="J98" s="15" t="s">
        <v>206</v>
      </c>
      <c r="K98" s="14" t="s">
        <v>206</v>
      </c>
      <c r="L98" s="6" t="s">
        <v>206</v>
      </c>
      <c r="M98" s="15" t="s">
        <v>206</v>
      </c>
    </row>
    <row r="99" spans="1:13" x14ac:dyDescent="0.25">
      <c r="A99" s="22" t="s">
        <v>157</v>
      </c>
      <c r="B99" s="12">
        <f t="shared" ref="B99:G99" si="25">SUM(B95:B98)</f>
        <v>1999263</v>
      </c>
      <c r="C99" s="5">
        <f t="shared" si="25"/>
        <v>12263067</v>
      </c>
      <c r="D99" s="5">
        <f t="shared" si="25"/>
        <v>72512</v>
      </c>
      <c r="E99" s="5">
        <f t="shared" si="25"/>
        <v>2195301</v>
      </c>
      <c r="F99" s="5">
        <f t="shared" si="25"/>
        <v>-61</v>
      </c>
      <c r="G99" s="13">
        <f t="shared" si="25"/>
        <v>16530082</v>
      </c>
      <c r="H99" s="12">
        <f t="shared" ref="H99:M99" si="26">SUM(H95:H98)</f>
        <v>754349955</v>
      </c>
      <c r="I99" s="5">
        <f t="shared" si="26"/>
        <v>6629752</v>
      </c>
      <c r="J99" s="13">
        <f t="shared" si="26"/>
        <v>760979707</v>
      </c>
      <c r="K99" s="12">
        <f t="shared" si="26"/>
        <v>777509789</v>
      </c>
      <c r="L99" s="5">
        <f t="shared" si="26"/>
        <v>-646021114</v>
      </c>
      <c r="M99" s="13">
        <f t="shared" si="26"/>
        <v>131488675</v>
      </c>
    </row>
    <row r="100" spans="1:13" x14ac:dyDescent="0.25">
      <c r="A100" s="24"/>
      <c r="B100" s="32"/>
      <c r="C100" s="33"/>
      <c r="D100" s="33"/>
      <c r="E100" s="33"/>
      <c r="F100" s="33"/>
      <c r="G100" s="34"/>
      <c r="H100" s="32"/>
      <c r="I100" s="33"/>
      <c r="J100" s="34"/>
      <c r="K100" s="32"/>
      <c r="L100" s="33"/>
      <c r="M100" s="34"/>
    </row>
    <row r="101" spans="1:13" x14ac:dyDescent="0.25">
      <c r="A101" s="22" t="s">
        <v>171</v>
      </c>
      <c r="B101" s="32"/>
      <c r="C101" s="33"/>
      <c r="D101" s="33"/>
      <c r="E101" s="33"/>
      <c r="F101" s="33"/>
      <c r="G101" s="34"/>
      <c r="H101" s="32"/>
      <c r="I101" s="33"/>
      <c r="J101" s="34"/>
      <c r="K101" s="32"/>
      <c r="L101" s="33"/>
      <c r="M101" s="34"/>
    </row>
    <row r="102" spans="1:13" x14ac:dyDescent="0.25">
      <c r="A102" s="25" t="s">
        <v>198</v>
      </c>
      <c r="B102" s="14">
        <v>4463186</v>
      </c>
      <c r="C102" s="6">
        <v>10863428</v>
      </c>
      <c r="D102" s="6">
        <v>5097046</v>
      </c>
      <c r="E102" s="6">
        <v>2026370</v>
      </c>
      <c r="F102" s="6">
        <v>-4</v>
      </c>
      <c r="G102" s="15">
        <v>22450026</v>
      </c>
      <c r="H102" s="14">
        <v>267609640</v>
      </c>
      <c r="I102" s="6">
        <v>828495</v>
      </c>
      <c r="J102" s="15">
        <v>268438135</v>
      </c>
      <c r="K102" s="14">
        <v>290888161</v>
      </c>
      <c r="L102" s="6">
        <v>-111339699</v>
      </c>
      <c r="M102" s="15">
        <v>179548462</v>
      </c>
    </row>
    <row r="103" spans="1:13" x14ac:dyDescent="0.25">
      <c r="A103" s="25" t="s">
        <v>199</v>
      </c>
      <c r="B103" s="14">
        <v>5704207</v>
      </c>
      <c r="C103" s="6">
        <v>9059138</v>
      </c>
      <c r="D103" s="6">
        <v>5112388</v>
      </c>
      <c r="E103" s="6">
        <v>1149913</v>
      </c>
      <c r="F103" s="6">
        <v>555</v>
      </c>
      <c r="G103" s="15">
        <v>21026201</v>
      </c>
      <c r="H103" s="14">
        <v>274318617</v>
      </c>
      <c r="I103" s="6">
        <v>765153</v>
      </c>
      <c r="J103" s="15">
        <v>275083770</v>
      </c>
      <c r="K103" s="14">
        <v>296109971</v>
      </c>
      <c r="L103" s="6">
        <v>-114840371</v>
      </c>
      <c r="M103" s="15">
        <v>181269600</v>
      </c>
    </row>
    <row r="104" spans="1:13" x14ac:dyDescent="0.25">
      <c r="A104" s="25" t="s">
        <v>200</v>
      </c>
      <c r="B104" s="14">
        <v>4249609</v>
      </c>
      <c r="C104" s="6">
        <v>8634926</v>
      </c>
      <c r="D104" s="6">
        <v>5112388</v>
      </c>
      <c r="E104" s="6">
        <v>1448208</v>
      </c>
      <c r="F104" s="6">
        <v>-3</v>
      </c>
      <c r="G104" s="15">
        <v>19445128</v>
      </c>
      <c r="H104" s="14">
        <v>276043108</v>
      </c>
      <c r="I104" s="6">
        <v>726439</v>
      </c>
      <c r="J104" s="15">
        <v>276769547</v>
      </c>
      <c r="K104" s="14">
        <v>296214675</v>
      </c>
      <c r="L104" s="6">
        <v>-121982013</v>
      </c>
      <c r="M104" s="15">
        <v>174232662</v>
      </c>
    </row>
    <row r="105" spans="1:13" x14ac:dyDescent="0.25">
      <c r="A105" s="25" t="s">
        <v>201</v>
      </c>
      <c r="B105" s="14" t="s">
        <v>206</v>
      </c>
      <c r="C105" s="6" t="s">
        <v>206</v>
      </c>
      <c r="D105" s="6" t="s">
        <v>206</v>
      </c>
      <c r="E105" s="6" t="s">
        <v>206</v>
      </c>
      <c r="F105" s="6" t="s">
        <v>206</v>
      </c>
      <c r="G105" s="15" t="s">
        <v>206</v>
      </c>
      <c r="H105" s="14" t="s">
        <v>206</v>
      </c>
      <c r="I105" s="6" t="s">
        <v>206</v>
      </c>
      <c r="J105" s="15" t="s">
        <v>206</v>
      </c>
      <c r="K105" s="14" t="s">
        <v>206</v>
      </c>
      <c r="L105" s="6" t="s">
        <v>206</v>
      </c>
      <c r="M105" s="15" t="s">
        <v>206</v>
      </c>
    </row>
    <row r="106" spans="1:13" x14ac:dyDescent="0.25">
      <c r="A106" s="22" t="s">
        <v>157</v>
      </c>
      <c r="B106" s="12">
        <f t="shared" ref="B106:G106" si="27">SUM(B102:B105)</f>
        <v>14417002</v>
      </c>
      <c r="C106" s="5">
        <f t="shared" si="27"/>
        <v>28557492</v>
      </c>
      <c r="D106" s="5">
        <f t="shared" si="27"/>
        <v>15321822</v>
      </c>
      <c r="E106" s="5">
        <f t="shared" si="27"/>
        <v>4624491</v>
      </c>
      <c r="F106" s="5">
        <f t="shared" si="27"/>
        <v>548</v>
      </c>
      <c r="G106" s="13">
        <f t="shared" si="27"/>
        <v>62921355</v>
      </c>
      <c r="H106" s="12">
        <f t="shared" ref="H106:M106" si="28">SUM(H102:H105)</f>
        <v>817971365</v>
      </c>
      <c r="I106" s="5">
        <f t="shared" si="28"/>
        <v>2320087</v>
      </c>
      <c r="J106" s="13">
        <f t="shared" si="28"/>
        <v>820291452</v>
      </c>
      <c r="K106" s="12">
        <f t="shared" si="28"/>
        <v>883212807</v>
      </c>
      <c r="L106" s="5">
        <f t="shared" si="28"/>
        <v>-348162083</v>
      </c>
      <c r="M106" s="13">
        <f t="shared" si="28"/>
        <v>535050724</v>
      </c>
    </row>
    <row r="107" spans="1:13" x14ac:dyDescent="0.25">
      <c r="A107" s="24"/>
      <c r="B107" s="32"/>
      <c r="C107" s="33"/>
      <c r="D107" s="33"/>
      <c r="E107" s="33"/>
      <c r="F107" s="33"/>
      <c r="G107" s="34"/>
      <c r="H107" s="32"/>
      <c r="I107" s="33"/>
      <c r="J107" s="34"/>
      <c r="K107" s="32"/>
      <c r="L107" s="33"/>
      <c r="M107" s="34"/>
    </row>
    <row r="108" spans="1:13" x14ac:dyDescent="0.25">
      <c r="A108" s="22" t="s">
        <v>172</v>
      </c>
      <c r="B108" s="32"/>
      <c r="C108" s="33"/>
      <c r="D108" s="33"/>
      <c r="E108" s="33"/>
      <c r="F108" s="33"/>
      <c r="G108" s="34"/>
      <c r="H108" s="32"/>
      <c r="I108" s="33"/>
      <c r="J108" s="34"/>
      <c r="K108" s="32"/>
      <c r="L108" s="33"/>
      <c r="M108" s="34"/>
    </row>
    <row r="109" spans="1:13" x14ac:dyDescent="0.25">
      <c r="A109" s="25" t="s">
        <v>198</v>
      </c>
      <c r="B109" s="14">
        <v>16079805</v>
      </c>
      <c r="C109" s="6">
        <v>42264283</v>
      </c>
      <c r="D109" s="6">
        <v>8451430</v>
      </c>
      <c r="E109" s="6">
        <v>-19642828</v>
      </c>
      <c r="F109" s="6">
        <v>39</v>
      </c>
      <c r="G109" s="15">
        <v>47152729</v>
      </c>
      <c r="H109" s="14">
        <v>76195438</v>
      </c>
      <c r="I109" s="6">
        <v>13835004</v>
      </c>
      <c r="J109" s="15">
        <v>90030442</v>
      </c>
      <c r="K109" s="14">
        <v>137183171</v>
      </c>
      <c r="L109" s="6">
        <v>351094004</v>
      </c>
      <c r="M109" s="15">
        <v>488277175</v>
      </c>
    </row>
    <row r="110" spans="1:13" x14ac:dyDescent="0.25">
      <c r="A110" s="25" t="s">
        <v>199</v>
      </c>
      <c r="B110" s="14">
        <v>16711442</v>
      </c>
      <c r="C110" s="6">
        <v>40814234</v>
      </c>
      <c r="D110" s="6">
        <v>8480589</v>
      </c>
      <c r="E110" s="6">
        <v>-3680305</v>
      </c>
      <c r="F110" s="6">
        <v>294</v>
      </c>
      <c r="G110" s="15">
        <v>62326254</v>
      </c>
      <c r="H110" s="14">
        <v>74051986</v>
      </c>
      <c r="I110" s="6">
        <v>14126194</v>
      </c>
      <c r="J110" s="15">
        <v>88178180</v>
      </c>
      <c r="K110" s="14">
        <v>150504434</v>
      </c>
      <c r="L110" s="6">
        <v>377553069</v>
      </c>
      <c r="M110" s="15">
        <v>528057503</v>
      </c>
    </row>
    <row r="111" spans="1:13" x14ac:dyDescent="0.25">
      <c r="A111" s="25" t="s">
        <v>200</v>
      </c>
      <c r="B111" s="14">
        <v>14460405</v>
      </c>
      <c r="C111" s="6">
        <v>47329418</v>
      </c>
      <c r="D111" s="6">
        <v>8679262</v>
      </c>
      <c r="E111" s="6">
        <v>-18876335</v>
      </c>
      <c r="F111" s="6">
        <v>-109</v>
      </c>
      <c r="G111" s="15">
        <v>51592641</v>
      </c>
      <c r="H111" s="14">
        <v>72742044</v>
      </c>
      <c r="I111" s="6">
        <v>13483554</v>
      </c>
      <c r="J111" s="15">
        <v>86225598</v>
      </c>
      <c r="K111" s="14">
        <v>137818239</v>
      </c>
      <c r="L111" s="6">
        <v>380715192</v>
      </c>
      <c r="M111" s="15">
        <v>518533431</v>
      </c>
    </row>
    <row r="112" spans="1:13" x14ac:dyDescent="0.25">
      <c r="A112" s="25" t="s">
        <v>201</v>
      </c>
      <c r="B112" s="14" t="s">
        <v>206</v>
      </c>
      <c r="C112" s="6" t="s">
        <v>206</v>
      </c>
      <c r="D112" s="6" t="s">
        <v>206</v>
      </c>
      <c r="E112" s="6" t="s">
        <v>206</v>
      </c>
      <c r="F112" s="6" t="s">
        <v>206</v>
      </c>
      <c r="G112" s="15" t="s">
        <v>206</v>
      </c>
      <c r="H112" s="14" t="s">
        <v>206</v>
      </c>
      <c r="I112" s="6" t="s">
        <v>206</v>
      </c>
      <c r="J112" s="15" t="s">
        <v>206</v>
      </c>
      <c r="K112" s="14" t="s">
        <v>206</v>
      </c>
      <c r="L112" s="6" t="s">
        <v>206</v>
      </c>
      <c r="M112" s="15" t="s">
        <v>206</v>
      </c>
    </row>
    <row r="113" spans="1:13" x14ac:dyDescent="0.25">
      <c r="A113" s="22" t="s">
        <v>157</v>
      </c>
      <c r="B113" s="12">
        <f t="shared" ref="B113:G113" si="29">SUM(B109:B112)</f>
        <v>47251652</v>
      </c>
      <c r="C113" s="5">
        <f t="shared" si="29"/>
        <v>130407935</v>
      </c>
      <c r="D113" s="5">
        <f t="shared" si="29"/>
        <v>25611281</v>
      </c>
      <c r="E113" s="5">
        <f t="shared" si="29"/>
        <v>-42199468</v>
      </c>
      <c r="F113" s="5">
        <f t="shared" si="29"/>
        <v>224</v>
      </c>
      <c r="G113" s="13">
        <f t="shared" si="29"/>
        <v>161071624</v>
      </c>
      <c r="H113" s="12">
        <f t="shared" ref="H113:M113" si="30">SUM(H109:H112)</f>
        <v>222989468</v>
      </c>
      <c r="I113" s="5">
        <f t="shared" si="30"/>
        <v>41444752</v>
      </c>
      <c r="J113" s="13">
        <f t="shared" si="30"/>
        <v>264434220</v>
      </c>
      <c r="K113" s="12">
        <f t="shared" si="30"/>
        <v>425505844</v>
      </c>
      <c r="L113" s="5">
        <f t="shared" si="30"/>
        <v>1109362265</v>
      </c>
      <c r="M113" s="13">
        <f t="shared" si="30"/>
        <v>1534868109</v>
      </c>
    </row>
    <row r="114" spans="1:13" x14ac:dyDescent="0.25">
      <c r="A114" s="24"/>
      <c r="B114" s="32"/>
      <c r="C114" s="33"/>
      <c r="D114" s="33"/>
      <c r="E114" s="33"/>
      <c r="F114" s="33"/>
      <c r="G114" s="34"/>
      <c r="H114" s="32"/>
      <c r="I114" s="33"/>
      <c r="J114" s="34"/>
      <c r="K114" s="32"/>
      <c r="L114" s="33"/>
      <c r="M114" s="34"/>
    </row>
    <row r="115" spans="1:13" x14ac:dyDescent="0.25">
      <c r="A115" s="22" t="s">
        <v>173</v>
      </c>
      <c r="B115" s="32"/>
      <c r="C115" s="33"/>
      <c r="D115" s="33"/>
      <c r="E115" s="33"/>
      <c r="F115" s="33"/>
      <c r="G115" s="34"/>
      <c r="H115" s="32"/>
      <c r="I115" s="33"/>
      <c r="J115" s="34"/>
      <c r="K115" s="32"/>
      <c r="L115" s="33"/>
      <c r="M115" s="34"/>
    </row>
    <row r="116" spans="1:13" x14ac:dyDescent="0.25">
      <c r="A116" s="25" t="s">
        <v>198</v>
      </c>
      <c r="B116" s="14">
        <v>12423253.32</v>
      </c>
      <c r="C116" s="6">
        <v>13585041.26</v>
      </c>
      <c r="D116" s="6">
        <v>0</v>
      </c>
      <c r="E116" s="6">
        <v>-968508401.78999996</v>
      </c>
      <c r="F116" s="6">
        <v>0</v>
      </c>
      <c r="G116" s="15">
        <v>-942500107.21000004</v>
      </c>
      <c r="H116" s="14">
        <v>0</v>
      </c>
      <c r="I116" s="6">
        <v>0</v>
      </c>
      <c r="J116" s="15">
        <v>0</v>
      </c>
      <c r="K116" s="14">
        <v>-942500107.21000004</v>
      </c>
      <c r="L116" s="6">
        <v>1156371979.01</v>
      </c>
      <c r="M116" s="15">
        <v>213871871.80000001</v>
      </c>
    </row>
    <row r="117" spans="1:13" x14ac:dyDescent="0.25">
      <c r="A117" s="25" t="s">
        <v>199</v>
      </c>
      <c r="B117" s="14">
        <v>12025147.27</v>
      </c>
      <c r="C117" s="6">
        <v>15958877.6</v>
      </c>
      <c r="D117" s="6">
        <v>0</v>
      </c>
      <c r="E117" s="6">
        <v>-1013688439.71</v>
      </c>
      <c r="F117" s="6">
        <v>0</v>
      </c>
      <c r="G117" s="15">
        <v>-985704414.84000003</v>
      </c>
      <c r="H117" s="14">
        <v>0</v>
      </c>
      <c r="I117" s="6">
        <v>0</v>
      </c>
      <c r="J117" s="15">
        <v>0</v>
      </c>
      <c r="K117" s="14">
        <v>-985704414.84000003</v>
      </c>
      <c r="L117" s="6">
        <v>1183403328.5999999</v>
      </c>
      <c r="M117" s="15">
        <v>197698913.75999999</v>
      </c>
    </row>
    <row r="118" spans="1:13" x14ac:dyDescent="0.25">
      <c r="A118" s="25" t="s">
        <v>200</v>
      </c>
      <c r="B118" s="14">
        <v>10824900.039999999</v>
      </c>
      <c r="C118" s="6">
        <v>14737289.17</v>
      </c>
      <c r="D118" s="6">
        <v>0</v>
      </c>
      <c r="E118" s="6">
        <v>-1022496609.6799999</v>
      </c>
      <c r="F118" s="6">
        <v>0</v>
      </c>
      <c r="G118" s="15">
        <v>-996934420.47000003</v>
      </c>
      <c r="H118" s="14">
        <v>0</v>
      </c>
      <c r="I118" s="6">
        <v>0</v>
      </c>
      <c r="J118" s="15">
        <v>0</v>
      </c>
      <c r="K118" s="14">
        <v>-996934420.47000003</v>
      </c>
      <c r="L118" s="6">
        <v>1206364664.1500001</v>
      </c>
      <c r="M118" s="15">
        <v>209430243.68000001</v>
      </c>
    </row>
    <row r="119" spans="1:13" x14ac:dyDescent="0.25">
      <c r="A119" s="25" t="s">
        <v>201</v>
      </c>
      <c r="B119" s="14" t="s">
        <v>206</v>
      </c>
      <c r="C119" s="6" t="s">
        <v>206</v>
      </c>
      <c r="D119" s="6" t="s">
        <v>206</v>
      </c>
      <c r="E119" s="6" t="s">
        <v>206</v>
      </c>
      <c r="F119" s="6" t="s">
        <v>206</v>
      </c>
      <c r="G119" s="15" t="s">
        <v>206</v>
      </c>
      <c r="H119" s="14" t="s">
        <v>206</v>
      </c>
      <c r="I119" s="6" t="s">
        <v>206</v>
      </c>
      <c r="J119" s="15" t="s">
        <v>206</v>
      </c>
      <c r="K119" s="14" t="s">
        <v>206</v>
      </c>
      <c r="L119" s="6" t="s">
        <v>206</v>
      </c>
      <c r="M119" s="15" t="s">
        <v>206</v>
      </c>
    </row>
    <row r="120" spans="1:13" x14ac:dyDescent="0.25">
      <c r="A120" s="22" t="s">
        <v>157</v>
      </c>
      <c r="B120" s="12">
        <f t="shared" ref="B120:G120" si="31">SUM(B116:B119)</f>
        <v>35273300.629999995</v>
      </c>
      <c r="C120" s="5">
        <f t="shared" si="31"/>
        <v>44281208.030000001</v>
      </c>
      <c r="D120" s="5">
        <f t="shared" si="31"/>
        <v>0</v>
      </c>
      <c r="E120" s="5">
        <f t="shared" si="31"/>
        <v>-3004693451.1799998</v>
      </c>
      <c r="F120" s="5">
        <f t="shared" si="31"/>
        <v>0</v>
      </c>
      <c r="G120" s="13">
        <f t="shared" si="31"/>
        <v>-2925138942.5200005</v>
      </c>
      <c r="H120" s="12">
        <f t="shared" ref="H120:M120" si="32">SUM(H116:H119)</f>
        <v>0</v>
      </c>
      <c r="I120" s="5">
        <f t="shared" si="32"/>
        <v>0</v>
      </c>
      <c r="J120" s="13">
        <f t="shared" si="32"/>
        <v>0</v>
      </c>
      <c r="K120" s="12">
        <f t="shared" si="32"/>
        <v>-2925138942.5200005</v>
      </c>
      <c r="L120" s="5">
        <f t="shared" si="32"/>
        <v>3546139971.7599998</v>
      </c>
      <c r="M120" s="13">
        <f t="shared" si="32"/>
        <v>621001029.24000001</v>
      </c>
    </row>
    <row r="121" spans="1:13" x14ac:dyDescent="0.25">
      <c r="A121" s="24"/>
      <c r="B121" s="32"/>
      <c r="C121" s="33"/>
      <c r="D121" s="33"/>
      <c r="E121" s="33"/>
      <c r="F121" s="33"/>
      <c r="G121" s="34"/>
      <c r="H121" s="32"/>
      <c r="I121" s="33"/>
      <c r="J121" s="34"/>
      <c r="K121" s="32"/>
      <c r="L121" s="33"/>
      <c r="M121" s="34"/>
    </row>
    <row r="122" spans="1:13" x14ac:dyDescent="0.25">
      <c r="A122" s="22" t="s">
        <v>175</v>
      </c>
      <c r="B122" s="32"/>
      <c r="C122" s="33"/>
      <c r="D122" s="33"/>
      <c r="E122" s="33"/>
      <c r="F122" s="33"/>
      <c r="G122" s="34"/>
      <c r="H122" s="32"/>
      <c r="I122" s="33"/>
      <c r="J122" s="34"/>
      <c r="K122" s="32"/>
      <c r="L122" s="33"/>
      <c r="M122" s="34"/>
    </row>
    <row r="123" spans="1:13" x14ac:dyDescent="0.25">
      <c r="A123" s="25" t="s">
        <v>198</v>
      </c>
      <c r="B123" s="14">
        <v>32329275</v>
      </c>
      <c r="C123" s="6">
        <v>37668575</v>
      </c>
      <c r="D123" s="6">
        <v>1284983</v>
      </c>
      <c r="E123" s="6">
        <v>0</v>
      </c>
      <c r="F123" s="6">
        <v>-37860961</v>
      </c>
      <c r="G123" s="15">
        <v>33421872</v>
      </c>
      <c r="H123" s="14">
        <v>97720048</v>
      </c>
      <c r="I123" s="6">
        <v>22602223</v>
      </c>
      <c r="J123" s="15">
        <v>120322271</v>
      </c>
      <c r="K123" s="14">
        <v>153744143</v>
      </c>
      <c r="L123" s="6">
        <v>380315216</v>
      </c>
      <c r="M123" s="15">
        <v>534059359</v>
      </c>
    </row>
    <row r="124" spans="1:13" x14ac:dyDescent="0.25">
      <c r="A124" s="25" t="s">
        <v>199</v>
      </c>
      <c r="B124" s="14">
        <v>32823589</v>
      </c>
      <c r="C124" s="6">
        <v>36350581</v>
      </c>
      <c r="D124" s="6">
        <v>758815</v>
      </c>
      <c r="E124" s="6">
        <v>0</v>
      </c>
      <c r="F124" s="6">
        <v>3068281</v>
      </c>
      <c r="G124" s="15">
        <v>73001266</v>
      </c>
      <c r="H124" s="14">
        <v>55151163</v>
      </c>
      <c r="I124" s="6">
        <v>9599396</v>
      </c>
      <c r="J124" s="15">
        <v>64750559</v>
      </c>
      <c r="K124" s="14">
        <v>137751825</v>
      </c>
      <c r="L124" s="6">
        <v>428277109</v>
      </c>
      <c r="M124" s="15">
        <v>566028934</v>
      </c>
    </row>
    <row r="125" spans="1:13" x14ac:dyDescent="0.25">
      <c r="A125" s="25" t="s">
        <v>200</v>
      </c>
      <c r="B125" s="14">
        <v>32838005</v>
      </c>
      <c r="C125" s="6">
        <v>47396094</v>
      </c>
      <c r="D125" s="6">
        <v>747843</v>
      </c>
      <c r="E125" s="6">
        <v>0</v>
      </c>
      <c r="F125" s="6">
        <v>-44797365</v>
      </c>
      <c r="G125" s="15">
        <v>36184577</v>
      </c>
      <c r="H125" s="14">
        <v>59036610</v>
      </c>
      <c r="I125" s="6">
        <v>9231818</v>
      </c>
      <c r="J125" s="15">
        <v>68268428</v>
      </c>
      <c r="K125" s="14">
        <v>104453005</v>
      </c>
      <c r="L125" s="6">
        <v>460341691</v>
      </c>
      <c r="M125" s="15">
        <v>564794696</v>
      </c>
    </row>
    <row r="126" spans="1:13" x14ac:dyDescent="0.25">
      <c r="A126" s="25" t="s">
        <v>201</v>
      </c>
      <c r="B126" s="14" t="s">
        <v>206</v>
      </c>
      <c r="C126" s="6" t="s">
        <v>206</v>
      </c>
      <c r="D126" s="6" t="s">
        <v>206</v>
      </c>
      <c r="E126" s="6" t="s">
        <v>206</v>
      </c>
      <c r="F126" s="6" t="s">
        <v>206</v>
      </c>
      <c r="G126" s="15" t="s">
        <v>206</v>
      </c>
      <c r="H126" s="14" t="s">
        <v>206</v>
      </c>
      <c r="I126" s="6" t="s">
        <v>206</v>
      </c>
      <c r="J126" s="15" t="s">
        <v>206</v>
      </c>
      <c r="K126" s="14" t="s">
        <v>206</v>
      </c>
      <c r="L126" s="6" t="s">
        <v>206</v>
      </c>
      <c r="M126" s="15" t="s">
        <v>206</v>
      </c>
    </row>
    <row r="127" spans="1:13" x14ac:dyDescent="0.25">
      <c r="A127" s="22" t="s">
        <v>157</v>
      </c>
      <c r="B127" s="12">
        <f t="shared" ref="B127:G127" si="33">SUM(B123:B126)</f>
        <v>97990869</v>
      </c>
      <c r="C127" s="5">
        <f t="shared" si="33"/>
        <v>121415250</v>
      </c>
      <c r="D127" s="5">
        <f t="shared" si="33"/>
        <v>2791641</v>
      </c>
      <c r="E127" s="5">
        <f t="shared" si="33"/>
        <v>0</v>
      </c>
      <c r="F127" s="5">
        <f t="shared" si="33"/>
        <v>-79590045</v>
      </c>
      <c r="G127" s="13">
        <f t="shared" si="33"/>
        <v>142607715</v>
      </c>
      <c r="H127" s="12">
        <f t="shared" ref="H127:M127" si="34">SUM(H123:H126)</f>
        <v>211907821</v>
      </c>
      <c r="I127" s="5">
        <f t="shared" si="34"/>
        <v>41433437</v>
      </c>
      <c r="J127" s="13">
        <f t="shared" si="34"/>
        <v>253341258</v>
      </c>
      <c r="K127" s="12">
        <f t="shared" si="34"/>
        <v>395948973</v>
      </c>
      <c r="L127" s="5">
        <f t="shared" si="34"/>
        <v>1268934016</v>
      </c>
      <c r="M127" s="13">
        <f t="shared" si="34"/>
        <v>1664882989</v>
      </c>
    </row>
    <row r="128" spans="1:13" x14ac:dyDescent="0.25">
      <c r="A128" s="24"/>
      <c r="B128" s="32"/>
      <c r="C128" s="33"/>
      <c r="D128" s="33"/>
      <c r="E128" s="33"/>
      <c r="F128" s="33"/>
      <c r="G128" s="34"/>
      <c r="H128" s="32"/>
      <c r="I128" s="33"/>
      <c r="J128" s="34"/>
      <c r="K128" s="32"/>
      <c r="L128" s="33"/>
      <c r="M128" s="34"/>
    </row>
    <row r="129" spans="1:13" x14ac:dyDescent="0.25">
      <c r="A129" s="22" t="s">
        <v>174</v>
      </c>
      <c r="B129" s="32"/>
      <c r="C129" s="33"/>
      <c r="D129" s="33"/>
      <c r="E129" s="33"/>
      <c r="F129" s="33"/>
      <c r="G129" s="34"/>
      <c r="H129" s="32"/>
      <c r="I129" s="33"/>
      <c r="J129" s="34"/>
      <c r="K129" s="32"/>
      <c r="L129" s="33"/>
      <c r="M129" s="34"/>
    </row>
    <row r="130" spans="1:13" x14ac:dyDescent="0.25">
      <c r="A130" s="25" t="s">
        <v>198</v>
      </c>
      <c r="B130" s="14">
        <v>64837027</v>
      </c>
      <c r="C130" s="6">
        <v>62724651</v>
      </c>
      <c r="D130" s="6">
        <v>0</v>
      </c>
      <c r="E130" s="6">
        <v>0</v>
      </c>
      <c r="F130" s="6">
        <v>26826050</v>
      </c>
      <c r="G130" s="15">
        <v>154387728</v>
      </c>
      <c r="H130" s="14">
        <v>21143448</v>
      </c>
      <c r="I130" s="6">
        <v>777789045</v>
      </c>
      <c r="J130" s="15">
        <v>798932493</v>
      </c>
      <c r="K130" s="14">
        <v>953320221</v>
      </c>
      <c r="L130" s="6">
        <v>-165486711</v>
      </c>
      <c r="M130" s="15">
        <v>787833510</v>
      </c>
    </row>
    <row r="131" spans="1:13" x14ac:dyDescent="0.25">
      <c r="A131" s="25" t="s">
        <v>199</v>
      </c>
      <c r="B131" s="14">
        <v>144533949</v>
      </c>
      <c r="C131" s="6">
        <v>106346295</v>
      </c>
      <c r="D131" s="6">
        <v>0</v>
      </c>
      <c r="E131" s="6">
        <v>0</v>
      </c>
      <c r="F131" s="6">
        <v>46423812</v>
      </c>
      <c r="G131" s="15">
        <v>297304056</v>
      </c>
      <c r="H131" s="14">
        <v>38182687</v>
      </c>
      <c r="I131" s="6">
        <v>1567151511</v>
      </c>
      <c r="J131" s="15">
        <v>1605334198</v>
      </c>
      <c r="K131" s="14">
        <v>1902638254</v>
      </c>
      <c r="L131" s="6">
        <v>-358543112</v>
      </c>
      <c r="M131" s="15">
        <v>1544095142</v>
      </c>
    </row>
    <row r="132" spans="1:13" x14ac:dyDescent="0.25">
      <c r="A132" s="25" t="s">
        <v>200</v>
      </c>
      <c r="B132" s="14">
        <v>71030519</v>
      </c>
      <c r="C132" s="6">
        <v>70076323</v>
      </c>
      <c r="D132" s="6">
        <v>0</v>
      </c>
      <c r="E132" s="6">
        <v>0</v>
      </c>
      <c r="F132" s="6">
        <v>26410472</v>
      </c>
      <c r="G132" s="15">
        <v>167517314</v>
      </c>
      <c r="H132" s="14">
        <v>15852896</v>
      </c>
      <c r="I132" s="6">
        <v>802453017</v>
      </c>
      <c r="J132" s="15">
        <v>818305913</v>
      </c>
      <c r="K132" s="14">
        <v>985823227</v>
      </c>
      <c r="L132" s="6">
        <v>-197647887</v>
      </c>
      <c r="M132" s="15">
        <v>788175340</v>
      </c>
    </row>
    <row r="133" spans="1:13" x14ac:dyDescent="0.25">
      <c r="A133" s="25" t="s">
        <v>201</v>
      </c>
      <c r="B133" s="14" t="s">
        <v>206</v>
      </c>
      <c r="C133" s="6" t="s">
        <v>206</v>
      </c>
      <c r="D133" s="6" t="s">
        <v>206</v>
      </c>
      <c r="E133" s="6" t="s">
        <v>206</v>
      </c>
      <c r="F133" s="6" t="s">
        <v>206</v>
      </c>
      <c r="G133" s="15" t="s">
        <v>206</v>
      </c>
      <c r="H133" s="14" t="s">
        <v>206</v>
      </c>
      <c r="I133" s="6" t="s">
        <v>206</v>
      </c>
      <c r="J133" s="15" t="s">
        <v>206</v>
      </c>
      <c r="K133" s="14" t="s">
        <v>206</v>
      </c>
      <c r="L133" s="6" t="s">
        <v>206</v>
      </c>
      <c r="M133" s="15" t="s">
        <v>206</v>
      </c>
    </row>
    <row r="134" spans="1:13" x14ac:dyDescent="0.25">
      <c r="A134" s="22" t="s">
        <v>157</v>
      </c>
      <c r="B134" s="12">
        <f t="shared" ref="B134:G134" si="35">SUM(B130:B133)</f>
        <v>280401495</v>
      </c>
      <c r="C134" s="5">
        <f t="shared" si="35"/>
        <v>239147269</v>
      </c>
      <c r="D134" s="5">
        <f t="shared" si="35"/>
        <v>0</v>
      </c>
      <c r="E134" s="5">
        <f t="shared" si="35"/>
        <v>0</v>
      </c>
      <c r="F134" s="5">
        <f t="shared" si="35"/>
        <v>99660334</v>
      </c>
      <c r="G134" s="13">
        <f t="shared" si="35"/>
        <v>619209098</v>
      </c>
      <c r="H134" s="12">
        <f t="shared" ref="H134:M134" si="36">SUM(H130:H133)</f>
        <v>75179031</v>
      </c>
      <c r="I134" s="5">
        <f t="shared" si="36"/>
        <v>3147393573</v>
      </c>
      <c r="J134" s="13">
        <f t="shared" si="36"/>
        <v>3222572604</v>
      </c>
      <c r="K134" s="12">
        <f t="shared" si="36"/>
        <v>3841781702</v>
      </c>
      <c r="L134" s="5">
        <f t="shared" si="36"/>
        <v>-721677710</v>
      </c>
      <c r="M134" s="13">
        <f t="shared" si="36"/>
        <v>3120103992</v>
      </c>
    </row>
    <row r="135" spans="1:13" x14ac:dyDescent="0.25">
      <c r="A135" s="24"/>
      <c r="B135" s="32"/>
      <c r="C135" s="33"/>
      <c r="D135" s="33"/>
      <c r="E135" s="33"/>
      <c r="F135" s="33"/>
      <c r="G135" s="34"/>
      <c r="H135" s="32"/>
      <c r="I135" s="33"/>
      <c r="J135" s="34"/>
      <c r="K135" s="32"/>
      <c r="L135" s="33"/>
      <c r="M135" s="34"/>
    </row>
    <row r="136" spans="1:13" x14ac:dyDescent="0.25">
      <c r="A136" s="22" t="s">
        <v>176</v>
      </c>
      <c r="B136" s="32"/>
      <c r="C136" s="33"/>
      <c r="D136" s="33"/>
      <c r="E136" s="33"/>
      <c r="F136" s="33"/>
      <c r="G136" s="34"/>
      <c r="H136" s="32"/>
      <c r="I136" s="33"/>
      <c r="J136" s="34"/>
      <c r="K136" s="32"/>
      <c r="L136" s="33"/>
      <c r="M136" s="34"/>
    </row>
    <row r="137" spans="1:13" x14ac:dyDescent="0.25">
      <c r="A137" s="25" t="s">
        <v>198</v>
      </c>
      <c r="B137" s="14">
        <v>11193525.08</v>
      </c>
      <c r="C137" s="6">
        <v>11057900.539999999</v>
      </c>
      <c r="D137" s="6">
        <v>0</v>
      </c>
      <c r="E137" s="6">
        <v>-319756755.85000002</v>
      </c>
      <c r="F137" s="6">
        <v>0</v>
      </c>
      <c r="G137" s="15">
        <v>-297505330.23000002</v>
      </c>
      <c r="H137" s="14">
        <v>15374500</v>
      </c>
      <c r="I137" s="6">
        <v>0</v>
      </c>
      <c r="J137" s="15">
        <v>15374500</v>
      </c>
      <c r="K137" s="14">
        <v>-282130830.23000002</v>
      </c>
      <c r="L137" s="6">
        <v>441905202.82999998</v>
      </c>
      <c r="M137" s="15">
        <v>159774372.59999999</v>
      </c>
    </row>
    <row r="138" spans="1:13" x14ac:dyDescent="0.25">
      <c r="A138" s="25" t="s">
        <v>199</v>
      </c>
      <c r="B138" s="14">
        <v>11018946.880000001</v>
      </c>
      <c r="C138" s="6">
        <v>12653657.689999999</v>
      </c>
      <c r="D138" s="6">
        <v>0</v>
      </c>
      <c r="E138" s="6">
        <v>-336437849.49000001</v>
      </c>
      <c r="F138" s="6">
        <v>0</v>
      </c>
      <c r="G138" s="15">
        <v>-312765244.92000002</v>
      </c>
      <c r="H138" s="14">
        <v>15374500</v>
      </c>
      <c r="I138" s="6">
        <v>0</v>
      </c>
      <c r="J138" s="15">
        <v>0</v>
      </c>
      <c r="K138" s="14">
        <v>-297390744.92000002</v>
      </c>
      <c r="L138" s="6">
        <v>443015809.58999997</v>
      </c>
      <c r="M138" s="15">
        <v>145625064.66999999</v>
      </c>
    </row>
    <row r="139" spans="1:13" x14ac:dyDescent="0.25">
      <c r="A139" s="25" t="s">
        <v>200</v>
      </c>
      <c r="B139" s="14">
        <v>10240277.49</v>
      </c>
      <c r="C139" s="6">
        <v>10794153.57</v>
      </c>
      <c r="D139" s="6">
        <v>0</v>
      </c>
      <c r="E139" s="6">
        <v>-322620668.13999999</v>
      </c>
      <c r="F139" s="6">
        <v>0</v>
      </c>
      <c r="G139" s="15">
        <v>-301586237.07999998</v>
      </c>
      <c r="H139" s="14">
        <v>15374500</v>
      </c>
      <c r="I139" s="6">
        <v>0</v>
      </c>
      <c r="J139" s="15">
        <v>0</v>
      </c>
      <c r="K139" s="14">
        <v>-286211737.07999998</v>
      </c>
      <c r="L139" s="6">
        <v>445744789</v>
      </c>
      <c r="M139" s="15">
        <v>159533051.91999999</v>
      </c>
    </row>
    <row r="140" spans="1:13" x14ac:dyDescent="0.25">
      <c r="A140" s="25" t="s">
        <v>201</v>
      </c>
      <c r="B140" s="14" t="s">
        <v>206</v>
      </c>
      <c r="C140" s="6" t="s">
        <v>206</v>
      </c>
      <c r="D140" s="6" t="s">
        <v>206</v>
      </c>
      <c r="E140" s="6" t="s">
        <v>206</v>
      </c>
      <c r="F140" s="6" t="s">
        <v>206</v>
      </c>
      <c r="G140" s="15" t="s">
        <v>206</v>
      </c>
      <c r="H140" s="14" t="s">
        <v>206</v>
      </c>
      <c r="I140" s="6" t="s">
        <v>206</v>
      </c>
      <c r="J140" s="15" t="s">
        <v>206</v>
      </c>
      <c r="K140" s="14" t="s">
        <v>206</v>
      </c>
      <c r="L140" s="6" t="s">
        <v>206</v>
      </c>
      <c r="M140" s="15" t="s">
        <v>206</v>
      </c>
    </row>
    <row r="141" spans="1:13" x14ac:dyDescent="0.25">
      <c r="A141" s="22" t="s">
        <v>157</v>
      </c>
      <c r="B141" s="12">
        <f t="shared" ref="B141:G141" si="37">SUM(B137:B140)</f>
        <v>32452749.450000003</v>
      </c>
      <c r="C141" s="5">
        <f t="shared" si="37"/>
        <v>34505711.799999997</v>
      </c>
      <c r="D141" s="5">
        <f t="shared" si="37"/>
        <v>0</v>
      </c>
      <c r="E141" s="5">
        <f t="shared" si="37"/>
        <v>-978815273.48000002</v>
      </c>
      <c r="F141" s="5">
        <f t="shared" si="37"/>
        <v>0</v>
      </c>
      <c r="G141" s="13">
        <f t="shared" si="37"/>
        <v>-911856812.23000002</v>
      </c>
      <c r="H141" s="12">
        <f t="shared" ref="H141:M141" si="38">SUM(H137:H140)</f>
        <v>46123500</v>
      </c>
      <c r="I141" s="5">
        <f t="shared" si="38"/>
        <v>0</v>
      </c>
      <c r="J141" s="13">
        <f t="shared" si="38"/>
        <v>15374500</v>
      </c>
      <c r="K141" s="12">
        <f t="shared" si="38"/>
        <v>-865733312.23000002</v>
      </c>
      <c r="L141" s="5">
        <f t="shared" si="38"/>
        <v>1330665801.4200001</v>
      </c>
      <c r="M141" s="13">
        <f t="shared" si="38"/>
        <v>464932489.18999994</v>
      </c>
    </row>
    <row r="142" spans="1:13" x14ac:dyDescent="0.25">
      <c r="A142" s="24"/>
      <c r="B142" s="32"/>
      <c r="C142" s="33"/>
      <c r="D142" s="33"/>
      <c r="E142" s="33"/>
      <c r="F142" s="33"/>
      <c r="G142" s="34"/>
      <c r="H142" s="32"/>
      <c r="I142" s="33"/>
      <c r="J142" s="34"/>
      <c r="K142" s="32"/>
      <c r="L142" s="33"/>
      <c r="M142" s="34"/>
    </row>
    <row r="143" spans="1:13" x14ac:dyDescent="0.25">
      <c r="A143" s="22" t="s">
        <v>177</v>
      </c>
      <c r="B143" s="32"/>
      <c r="C143" s="33"/>
      <c r="D143" s="33"/>
      <c r="E143" s="33"/>
      <c r="F143" s="33"/>
      <c r="G143" s="34"/>
      <c r="H143" s="32"/>
      <c r="I143" s="33"/>
      <c r="J143" s="34"/>
      <c r="K143" s="32"/>
      <c r="L143" s="33"/>
      <c r="M143" s="34"/>
    </row>
    <row r="144" spans="1:13" x14ac:dyDescent="0.25">
      <c r="A144" s="25" t="s">
        <v>198</v>
      </c>
      <c r="B144" s="14">
        <v>6290159.2699999996</v>
      </c>
      <c r="C144" s="6">
        <v>12845671.02</v>
      </c>
      <c r="D144" s="6">
        <v>6535000</v>
      </c>
      <c r="E144" s="6">
        <v>0</v>
      </c>
      <c r="F144" s="6">
        <v>16641568.16</v>
      </c>
      <c r="G144" s="15">
        <v>42312398.450000003</v>
      </c>
      <c r="H144" s="14">
        <v>120633774.62</v>
      </c>
      <c r="I144" s="6">
        <v>17217856.800000001</v>
      </c>
      <c r="J144" s="15">
        <v>137851631.41999999</v>
      </c>
      <c r="K144" s="14">
        <v>180164029.87</v>
      </c>
      <c r="L144" s="6">
        <v>306523729.19</v>
      </c>
      <c r="M144" s="15">
        <v>486687759.06</v>
      </c>
    </row>
    <row r="145" spans="1:13" x14ac:dyDescent="0.25">
      <c r="A145" s="25" t="s">
        <v>199</v>
      </c>
      <c r="B145" s="14">
        <v>5688647</v>
      </c>
      <c r="C145" s="6">
        <v>11128400</v>
      </c>
      <c r="D145" s="6">
        <v>6535000</v>
      </c>
      <c r="E145" s="6">
        <v>0</v>
      </c>
      <c r="F145" s="6">
        <v>11064805</v>
      </c>
      <c r="G145" s="15">
        <v>34416852</v>
      </c>
      <c r="H145" s="14">
        <v>120500344</v>
      </c>
      <c r="I145" s="6">
        <v>15827302</v>
      </c>
      <c r="J145" s="15">
        <v>136327646</v>
      </c>
      <c r="K145" s="14">
        <v>170744498</v>
      </c>
      <c r="L145" s="6">
        <v>306036545</v>
      </c>
      <c r="M145" s="15">
        <v>476781043</v>
      </c>
    </row>
    <row r="146" spans="1:13" x14ac:dyDescent="0.25">
      <c r="A146" s="25" t="s">
        <v>200</v>
      </c>
      <c r="B146" s="14">
        <v>4278058.99</v>
      </c>
      <c r="C146" s="6">
        <v>12754657.9</v>
      </c>
      <c r="D146" s="6">
        <v>6750000</v>
      </c>
      <c r="E146" s="6">
        <v>0</v>
      </c>
      <c r="F146" s="6">
        <v>12101502.25</v>
      </c>
      <c r="G146" s="15">
        <v>35884219.140000001</v>
      </c>
      <c r="H146" s="14">
        <v>113616913.09999999</v>
      </c>
      <c r="I146" s="6">
        <v>14598083.4</v>
      </c>
      <c r="J146" s="15">
        <v>128214996.5</v>
      </c>
      <c r="K146" s="14">
        <v>164099215.63999999</v>
      </c>
      <c r="L146" s="6">
        <v>315834057.08999997</v>
      </c>
      <c r="M146" s="15">
        <v>479933272.73000002</v>
      </c>
    </row>
    <row r="147" spans="1:13" x14ac:dyDescent="0.25">
      <c r="A147" s="25" t="s">
        <v>201</v>
      </c>
      <c r="B147" s="14" t="s">
        <v>206</v>
      </c>
      <c r="C147" s="6" t="s">
        <v>206</v>
      </c>
      <c r="D147" s="6" t="s">
        <v>206</v>
      </c>
      <c r="E147" s="6" t="s">
        <v>206</v>
      </c>
      <c r="F147" s="6" t="s">
        <v>206</v>
      </c>
      <c r="G147" s="15" t="s">
        <v>206</v>
      </c>
      <c r="H147" s="14" t="s">
        <v>206</v>
      </c>
      <c r="I147" s="6" t="s">
        <v>206</v>
      </c>
      <c r="J147" s="15" t="s">
        <v>206</v>
      </c>
      <c r="K147" s="14" t="s">
        <v>206</v>
      </c>
      <c r="L147" s="6" t="s">
        <v>206</v>
      </c>
      <c r="M147" s="15" t="s">
        <v>206</v>
      </c>
    </row>
    <row r="148" spans="1:13" x14ac:dyDescent="0.25">
      <c r="A148" s="22" t="s">
        <v>157</v>
      </c>
      <c r="B148" s="12">
        <f t="shared" ref="B148:G148" si="39">SUM(B144:B147)</f>
        <v>16256865.26</v>
      </c>
      <c r="C148" s="5">
        <f t="shared" si="39"/>
        <v>36728728.920000002</v>
      </c>
      <c r="D148" s="5">
        <f t="shared" si="39"/>
        <v>19820000</v>
      </c>
      <c r="E148" s="5">
        <f t="shared" si="39"/>
        <v>0</v>
      </c>
      <c r="F148" s="5">
        <f t="shared" si="39"/>
        <v>39807875.409999996</v>
      </c>
      <c r="G148" s="13">
        <f t="shared" si="39"/>
        <v>112613469.59</v>
      </c>
      <c r="H148" s="12">
        <f t="shared" ref="H148:M148" si="40">SUM(H144:H147)</f>
        <v>354751031.72000003</v>
      </c>
      <c r="I148" s="5">
        <f t="shared" si="40"/>
        <v>47643242.200000003</v>
      </c>
      <c r="J148" s="13">
        <f t="shared" si="40"/>
        <v>402394273.91999996</v>
      </c>
      <c r="K148" s="12">
        <f t="shared" si="40"/>
        <v>515007743.50999999</v>
      </c>
      <c r="L148" s="5">
        <f t="shared" si="40"/>
        <v>928394331.27999997</v>
      </c>
      <c r="M148" s="13">
        <f t="shared" si="40"/>
        <v>1443402074.79</v>
      </c>
    </row>
    <row r="149" spans="1:13" x14ac:dyDescent="0.25">
      <c r="A149" s="24"/>
      <c r="B149" s="32"/>
      <c r="C149" s="33"/>
      <c r="D149" s="33"/>
      <c r="E149" s="33"/>
      <c r="F149" s="33"/>
      <c r="G149" s="34"/>
      <c r="H149" s="32"/>
      <c r="I149" s="33"/>
      <c r="J149" s="34"/>
      <c r="K149" s="32"/>
      <c r="L149" s="33"/>
      <c r="M149" s="34"/>
    </row>
    <row r="150" spans="1:13" x14ac:dyDescent="0.25">
      <c r="A150" s="22" t="s">
        <v>178</v>
      </c>
      <c r="B150" s="32"/>
      <c r="C150" s="33"/>
      <c r="D150" s="33"/>
      <c r="E150" s="33"/>
      <c r="F150" s="33"/>
      <c r="G150" s="34"/>
      <c r="H150" s="32"/>
      <c r="I150" s="33"/>
      <c r="J150" s="34"/>
      <c r="K150" s="32"/>
      <c r="L150" s="33"/>
      <c r="M150" s="34"/>
    </row>
    <row r="151" spans="1:13" x14ac:dyDescent="0.25">
      <c r="A151" s="25" t="s">
        <v>198</v>
      </c>
      <c r="B151" s="14" t="s">
        <v>207</v>
      </c>
      <c r="C151" s="6" t="s">
        <v>207</v>
      </c>
      <c r="D151" s="6" t="s">
        <v>207</v>
      </c>
      <c r="E151" s="6" t="s">
        <v>207</v>
      </c>
      <c r="F151" s="6" t="s">
        <v>207</v>
      </c>
      <c r="G151" s="15" t="s">
        <v>207</v>
      </c>
      <c r="H151" s="14" t="s">
        <v>207</v>
      </c>
      <c r="I151" s="6" t="s">
        <v>207</v>
      </c>
      <c r="J151" s="15" t="s">
        <v>207</v>
      </c>
      <c r="K151" s="14" t="s">
        <v>207</v>
      </c>
      <c r="L151" s="6" t="s">
        <v>207</v>
      </c>
      <c r="M151" s="15" t="s">
        <v>207</v>
      </c>
    </row>
    <row r="152" spans="1:13" x14ac:dyDescent="0.25">
      <c r="A152" s="25" t="s">
        <v>199</v>
      </c>
      <c r="B152" s="14" t="s">
        <v>206</v>
      </c>
      <c r="C152" s="6" t="s">
        <v>206</v>
      </c>
      <c r="D152" s="6" t="s">
        <v>206</v>
      </c>
      <c r="E152" s="6" t="s">
        <v>206</v>
      </c>
      <c r="F152" s="6" t="s">
        <v>206</v>
      </c>
      <c r="G152" s="15" t="s">
        <v>206</v>
      </c>
      <c r="H152" s="14" t="s">
        <v>206</v>
      </c>
      <c r="I152" s="6" t="s">
        <v>206</v>
      </c>
      <c r="J152" s="15" t="s">
        <v>206</v>
      </c>
      <c r="K152" s="14" t="s">
        <v>206</v>
      </c>
      <c r="L152" s="6" t="s">
        <v>206</v>
      </c>
      <c r="M152" s="15" t="s">
        <v>206</v>
      </c>
    </row>
    <row r="153" spans="1:13" x14ac:dyDescent="0.25">
      <c r="A153" s="25" t="s">
        <v>200</v>
      </c>
      <c r="B153" s="14" t="s">
        <v>206</v>
      </c>
      <c r="C153" s="6" t="s">
        <v>206</v>
      </c>
      <c r="D153" s="6" t="s">
        <v>206</v>
      </c>
      <c r="E153" s="6" t="s">
        <v>206</v>
      </c>
      <c r="F153" s="6" t="s">
        <v>206</v>
      </c>
      <c r="G153" s="15" t="s">
        <v>206</v>
      </c>
      <c r="H153" s="14" t="s">
        <v>206</v>
      </c>
      <c r="I153" s="6" t="s">
        <v>206</v>
      </c>
      <c r="J153" s="15" t="s">
        <v>206</v>
      </c>
      <c r="K153" s="14" t="s">
        <v>206</v>
      </c>
      <c r="L153" s="6" t="s">
        <v>206</v>
      </c>
      <c r="M153" s="15" t="s">
        <v>206</v>
      </c>
    </row>
    <row r="154" spans="1:13" x14ac:dyDescent="0.25">
      <c r="A154" s="25" t="s">
        <v>201</v>
      </c>
      <c r="B154" s="14" t="s">
        <v>206</v>
      </c>
      <c r="C154" s="6" t="s">
        <v>206</v>
      </c>
      <c r="D154" s="6" t="s">
        <v>206</v>
      </c>
      <c r="E154" s="6" t="s">
        <v>206</v>
      </c>
      <c r="F154" s="6" t="s">
        <v>206</v>
      </c>
      <c r="G154" s="15" t="s">
        <v>206</v>
      </c>
      <c r="H154" s="14" t="s">
        <v>206</v>
      </c>
      <c r="I154" s="6" t="s">
        <v>206</v>
      </c>
      <c r="J154" s="15" t="s">
        <v>206</v>
      </c>
      <c r="K154" s="14" t="s">
        <v>206</v>
      </c>
      <c r="L154" s="6" t="s">
        <v>206</v>
      </c>
      <c r="M154" s="15" t="s">
        <v>206</v>
      </c>
    </row>
    <row r="155" spans="1:13" x14ac:dyDescent="0.25">
      <c r="A155" s="22" t="s">
        <v>157</v>
      </c>
      <c r="B155" s="12">
        <f t="shared" ref="B155:G155" si="41">SUM(B151:B154)</f>
        <v>0</v>
      </c>
      <c r="C155" s="5">
        <f t="shared" si="41"/>
        <v>0</v>
      </c>
      <c r="D155" s="5">
        <f t="shared" si="41"/>
        <v>0</v>
      </c>
      <c r="E155" s="5">
        <f t="shared" si="41"/>
        <v>0</v>
      </c>
      <c r="F155" s="5">
        <f t="shared" si="41"/>
        <v>0</v>
      </c>
      <c r="G155" s="13">
        <f t="shared" si="41"/>
        <v>0</v>
      </c>
      <c r="H155" s="12">
        <f t="shared" ref="H155:M155" si="42">SUM(H151:H154)</f>
        <v>0</v>
      </c>
      <c r="I155" s="5">
        <f t="shared" si="42"/>
        <v>0</v>
      </c>
      <c r="J155" s="13">
        <f t="shared" si="42"/>
        <v>0</v>
      </c>
      <c r="K155" s="12">
        <f t="shared" si="42"/>
        <v>0</v>
      </c>
      <c r="L155" s="5">
        <f t="shared" si="42"/>
        <v>0</v>
      </c>
      <c r="M155" s="13">
        <f t="shared" si="42"/>
        <v>0</v>
      </c>
    </row>
    <row r="156" spans="1:13" x14ac:dyDescent="0.25">
      <c r="A156" s="24"/>
      <c r="B156" s="32"/>
      <c r="C156" s="33"/>
      <c r="D156" s="33"/>
      <c r="E156" s="33"/>
      <c r="F156" s="33"/>
      <c r="G156" s="34"/>
      <c r="H156" s="32"/>
      <c r="I156" s="33"/>
      <c r="J156" s="34"/>
      <c r="K156" s="32"/>
      <c r="L156" s="33"/>
      <c r="M156" s="34"/>
    </row>
    <row r="157" spans="1:13" x14ac:dyDescent="0.25">
      <c r="A157" s="22" t="s">
        <v>179</v>
      </c>
      <c r="B157" s="32"/>
      <c r="C157" s="33"/>
      <c r="D157" s="33"/>
      <c r="E157" s="33"/>
      <c r="F157" s="33"/>
      <c r="G157" s="34"/>
      <c r="H157" s="32"/>
      <c r="I157" s="33"/>
      <c r="J157" s="34"/>
      <c r="K157" s="32"/>
      <c r="L157" s="33"/>
      <c r="M157" s="34"/>
    </row>
    <row r="158" spans="1:13" x14ac:dyDescent="0.25">
      <c r="A158" s="25" t="s">
        <v>198</v>
      </c>
      <c r="B158" s="14">
        <v>8368508.1299999999</v>
      </c>
      <c r="C158" s="6">
        <v>6670549.8600000003</v>
      </c>
      <c r="D158" s="6">
        <v>0</v>
      </c>
      <c r="E158" s="6">
        <v>-110160566.7</v>
      </c>
      <c r="F158" s="6">
        <v>0</v>
      </c>
      <c r="G158" s="15">
        <v>-95121508.709999993</v>
      </c>
      <c r="H158" s="14">
        <v>0</v>
      </c>
      <c r="I158" s="6">
        <v>0</v>
      </c>
      <c r="J158" s="15">
        <v>0</v>
      </c>
      <c r="K158" s="14">
        <v>-95121508.709999993</v>
      </c>
      <c r="L158" s="6">
        <v>160991921.28999999</v>
      </c>
      <c r="M158" s="15">
        <v>65870412.579999998</v>
      </c>
    </row>
    <row r="159" spans="1:13" x14ac:dyDescent="0.25">
      <c r="A159" s="25" t="s">
        <v>199</v>
      </c>
      <c r="B159" s="14">
        <v>8999287.1799999997</v>
      </c>
      <c r="C159" s="6">
        <v>7580694.1600000001</v>
      </c>
      <c r="D159" s="6">
        <v>0</v>
      </c>
      <c r="E159" s="6">
        <v>-117984426.38</v>
      </c>
      <c r="F159" s="6">
        <v>0</v>
      </c>
      <c r="G159" s="15">
        <v>-101404445.04000001</v>
      </c>
      <c r="H159" s="14">
        <v>0</v>
      </c>
      <c r="I159" s="6">
        <v>0</v>
      </c>
      <c r="J159" s="15">
        <v>0</v>
      </c>
      <c r="K159" s="14">
        <v>-101404445.04000001</v>
      </c>
      <c r="L159" s="6">
        <v>162687499.27000001</v>
      </c>
      <c r="M159" s="15">
        <v>61283054.229999997</v>
      </c>
    </row>
    <row r="160" spans="1:13" x14ac:dyDescent="0.25">
      <c r="A160" s="25" t="s">
        <v>200</v>
      </c>
      <c r="B160" s="14">
        <v>8354075.7300000004</v>
      </c>
      <c r="C160" s="6">
        <v>6946443.6200000001</v>
      </c>
      <c r="D160" s="6">
        <v>0</v>
      </c>
      <c r="E160" s="6">
        <v>-116288777.27</v>
      </c>
      <c r="F160" s="6">
        <v>0</v>
      </c>
      <c r="G160" s="15">
        <v>-100988257.92</v>
      </c>
      <c r="H160" s="14">
        <v>0</v>
      </c>
      <c r="I160" s="6">
        <v>0</v>
      </c>
      <c r="J160" s="15">
        <v>0</v>
      </c>
      <c r="K160" s="14">
        <v>-100988257.92</v>
      </c>
      <c r="L160" s="6">
        <v>164596530.09999999</v>
      </c>
      <c r="M160" s="15">
        <v>63608272.18</v>
      </c>
    </row>
    <row r="161" spans="1:13" x14ac:dyDescent="0.25">
      <c r="A161" s="25" t="s">
        <v>201</v>
      </c>
      <c r="B161" s="14" t="s">
        <v>206</v>
      </c>
      <c r="C161" s="6" t="s">
        <v>206</v>
      </c>
      <c r="D161" s="6" t="s">
        <v>206</v>
      </c>
      <c r="E161" s="6" t="s">
        <v>206</v>
      </c>
      <c r="F161" s="6" t="s">
        <v>206</v>
      </c>
      <c r="G161" s="15" t="s">
        <v>206</v>
      </c>
      <c r="H161" s="14" t="s">
        <v>206</v>
      </c>
      <c r="I161" s="6" t="s">
        <v>206</v>
      </c>
      <c r="J161" s="15" t="s">
        <v>206</v>
      </c>
      <c r="K161" s="14" t="s">
        <v>206</v>
      </c>
      <c r="L161" s="6" t="s">
        <v>206</v>
      </c>
      <c r="M161" s="15" t="s">
        <v>206</v>
      </c>
    </row>
    <row r="162" spans="1:13" x14ac:dyDescent="0.25">
      <c r="A162" s="22" t="s">
        <v>157</v>
      </c>
      <c r="B162" s="12">
        <f t="shared" ref="B162:G162" si="43">SUM(B158:B161)</f>
        <v>25721871.039999999</v>
      </c>
      <c r="C162" s="5">
        <f t="shared" si="43"/>
        <v>21197687.640000001</v>
      </c>
      <c r="D162" s="5">
        <f t="shared" si="43"/>
        <v>0</v>
      </c>
      <c r="E162" s="5">
        <f t="shared" si="43"/>
        <v>-344433770.34999996</v>
      </c>
      <c r="F162" s="5">
        <f t="shared" si="43"/>
        <v>0</v>
      </c>
      <c r="G162" s="13">
        <f t="shared" si="43"/>
        <v>-297514211.67000002</v>
      </c>
      <c r="H162" s="12">
        <f t="shared" ref="H162:M162" si="44">SUM(H158:H161)</f>
        <v>0</v>
      </c>
      <c r="I162" s="5">
        <f t="shared" si="44"/>
        <v>0</v>
      </c>
      <c r="J162" s="13">
        <f t="shared" si="44"/>
        <v>0</v>
      </c>
      <c r="K162" s="12">
        <f t="shared" si="44"/>
        <v>-297514211.67000002</v>
      </c>
      <c r="L162" s="5">
        <f t="shared" si="44"/>
        <v>488275950.65999997</v>
      </c>
      <c r="M162" s="13">
        <f t="shared" si="44"/>
        <v>190761738.99000001</v>
      </c>
    </row>
    <row r="163" spans="1:13" x14ac:dyDescent="0.25">
      <c r="A163" s="24"/>
      <c r="B163" s="32"/>
      <c r="C163" s="33"/>
      <c r="D163" s="33"/>
      <c r="E163" s="33"/>
      <c r="F163" s="33"/>
      <c r="G163" s="34"/>
      <c r="H163" s="32"/>
      <c r="I163" s="33"/>
      <c r="J163" s="34"/>
      <c r="K163" s="32"/>
      <c r="L163" s="33"/>
      <c r="M163" s="34"/>
    </row>
    <row r="164" spans="1:13" x14ac:dyDescent="0.25">
      <c r="A164" s="22" t="s">
        <v>180</v>
      </c>
      <c r="B164" s="32"/>
      <c r="C164" s="33"/>
      <c r="D164" s="33"/>
      <c r="E164" s="33"/>
      <c r="F164" s="33"/>
      <c r="G164" s="34"/>
      <c r="H164" s="32"/>
      <c r="I164" s="33"/>
      <c r="J164" s="34"/>
      <c r="K164" s="32"/>
      <c r="L164" s="33"/>
      <c r="M164" s="34"/>
    </row>
    <row r="165" spans="1:13" x14ac:dyDescent="0.25">
      <c r="A165" s="25" t="s">
        <v>198</v>
      </c>
      <c r="B165" s="14">
        <v>12366679.35</v>
      </c>
      <c r="C165" s="6">
        <v>3194027.57</v>
      </c>
      <c r="D165" s="6">
        <v>0</v>
      </c>
      <c r="E165" s="6">
        <v>359942535.22000003</v>
      </c>
      <c r="F165" s="6">
        <v>0</v>
      </c>
      <c r="G165" s="15">
        <v>375503242.13999999</v>
      </c>
      <c r="H165" s="14">
        <v>0</v>
      </c>
      <c r="I165" s="6">
        <v>0</v>
      </c>
      <c r="J165" s="15">
        <v>0</v>
      </c>
      <c r="K165" s="14">
        <v>375503242.13999999</v>
      </c>
      <c r="L165" s="6">
        <v>-103096782.59</v>
      </c>
      <c r="M165" s="15">
        <v>272406459.55000001</v>
      </c>
    </row>
    <row r="166" spans="1:13" x14ac:dyDescent="0.25">
      <c r="A166" s="25" t="s">
        <v>199</v>
      </c>
      <c r="B166" s="14">
        <v>12279954.18</v>
      </c>
      <c r="C166" s="6">
        <v>4036323.2</v>
      </c>
      <c r="D166" s="6">
        <v>0</v>
      </c>
      <c r="E166" s="6">
        <v>364800646.23000002</v>
      </c>
      <c r="F166" s="6">
        <v>0</v>
      </c>
      <c r="G166" s="15">
        <v>381116923.61000001</v>
      </c>
      <c r="H166" s="14">
        <v>0</v>
      </c>
      <c r="I166" s="6">
        <v>0</v>
      </c>
      <c r="J166" s="15">
        <v>0</v>
      </c>
      <c r="K166" s="14">
        <v>381116923.61000001</v>
      </c>
      <c r="L166" s="6">
        <v>-114956381.37</v>
      </c>
      <c r="M166" s="15">
        <v>266160542.24000001</v>
      </c>
    </row>
    <row r="167" spans="1:13" x14ac:dyDescent="0.25">
      <c r="A167" s="25" t="s">
        <v>200</v>
      </c>
      <c r="B167" s="14">
        <v>11603835.720000001</v>
      </c>
      <c r="C167" s="6">
        <v>3392633.74</v>
      </c>
      <c r="D167" s="6">
        <v>0</v>
      </c>
      <c r="E167" s="6">
        <v>375513963.67000002</v>
      </c>
      <c r="F167" s="6">
        <v>0</v>
      </c>
      <c r="G167" s="15">
        <v>390510433.13</v>
      </c>
      <c r="H167" s="14">
        <v>0</v>
      </c>
      <c r="I167" s="6">
        <v>0</v>
      </c>
      <c r="J167" s="15">
        <v>0</v>
      </c>
      <c r="K167" s="14">
        <v>390510433.13</v>
      </c>
      <c r="L167" s="6">
        <v>-130900804.28</v>
      </c>
      <c r="M167" s="15">
        <v>259609628.84999999</v>
      </c>
    </row>
    <row r="168" spans="1:13" x14ac:dyDescent="0.25">
      <c r="A168" s="25" t="s">
        <v>201</v>
      </c>
      <c r="B168" s="14" t="s">
        <v>206</v>
      </c>
      <c r="C168" s="6" t="s">
        <v>206</v>
      </c>
      <c r="D168" s="6" t="s">
        <v>206</v>
      </c>
      <c r="E168" s="6" t="s">
        <v>206</v>
      </c>
      <c r="F168" s="6" t="s">
        <v>206</v>
      </c>
      <c r="G168" s="15" t="s">
        <v>206</v>
      </c>
      <c r="H168" s="14" t="s">
        <v>206</v>
      </c>
      <c r="I168" s="6" t="s">
        <v>206</v>
      </c>
      <c r="J168" s="15" t="s">
        <v>206</v>
      </c>
      <c r="K168" s="14" t="s">
        <v>206</v>
      </c>
      <c r="L168" s="6" t="s">
        <v>206</v>
      </c>
      <c r="M168" s="15" t="s">
        <v>206</v>
      </c>
    </row>
    <row r="169" spans="1:13" x14ac:dyDescent="0.25">
      <c r="A169" s="22" t="s">
        <v>157</v>
      </c>
      <c r="B169" s="12">
        <f t="shared" ref="B169:M169" si="45">SUM(B165:B168)</f>
        <v>36250469.25</v>
      </c>
      <c r="C169" s="5">
        <f t="shared" si="45"/>
        <v>10622984.51</v>
      </c>
      <c r="D169" s="5">
        <f t="shared" si="45"/>
        <v>0</v>
      </c>
      <c r="E169" s="5">
        <f t="shared" si="45"/>
        <v>1100257145.1200001</v>
      </c>
      <c r="F169" s="5">
        <f t="shared" si="45"/>
        <v>0</v>
      </c>
      <c r="G169" s="13">
        <f t="shared" si="45"/>
        <v>1147130598.8800001</v>
      </c>
      <c r="H169" s="12">
        <f t="shared" si="45"/>
        <v>0</v>
      </c>
      <c r="I169" s="5">
        <f t="shared" si="45"/>
        <v>0</v>
      </c>
      <c r="J169" s="13">
        <f t="shared" si="45"/>
        <v>0</v>
      </c>
      <c r="K169" s="12">
        <f t="shared" si="45"/>
        <v>1147130598.8800001</v>
      </c>
      <c r="L169" s="5">
        <f t="shared" si="45"/>
        <v>-348953968.24000001</v>
      </c>
      <c r="M169" s="13">
        <f t="shared" si="45"/>
        <v>798176630.63999999</v>
      </c>
    </row>
    <row r="170" spans="1:13" x14ac:dyDescent="0.25">
      <c r="A170" s="24"/>
      <c r="B170" s="32"/>
      <c r="C170" s="33"/>
      <c r="D170" s="33"/>
      <c r="E170" s="33"/>
      <c r="F170" s="33"/>
      <c r="G170" s="34"/>
      <c r="H170" s="32"/>
      <c r="I170" s="33"/>
      <c r="J170" s="34"/>
      <c r="K170" s="32"/>
      <c r="L170" s="33"/>
      <c r="M170" s="34"/>
    </row>
    <row r="171" spans="1:13" x14ac:dyDescent="0.25">
      <c r="A171" s="22" t="s">
        <v>181</v>
      </c>
      <c r="B171" s="32"/>
      <c r="C171" s="33"/>
      <c r="D171" s="33"/>
      <c r="E171" s="33"/>
      <c r="F171" s="33"/>
      <c r="G171" s="34"/>
      <c r="H171" s="32"/>
      <c r="I171" s="33"/>
      <c r="J171" s="34"/>
      <c r="K171" s="32"/>
      <c r="L171" s="33"/>
      <c r="M171" s="34"/>
    </row>
    <row r="172" spans="1:13" x14ac:dyDescent="0.25">
      <c r="A172" s="25" t="s">
        <v>198</v>
      </c>
      <c r="B172" s="14">
        <v>34377640</v>
      </c>
      <c r="C172" s="6">
        <v>21257814</v>
      </c>
      <c r="D172" s="6">
        <v>16343586</v>
      </c>
      <c r="E172" s="6">
        <v>108427467</v>
      </c>
      <c r="F172" s="6">
        <v>13222853</v>
      </c>
      <c r="G172" s="15">
        <v>193629360</v>
      </c>
      <c r="H172" s="14">
        <v>643251159</v>
      </c>
      <c r="I172" s="6">
        <v>1210345</v>
      </c>
      <c r="J172" s="15">
        <v>644461504</v>
      </c>
      <c r="K172" s="14">
        <v>838090864</v>
      </c>
      <c r="L172" s="6">
        <v>8111327</v>
      </c>
      <c r="M172" s="15">
        <v>846202191</v>
      </c>
    </row>
    <row r="173" spans="1:13" x14ac:dyDescent="0.25">
      <c r="A173" s="25" t="s">
        <v>199</v>
      </c>
      <c r="B173" s="14">
        <v>29695677</v>
      </c>
      <c r="C173" s="6">
        <v>14590945</v>
      </c>
      <c r="D173" s="6">
        <v>16897123</v>
      </c>
      <c r="E173" s="6">
        <v>100928683</v>
      </c>
      <c r="F173" s="6">
        <v>18573175</v>
      </c>
      <c r="G173" s="15">
        <v>180685603</v>
      </c>
      <c r="H173" s="14">
        <v>629208941</v>
      </c>
      <c r="I173" s="6">
        <v>3365471</v>
      </c>
      <c r="J173" s="15">
        <v>632574412</v>
      </c>
      <c r="K173" s="14">
        <v>813260015</v>
      </c>
      <c r="L173" s="6">
        <v>15992213</v>
      </c>
      <c r="M173" s="15">
        <v>829252228</v>
      </c>
    </row>
    <row r="174" spans="1:13" x14ac:dyDescent="0.25">
      <c r="A174" s="25" t="s">
        <v>200</v>
      </c>
      <c r="B174" s="14">
        <v>28812672</v>
      </c>
      <c r="C174" s="6">
        <v>23268748</v>
      </c>
      <c r="D174" s="6">
        <v>16812437</v>
      </c>
      <c r="E174" s="6">
        <v>71506435</v>
      </c>
      <c r="F174" s="6">
        <v>11622422</v>
      </c>
      <c r="G174" s="15">
        <v>152022714</v>
      </c>
      <c r="H174" s="14">
        <v>628437675</v>
      </c>
      <c r="I174" s="6">
        <v>5439438</v>
      </c>
      <c r="J174" s="15">
        <v>633877113</v>
      </c>
      <c r="K174" s="14">
        <v>785899827</v>
      </c>
      <c r="L174" s="6">
        <v>71248593</v>
      </c>
      <c r="M174" s="15">
        <v>857148420</v>
      </c>
    </row>
    <row r="175" spans="1:13" x14ac:dyDescent="0.25">
      <c r="A175" s="25" t="s">
        <v>201</v>
      </c>
      <c r="B175" s="14" t="s">
        <v>206</v>
      </c>
      <c r="C175" s="6" t="s">
        <v>206</v>
      </c>
      <c r="D175" s="6" t="s">
        <v>206</v>
      </c>
      <c r="E175" s="6" t="s">
        <v>206</v>
      </c>
      <c r="F175" s="6" t="s">
        <v>206</v>
      </c>
      <c r="G175" s="15" t="s">
        <v>206</v>
      </c>
      <c r="H175" s="14" t="s">
        <v>206</v>
      </c>
      <c r="I175" s="6" t="s">
        <v>206</v>
      </c>
      <c r="J175" s="15" t="s">
        <v>206</v>
      </c>
      <c r="K175" s="14" t="s">
        <v>206</v>
      </c>
      <c r="L175" s="6" t="s">
        <v>206</v>
      </c>
      <c r="M175" s="15" t="s">
        <v>206</v>
      </c>
    </row>
    <row r="176" spans="1:13" x14ac:dyDescent="0.25">
      <c r="A176" s="22" t="s">
        <v>157</v>
      </c>
      <c r="B176" s="12">
        <f t="shared" ref="B176:G176" si="46">SUM(B172:B175)</f>
        <v>92885989</v>
      </c>
      <c r="C176" s="5">
        <f t="shared" si="46"/>
        <v>59117507</v>
      </c>
      <c r="D176" s="5">
        <f t="shared" si="46"/>
        <v>50053146</v>
      </c>
      <c r="E176" s="5">
        <f t="shared" si="46"/>
        <v>280862585</v>
      </c>
      <c r="F176" s="5">
        <f t="shared" si="46"/>
        <v>43418450</v>
      </c>
      <c r="G176" s="13">
        <f t="shared" si="46"/>
        <v>526337677</v>
      </c>
      <c r="H176" s="12">
        <f t="shared" ref="H176:M176" si="47">SUM(H172:H175)</f>
        <v>1900897775</v>
      </c>
      <c r="I176" s="5">
        <f t="shared" si="47"/>
        <v>10015254</v>
      </c>
      <c r="J176" s="13">
        <f t="shared" si="47"/>
        <v>1910913029</v>
      </c>
      <c r="K176" s="12">
        <f t="shared" si="47"/>
        <v>2437250706</v>
      </c>
      <c r="L176" s="5">
        <f t="shared" si="47"/>
        <v>95352133</v>
      </c>
      <c r="M176" s="13">
        <f t="shared" si="47"/>
        <v>2532602839</v>
      </c>
    </row>
    <row r="177" spans="1:13" x14ac:dyDescent="0.25">
      <c r="A177" s="24"/>
      <c r="B177" s="32"/>
      <c r="C177" s="33"/>
      <c r="D177" s="33"/>
      <c r="E177" s="33"/>
      <c r="F177" s="33"/>
      <c r="G177" s="34"/>
      <c r="H177" s="32"/>
      <c r="I177" s="33"/>
      <c r="J177" s="34"/>
      <c r="K177" s="32"/>
      <c r="L177" s="33"/>
      <c r="M177" s="34"/>
    </row>
    <row r="178" spans="1:13" x14ac:dyDescent="0.25">
      <c r="A178" s="22" t="s">
        <v>182</v>
      </c>
      <c r="B178" s="32"/>
      <c r="C178" s="33"/>
      <c r="D178" s="33"/>
      <c r="E178" s="33"/>
      <c r="F178" s="33"/>
      <c r="G178" s="34"/>
      <c r="H178" s="32"/>
      <c r="I178" s="33"/>
      <c r="J178" s="34"/>
      <c r="K178" s="32"/>
      <c r="L178" s="33"/>
      <c r="M178" s="34"/>
    </row>
    <row r="179" spans="1:13" x14ac:dyDescent="0.25">
      <c r="A179" s="25" t="s">
        <v>198</v>
      </c>
      <c r="B179" s="14">
        <v>4856171</v>
      </c>
      <c r="C179" s="6">
        <v>2289896</v>
      </c>
      <c r="D179" s="6">
        <v>3103835</v>
      </c>
      <c r="E179" s="6">
        <v>19518950</v>
      </c>
      <c r="F179" s="6">
        <v>2624585</v>
      </c>
      <c r="G179" s="15">
        <v>32393437</v>
      </c>
      <c r="H179" s="14">
        <v>115870265</v>
      </c>
      <c r="I179" s="6">
        <v>4842163</v>
      </c>
      <c r="J179" s="15">
        <v>120712428</v>
      </c>
      <c r="K179" s="14">
        <v>153105865</v>
      </c>
      <c r="L179" s="6">
        <v>13143970</v>
      </c>
      <c r="M179" s="15">
        <v>166249835</v>
      </c>
    </row>
    <row r="180" spans="1:13" x14ac:dyDescent="0.25">
      <c r="A180" s="25" t="s">
        <v>199</v>
      </c>
      <c r="B180" s="14">
        <v>6318281</v>
      </c>
      <c r="C180" s="6">
        <v>1678243</v>
      </c>
      <c r="D180" s="6">
        <v>3174201</v>
      </c>
      <c r="E180" s="6">
        <v>20239342</v>
      </c>
      <c r="F180" s="6">
        <v>2858430</v>
      </c>
      <c r="G180" s="15">
        <v>34268497</v>
      </c>
      <c r="H180" s="14">
        <v>113579061</v>
      </c>
      <c r="I180" s="6">
        <v>5154192</v>
      </c>
      <c r="J180" s="15">
        <v>118733253</v>
      </c>
      <c r="K180" s="14">
        <v>153001750</v>
      </c>
      <c r="L180" s="6">
        <v>34705683</v>
      </c>
      <c r="M180" s="15">
        <v>187707433</v>
      </c>
    </row>
    <row r="181" spans="1:13" x14ac:dyDescent="0.25">
      <c r="A181" s="25" t="s">
        <v>200</v>
      </c>
      <c r="B181" s="14">
        <v>5544024</v>
      </c>
      <c r="C181" s="6">
        <v>2460286</v>
      </c>
      <c r="D181" s="6">
        <v>3154667</v>
      </c>
      <c r="E181" s="6">
        <v>20975708</v>
      </c>
      <c r="F181" s="6">
        <v>11362905</v>
      </c>
      <c r="G181" s="15">
        <v>43497590</v>
      </c>
      <c r="H181" s="14">
        <v>113309202</v>
      </c>
      <c r="I181" s="6">
        <v>5428228</v>
      </c>
      <c r="J181" s="15">
        <v>118737430</v>
      </c>
      <c r="K181" s="14">
        <v>162235020</v>
      </c>
      <c r="L181" s="6">
        <v>37134756</v>
      </c>
      <c r="M181" s="15">
        <v>199369776</v>
      </c>
    </row>
    <row r="182" spans="1:13" x14ac:dyDescent="0.25">
      <c r="A182" s="25" t="s">
        <v>201</v>
      </c>
      <c r="B182" s="14" t="s">
        <v>206</v>
      </c>
      <c r="C182" s="6" t="s">
        <v>206</v>
      </c>
      <c r="D182" s="6" t="s">
        <v>206</v>
      </c>
      <c r="E182" s="6" t="s">
        <v>206</v>
      </c>
      <c r="F182" s="6" t="s">
        <v>206</v>
      </c>
      <c r="G182" s="15" t="s">
        <v>206</v>
      </c>
      <c r="H182" s="14" t="s">
        <v>206</v>
      </c>
      <c r="I182" s="6" t="s">
        <v>206</v>
      </c>
      <c r="J182" s="15" t="s">
        <v>206</v>
      </c>
      <c r="K182" s="14" t="s">
        <v>206</v>
      </c>
      <c r="L182" s="6" t="s">
        <v>206</v>
      </c>
      <c r="M182" s="15" t="s">
        <v>206</v>
      </c>
    </row>
    <row r="183" spans="1:13" x14ac:dyDescent="0.25">
      <c r="A183" s="22" t="s">
        <v>157</v>
      </c>
      <c r="B183" s="12">
        <f t="shared" ref="B183:G183" si="48">SUM(B179:B182)</f>
        <v>16718476</v>
      </c>
      <c r="C183" s="5">
        <f t="shared" si="48"/>
        <v>6428425</v>
      </c>
      <c r="D183" s="5">
        <f t="shared" si="48"/>
        <v>9432703</v>
      </c>
      <c r="E183" s="5">
        <f t="shared" si="48"/>
        <v>60734000</v>
      </c>
      <c r="F183" s="5">
        <f t="shared" si="48"/>
        <v>16845920</v>
      </c>
      <c r="G183" s="13">
        <f t="shared" si="48"/>
        <v>110159524</v>
      </c>
      <c r="H183" s="12">
        <f t="shared" ref="H183:M183" si="49">SUM(H179:H182)</f>
        <v>342758528</v>
      </c>
      <c r="I183" s="5">
        <f t="shared" si="49"/>
        <v>15424583</v>
      </c>
      <c r="J183" s="13">
        <f t="shared" si="49"/>
        <v>358183111</v>
      </c>
      <c r="K183" s="12">
        <f t="shared" si="49"/>
        <v>468342635</v>
      </c>
      <c r="L183" s="5">
        <f t="shared" si="49"/>
        <v>84984409</v>
      </c>
      <c r="M183" s="13">
        <f t="shared" si="49"/>
        <v>553327044</v>
      </c>
    </row>
    <row r="184" spans="1:13" x14ac:dyDescent="0.25">
      <c r="A184" s="24"/>
      <c r="B184" s="32"/>
      <c r="C184" s="33"/>
      <c r="D184" s="33"/>
      <c r="E184" s="33"/>
      <c r="F184" s="33"/>
      <c r="G184" s="34"/>
      <c r="H184" s="32"/>
      <c r="I184" s="33"/>
      <c r="J184" s="34"/>
      <c r="K184" s="32"/>
      <c r="L184" s="33"/>
      <c r="M184" s="34"/>
    </row>
    <row r="185" spans="1:13" x14ac:dyDescent="0.25">
      <c r="A185" s="22" t="s">
        <v>183</v>
      </c>
      <c r="B185" s="32"/>
      <c r="C185" s="33"/>
      <c r="D185" s="33"/>
      <c r="E185" s="33"/>
      <c r="F185" s="33"/>
      <c r="G185" s="34"/>
      <c r="H185" s="32"/>
      <c r="I185" s="33"/>
      <c r="J185" s="34"/>
      <c r="K185" s="32"/>
      <c r="L185" s="33"/>
      <c r="M185" s="34"/>
    </row>
    <row r="186" spans="1:13" x14ac:dyDescent="0.25">
      <c r="A186" s="25" t="s">
        <v>198</v>
      </c>
      <c r="B186" s="14">
        <v>7215700</v>
      </c>
      <c r="C186" s="6">
        <v>11307005</v>
      </c>
      <c r="D186" s="6">
        <v>6789919</v>
      </c>
      <c r="E186" s="6">
        <v>-59667832</v>
      </c>
      <c r="F186" s="6">
        <v>0</v>
      </c>
      <c r="G186" s="15">
        <v>-34355208</v>
      </c>
      <c r="H186" s="14">
        <v>99193768</v>
      </c>
      <c r="I186" s="6">
        <v>1968079</v>
      </c>
      <c r="J186" s="15">
        <v>101161847</v>
      </c>
      <c r="K186" s="14">
        <v>66806639</v>
      </c>
      <c r="L186" s="6">
        <v>40056688</v>
      </c>
      <c r="M186" s="15">
        <v>106863327</v>
      </c>
    </row>
    <row r="187" spans="1:13" x14ac:dyDescent="0.25">
      <c r="A187" s="25" t="s">
        <v>199</v>
      </c>
      <c r="B187" s="14">
        <v>4273951</v>
      </c>
      <c r="C187" s="6">
        <v>11375262</v>
      </c>
      <c r="D187" s="6">
        <v>6087263</v>
      </c>
      <c r="E187" s="6">
        <v>-69992471</v>
      </c>
      <c r="F187" s="6">
        <v>0</v>
      </c>
      <c r="G187" s="15">
        <v>-48255995</v>
      </c>
      <c r="H187" s="14">
        <v>98097654</v>
      </c>
      <c r="I187" s="6">
        <v>1885892</v>
      </c>
      <c r="J187" s="15">
        <v>99983546</v>
      </c>
      <c r="K187" s="14">
        <v>51727551</v>
      </c>
      <c r="L187" s="6">
        <v>40492718</v>
      </c>
      <c r="M187" s="15">
        <v>92220269</v>
      </c>
    </row>
    <row r="188" spans="1:13" x14ac:dyDescent="0.25">
      <c r="A188" s="25" t="s">
        <v>200</v>
      </c>
      <c r="B188" s="14">
        <v>5071278</v>
      </c>
      <c r="C188" s="6">
        <v>12956630</v>
      </c>
      <c r="D188" s="6">
        <v>5348596</v>
      </c>
      <c r="E188" s="6">
        <v>-62676569</v>
      </c>
      <c r="F188" s="6">
        <v>0</v>
      </c>
      <c r="G188" s="15">
        <v>-39300065</v>
      </c>
      <c r="H188" s="14">
        <v>97401973</v>
      </c>
      <c r="I188" s="6">
        <v>1803706</v>
      </c>
      <c r="J188" s="15">
        <v>99205679</v>
      </c>
      <c r="K188" s="14">
        <v>59905614</v>
      </c>
      <c r="L188" s="6">
        <v>34312397</v>
      </c>
      <c r="M188" s="15">
        <v>94218011</v>
      </c>
    </row>
    <row r="189" spans="1:13" x14ac:dyDescent="0.25">
      <c r="A189" s="25" t="s">
        <v>201</v>
      </c>
      <c r="B189" s="14" t="s">
        <v>206</v>
      </c>
      <c r="C189" s="6" t="s">
        <v>206</v>
      </c>
      <c r="D189" s="6" t="s">
        <v>206</v>
      </c>
      <c r="E189" s="6" t="s">
        <v>206</v>
      </c>
      <c r="F189" s="6" t="s">
        <v>206</v>
      </c>
      <c r="G189" s="15" t="s">
        <v>206</v>
      </c>
      <c r="H189" s="14" t="s">
        <v>206</v>
      </c>
      <c r="I189" s="6" t="s">
        <v>206</v>
      </c>
      <c r="J189" s="15" t="s">
        <v>206</v>
      </c>
      <c r="K189" s="14" t="s">
        <v>206</v>
      </c>
      <c r="L189" s="6" t="s">
        <v>206</v>
      </c>
      <c r="M189" s="15" t="s">
        <v>206</v>
      </c>
    </row>
    <row r="190" spans="1:13" x14ac:dyDescent="0.25">
      <c r="A190" s="22" t="s">
        <v>157</v>
      </c>
      <c r="B190" s="12">
        <f t="shared" ref="B190:G190" si="50">SUM(B186:B189)</f>
        <v>16560929</v>
      </c>
      <c r="C190" s="5">
        <f t="shared" si="50"/>
        <v>35638897</v>
      </c>
      <c r="D190" s="5">
        <f t="shared" si="50"/>
        <v>18225778</v>
      </c>
      <c r="E190" s="5">
        <f t="shared" si="50"/>
        <v>-192336872</v>
      </c>
      <c r="F190" s="5">
        <f t="shared" si="50"/>
        <v>0</v>
      </c>
      <c r="G190" s="13">
        <f t="shared" si="50"/>
        <v>-121911268</v>
      </c>
      <c r="H190" s="12">
        <f t="shared" ref="H190:M190" si="51">SUM(H186:H189)</f>
        <v>294693395</v>
      </c>
      <c r="I190" s="5">
        <f t="shared" si="51"/>
        <v>5657677</v>
      </c>
      <c r="J190" s="13">
        <f t="shared" si="51"/>
        <v>300351072</v>
      </c>
      <c r="K190" s="12">
        <f t="shared" si="51"/>
        <v>178439804</v>
      </c>
      <c r="L190" s="5">
        <f t="shared" si="51"/>
        <v>114861803</v>
      </c>
      <c r="M190" s="13">
        <f t="shared" si="51"/>
        <v>293301607</v>
      </c>
    </row>
    <row r="191" spans="1:13" x14ac:dyDescent="0.25">
      <c r="A191" s="24"/>
      <c r="B191" s="32"/>
      <c r="C191" s="33"/>
      <c r="D191" s="33"/>
      <c r="E191" s="33"/>
      <c r="F191" s="33"/>
      <c r="G191" s="34"/>
      <c r="H191" s="32"/>
      <c r="I191" s="33"/>
      <c r="J191" s="34"/>
      <c r="K191" s="32"/>
      <c r="L191" s="33"/>
      <c r="M191" s="34"/>
    </row>
    <row r="192" spans="1:13" x14ac:dyDescent="0.25">
      <c r="A192" s="22" t="s">
        <v>184</v>
      </c>
      <c r="B192" s="32"/>
      <c r="C192" s="33"/>
      <c r="D192" s="33"/>
      <c r="E192" s="33"/>
      <c r="F192" s="33"/>
      <c r="G192" s="34"/>
      <c r="H192" s="32"/>
      <c r="I192" s="33"/>
      <c r="J192" s="34"/>
      <c r="K192" s="32"/>
      <c r="L192" s="33"/>
      <c r="M192" s="34"/>
    </row>
    <row r="193" spans="1:13" x14ac:dyDescent="0.25">
      <c r="A193" s="25" t="s">
        <v>198</v>
      </c>
      <c r="B193" s="14">
        <v>375700</v>
      </c>
      <c r="C193" s="6">
        <v>4049325</v>
      </c>
      <c r="D193" s="6">
        <v>203280</v>
      </c>
      <c r="E193" s="6">
        <v>0</v>
      </c>
      <c r="F193" s="6">
        <v>2782628</v>
      </c>
      <c r="G193" s="15">
        <v>7410933</v>
      </c>
      <c r="H193" s="14">
        <v>5625866</v>
      </c>
      <c r="I193" s="6">
        <v>0</v>
      </c>
      <c r="J193" s="15">
        <v>5625866</v>
      </c>
      <c r="K193" s="14">
        <v>13036799</v>
      </c>
      <c r="L193" s="6">
        <v>19499960</v>
      </c>
      <c r="M193" s="15">
        <v>32536759</v>
      </c>
    </row>
    <row r="194" spans="1:13" x14ac:dyDescent="0.25">
      <c r="A194" s="25" t="s">
        <v>199</v>
      </c>
      <c r="B194" s="14">
        <v>728802</v>
      </c>
      <c r="C194" s="6">
        <v>1784628</v>
      </c>
      <c r="D194" s="6">
        <v>291796</v>
      </c>
      <c r="E194" s="6">
        <v>0</v>
      </c>
      <c r="F194" s="6">
        <v>4222014</v>
      </c>
      <c r="G194" s="15">
        <v>7027240</v>
      </c>
      <c r="H194" s="14">
        <v>5446718</v>
      </c>
      <c r="I194" s="6">
        <v>104937</v>
      </c>
      <c r="J194" s="15">
        <v>5551655</v>
      </c>
      <c r="K194" s="14">
        <v>12578895</v>
      </c>
      <c r="L194" s="6">
        <v>18118568</v>
      </c>
      <c r="M194" s="15">
        <v>30697463</v>
      </c>
    </row>
    <row r="195" spans="1:13" x14ac:dyDescent="0.25">
      <c r="A195" s="25" t="s">
        <v>200</v>
      </c>
      <c r="B195" s="14">
        <v>775131</v>
      </c>
      <c r="C195" s="6">
        <v>2874208</v>
      </c>
      <c r="D195" s="6">
        <v>292540</v>
      </c>
      <c r="E195" s="6">
        <v>0</v>
      </c>
      <c r="F195" s="6">
        <v>3902833</v>
      </c>
      <c r="G195" s="15">
        <v>7844712</v>
      </c>
      <c r="H195" s="14">
        <v>5619301</v>
      </c>
      <c r="I195" s="6">
        <v>0</v>
      </c>
      <c r="J195" s="15">
        <v>5619301</v>
      </c>
      <c r="K195" s="14">
        <v>13464013</v>
      </c>
      <c r="L195" s="6">
        <v>21390027</v>
      </c>
      <c r="M195" s="15">
        <v>34854040</v>
      </c>
    </row>
    <row r="196" spans="1:13" x14ac:dyDescent="0.25">
      <c r="A196" s="25" t="s">
        <v>201</v>
      </c>
      <c r="B196" s="14" t="s">
        <v>206</v>
      </c>
      <c r="C196" s="6" t="s">
        <v>206</v>
      </c>
      <c r="D196" s="6" t="s">
        <v>206</v>
      </c>
      <c r="E196" s="6" t="s">
        <v>206</v>
      </c>
      <c r="F196" s="6" t="s">
        <v>206</v>
      </c>
      <c r="G196" s="15" t="s">
        <v>206</v>
      </c>
      <c r="H196" s="14" t="s">
        <v>206</v>
      </c>
      <c r="I196" s="6" t="s">
        <v>206</v>
      </c>
      <c r="J196" s="15" t="s">
        <v>206</v>
      </c>
      <c r="K196" s="14" t="s">
        <v>206</v>
      </c>
      <c r="L196" s="6" t="s">
        <v>206</v>
      </c>
      <c r="M196" s="15" t="s">
        <v>206</v>
      </c>
    </row>
    <row r="197" spans="1:13" x14ac:dyDescent="0.25">
      <c r="A197" s="22" t="s">
        <v>157</v>
      </c>
      <c r="B197" s="12">
        <f t="shared" ref="B197:G197" si="52">SUM(B193:B196)</f>
        <v>1879633</v>
      </c>
      <c r="C197" s="5">
        <f t="shared" si="52"/>
        <v>8708161</v>
      </c>
      <c r="D197" s="5">
        <f t="shared" si="52"/>
        <v>787616</v>
      </c>
      <c r="E197" s="5">
        <f t="shared" si="52"/>
        <v>0</v>
      </c>
      <c r="F197" s="5">
        <f t="shared" si="52"/>
        <v>10907475</v>
      </c>
      <c r="G197" s="13">
        <f t="shared" si="52"/>
        <v>22282885</v>
      </c>
      <c r="H197" s="12">
        <f t="shared" ref="H197:M197" si="53">SUM(H193:H196)</f>
        <v>16691885</v>
      </c>
      <c r="I197" s="5">
        <f t="shared" si="53"/>
        <v>104937</v>
      </c>
      <c r="J197" s="13">
        <f t="shared" si="53"/>
        <v>16796822</v>
      </c>
      <c r="K197" s="12">
        <f t="shared" si="53"/>
        <v>39079707</v>
      </c>
      <c r="L197" s="5">
        <f t="shared" si="53"/>
        <v>59008555</v>
      </c>
      <c r="M197" s="13">
        <f t="shared" si="53"/>
        <v>98088262</v>
      </c>
    </row>
    <row r="198" spans="1:13" x14ac:dyDescent="0.25">
      <c r="A198" s="24"/>
      <c r="B198" s="32"/>
      <c r="C198" s="33"/>
      <c r="D198" s="33"/>
      <c r="E198" s="33"/>
      <c r="F198" s="33"/>
      <c r="G198" s="34"/>
      <c r="H198" s="32"/>
      <c r="I198" s="33"/>
      <c r="J198" s="34"/>
      <c r="K198" s="32"/>
      <c r="L198" s="33"/>
      <c r="M198" s="34"/>
    </row>
    <row r="199" spans="1:13" x14ac:dyDescent="0.25">
      <c r="A199" s="22" t="s">
        <v>185</v>
      </c>
      <c r="B199" s="32"/>
      <c r="C199" s="33"/>
      <c r="D199" s="33"/>
      <c r="E199" s="33"/>
      <c r="F199" s="33"/>
      <c r="G199" s="34"/>
      <c r="H199" s="32"/>
      <c r="I199" s="33"/>
      <c r="J199" s="34"/>
      <c r="K199" s="32"/>
      <c r="L199" s="33"/>
      <c r="M199" s="34"/>
    </row>
    <row r="200" spans="1:13" x14ac:dyDescent="0.25">
      <c r="A200" s="25" t="s">
        <v>198</v>
      </c>
      <c r="B200" s="14">
        <v>165610</v>
      </c>
      <c r="C200" s="6">
        <v>292318</v>
      </c>
      <c r="D200" s="6">
        <v>0</v>
      </c>
      <c r="E200" s="6">
        <v>0</v>
      </c>
      <c r="F200" s="6">
        <v>571006</v>
      </c>
      <c r="G200" s="15">
        <v>1028934</v>
      </c>
      <c r="H200" s="14">
        <v>0</v>
      </c>
      <c r="I200" s="6">
        <v>9781198</v>
      </c>
      <c r="J200" s="15">
        <v>9781198</v>
      </c>
      <c r="K200" s="14">
        <v>10810132</v>
      </c>
      <c r="L200" s="6">
        <v>76118894</v>
      </c>
      <c r="M200" s="15">
        <v>86929026</v>
      </c>
    </row>
    <row r="201" spans="1:13" x14ac:dyDescent="0.25">
      <c r="A201" s="25" t="s">
        <v>199</v>
      </c>
      <c r="B201" s="14">
        <v>851284</v>
      </c>
      <c r="C201" s="6">
        <v>392156</v>
      </c>
      <c r="D201" s="6">
        <v>0</v>
      </c>
      <c r="E201" s="6">
        <v>0</v>
      </c>
      <c r="F201" s="6">
        <v>11313080</v>
      </c>
      <c r="G201" s="15">
        <v>12556520</v>
      </c>
      <c r="H201" s="14">
        <v>0</v>
      </c>
      <c r="I201" s="6">
        <v>0</v>
      </c>
      <c r="J201" s="15">
        <v>0</v>
      </c>
      <c r="K201" s="14">
        <v>12556520</v>
      </c>
      <c r="L201" s="6">
        <v>80509948</v>
      </c>
      <c r="M201" s="15">
        <v>93066468</v>
      </c>
    </row>
    <row r="202" spans="1:13" x14ac:dyDescent="0.25">
      <c r="A202" s="25" t="s">
        <v>200</v>
      </c>
      <c r="B202" s="14">
        <v>903338</v>
      </c>
      <c r="C202" s="6">
        <v>279500</v>
      </c>
      <c r="D202" s="6">
        <v>0</v>
      </c>
      <c r="E202" s="6">
        <v>0</v>
      </c>
      <c r="F202" s="6">
        <v>15466392</v>
      </c>
      <c r="G202" s="15">
        <v>16649230</v>
      </c>
      <c r="H202" s="14">
        <v>0</v>
      </c>
      <c r="I202" s="6">
        <v>0</v>
      </c>
      <c r="J202" s="15">
        <v>0</v>
      </c>
      <c r="K202" s="14">
        <v>16649230</v>
      </c>
      <c r="L202" s="6">
        <v>77196334</v>
      </c>
      <c r="M202" s="15">
        <v>93845564</v>
      </c>
    </row>
    <row r="203" spans="1:13" x14ac:dyDescent="0.25">
      <c r="A203" s="25" t="s">
        <v>201</v>
      </c>
      <c r="B203" s="14" t="s">
        <v>206</v>
      </c>
      <c r="C203" s="6" t="s">
        <v>206</v>
      </c>
      <c r="D203" s="6" t="s">
        <v>206</v>
      </c>
      <c r="E203" s="6" t="s">
        <v>206</v>
      </c>
      <c r="F203" s="6" t="s">
        <v>206</v>
      </c>
      <c r="G203" s="15" t="s">
        <v>206</v>
      </c>
      <c r="H203" s="14" t="s">
        <v>206</v>
      </c>
      <c r="I203" s="6" t="s">
        <v>206</v>
      </c>
      <c r="J203" s="15" t="s">
        <v>206</v>
      </c>
      <c r="K203" s="14" t="s">
        <v>206</v>
      </c>
      <c r="L203" s="6" t="s">
        <v>206</v>
      </c>
      <c r="M203" s="15" t="s">
        <v>206</v>
      </c>
    </row>
    <row r="204" spans="1:13" x14ac:dyDescent="0.25">
      <c r="A204" s="22" t="s">
        <v>157</v>
      </c>
      <c r="B204" s="12">
        <f t="shared" ref="B204:G204" si="54">SUM(B200:B203)</f>
        <v>1920232</v>
      </c>
      <c r="C204" s="5">
        <f t="shared" si="54"/>
        <v>963974</v>
      </c>
      <c r="D204" s="5">
        <f t="shared" si="54"/>
        <v>0</v>
      </c>
      <c r="E204" s="5">
        <f t="shared" si="54"/>
        <v>0</v>
      </c>
      <c r="F204" s="5">
        <f t="shared" si="54"/>
        <v>27350478</v>
      </c>
      <c r="G204" s="13">
        <f t="shared" si="54"/>
        <v>30234684</v>
      </c>
      <c r="H204" s="12">
        <f t="shared" ref="H204:M204" si="55">SUM(H200:H203)</f>
        <v>0</v>
      </c>
      <c r="I204" s="5">
        <f t="shared" si="55"/>
        <v>9781198</v>
      </c>
      <c r="J204" s="13">
        <f t="shared" si="55"/>
        <v>9781198</v>
      </c>
      <c r="K204" s="12">
        <f t="shared" si="55"/>
        <v>40015882</v>
      </c>
      <c r="L204" s="5">
        <f t="shared" si="55"/>
        <v>233825176</v>
      </c>
      <c r="M204" s="13">
        <f t="shared" si="55"/>
        <v>273841058</v>
      </c>
    </row>
    <row r="205" spans="1:13" x14ac:dyDescent="0.25">
      <c r="A205" s="24"/>
      <c r="B205" s="32"/>
      <c r="C205" s="33"/>
      <c r="D205" s="33"/>
      <c r="E205" s="33"/>
      <c r="F205" s="33"/>
      <c r="G205" s="34"/>
      <c r="H205" s="32"/>
      <c r="I205" s="33"/>
      <c r="J205" s="34"/>
      <c r="K205" s="32"/>
      <c r="L205" s="33"/>
      <c r="M205" s="34"/>
    </row>
    <row r="206" spans="1:13" x14ac:dyDescent="0.25">
      <c r="A206" s="22" t="s">
        <v>186</v>
      </c>
      <c r="B206" s="32"/>
      <c r="C206" s="33"/>
      <c r="D206" s="33"/>
      <c r="E206" s="33"/>
      <c r="F206" s="33"/>
      <c r="G206" s="34"/>
      <c r="H206" s="32"/>
      <c r="I206" s="33"/>
      <c r="J206" s="34"/>
      <c r="K206" s="32"/>
      <c r="L206" s="33"/>
      <c r="M206" s="34"/>
    </row>
    <row r="207" spans="1:13" x14ac:dyDescent="0.25">
      <c r="A207" s="25" t="s">
        <v>198</v>
      </c>
      <c r="B207" s="14">
        <v>3355247.25</v>
      </c>
      <c r="C207" s="6">
        <v>1693385.25</v>
      </c>
      <c r="D207" s="6">
        <v>886461</v>
      </c>
      <c r="E207" s="6">
        <v>0</v>
      </c>
      <c r="F207" s="6">
        <v>34137.71</v>
      </c>
      <c r="G207" s="15">
        <v>5969231.21</v>
      </c>
      <c r="H207" s="14">
        <v>22986685</v>
      </c>
      <c r="I207" s="6">
        <v>0</v>
      </c>
      <c r="J207" s="15">
        <v>22986685</v>
      </c>
      <c r="K207" s="14">
        <v>28955916.210000001</v>
      </c>
      <c r="L207" s="6">
        <v>2203375</v>
      </c>
      <c r="M207" s="15">
        <v>31159291.210000001</v>
      </c>
    </row>
    <row r="208" spans="1:13" x14ac:dyDescent="0.25">
      <c r="A208" s="25" t="s">
        <v>199</v>
      </c>
      <c r="B208" s="14">
        <v>3330657</v>
      </c>
      <c r="C208" s="6">
        <v>1396581</v>
      </c>
      <c r="D208" s="6">
        <v>923641</v>
      </c>
      <c r="E208" s="6">
        <v>0</v>
      </c>
      <c r="F208" s="6">
        <v>3538</v>
      </c>
      <c r="G208" s="15">
        <v>5654417</v>
      </c>
      <c r="H208" s="14">
        <v>23167217</v>
      </c>
      <c r="I208" s="6">
        <v>0</v>
      </c>
      <c r="J208" s="15">
        <v>23167217</v>
      </c>
      <c r="K208" s="14">
        <v>28821634</v>
      </c>
      <c r="L208" s="6">
        <v>2290291</v>
      </c>
      <c r="M208" s="15">
        <v>31111925</v>
      </c>
    </row>
    <row r="209" spans="1:13" x14ac:dyDescent="0.25">
      <c r="A209" s="25" t="s">
        <v>200</v>
      </c>
      <c r="B209" s="14" t="s">
        <v>206</v>
      </c>
      <c r="C209" s="6" t="s">
        <v>206</v>
      </c>
      <c r="D209" s="6" t="s">
        <v>206</v>
      </c>
      <c r="E209" s="6" t="s">
        <v>206</v>
      </c>
      <c r="F209" s="6" t="s">
        <v>206</v>
      </c>
      <c r="G209" s="15" t="s">
        <v>206</v>
      </c>
      <c r="H209" s="14" t="s">
        <v>206</v>
      </c>
      <c r="I209" s="6" t="s">
        <v>206</v>
      </c>
      <c r="J209" s="15" t="s">
        <v>206</v>
      </c>
      <c r="K209" s="14" t="s">
        <v>206</v>
      </c>
      <c r="L209" s="6" t="s">
        <v>206</v>
      </c>
      <c r="M209" s="15" t="s">
        <v>206</v>
      </c>
    </row>
    <row r="210" spans="1:13" x14ac:dyDescent="0.25">
      <c r="A210" s="25" t="s">
        <v>201</v>
      </c>
      <c r="B210" s="14" t="s">
        <v>206</v>
      </c>
      <c r="C210" s="6" t="s">
        <v>206</v>
      </c>
      <c r="D210" s="6" t="s">
        <v>206</v>
      </c>
      <c r="E210" s="6" t="s">
        <v>206</v>
      </c>
      <c r="F210" s="6" t="s">
        <v>206</v>
      </c>
      <c r="G210" s="15" t="s">
        <v>206</v>
      </c>
      <c r="H210" s="14" t="s">
        <v>206</v>
      </c>
      <c r="I210" s="6" t="s">
        <v>206</v>
      </c>
      <c r="J210" s="15" t="s">
        <v>206</v>
      </c>
      <c r="K210" s="14" t="s">
        <v>206</v>
      </c>
      <c r="L210" s="6" t="s">
        <v>206</v>
      </c>
      <c r="M210" s="15" t="s">
        <v>206</v>
      </c>
    </row>
    <row r="211" spans="1:13" x14ac:dyDescent="0.25">
      <c r="A211" s="22" t="s">
        <v>157</v>
      </c>
      <c r="B211" s="12">
        <f t="shared" ref="B211:G211" si="56">SUM(B207:B210)</f>
        <v>6685904.25</v>
      </c>
      <c r="C211" s="5">
        <f t="shared" si="56"/>
        <v>3089966.25</v>
      </c>
      <c r="D211" s="5">
        <f t="shared" si="56"/>
        <v>1810102</v>
      </c>
      <c r="E211" s="5">
        <f t="shared" si="56"/>
        <v>0</v>
      </c>
      <c r="F211" s="5">
        <f t="shared" si="56"/>
        <v>37675.71</v>
      </c>
      <c r="G211" s="13">
        <f t="shared" si="56"/>
        <v>11623648.210000001</v>
      </c>
      <c r="H211" s="12">
        <f t="shared" ref="H211:M211" si="57">SUM(H207:H210)</f>
        <v>46153902</v>
      </c>
      <c r="I211" s="5">
        <f t="shared" si="57"/>
        <v>0</v>
      </c>
      <c r="J211" s="13">
        <f t="shared" si="57"/>
        <v>46153902</v>
      </c>
      <c r="K211" s="12">
        <f t="shared" si="57"/>
        <v>57777550.210000001</v>
      </c>
      <c r="L211" s="5">
        <f t="shared" si="57"/>
        <v>4493666</v>
      </c>
      <c r="M211" s="13">
        <f t="shared" si="57"/>
        <v>62271216.210000001</v>
      </c>
    </row>
    <row r="212" spans="1:13" x14ac:dyDescent="0.25">
      <c r="A212" s="24"/>
      <c r="B212" s="32"/>
      <c r="C212" s="33"/>
      <c r="D212" s="33"/>
      <c r="E212" s="33"/>
      <c r="F212" s="33"/>
      <c r="G212" s="34"/>
      <c r="H212" s="32"/>
      <c r="I212" s="33"/>
      <c r="J212" s="34"/>
      <c r="K212" s="32"/>
      <c r="L212" s="33"/>
      <c r="M212" s="34"/>
    </row>
    <row r="213" spans="1:13" x14ac:dyDescent="0.25">
      <c r="A213" s="22" t="s">
        <v>187</v>
      </c>
      <c r="B213" s="32"/>
      <c r="C213" s="33"/>
      <c r="D213" s="33"/>
      <c r="E213" s="33"/>
      <c r="F213" s="33"/>
      <c r="G213" s="34"/>
      <c r="H213" s="32"/>
      <c r="I213" s="33"/>
      <c r="J213" s="34"/>
      <c r="K213" s="32"/>
      <c r="L213" s="33"/>
      <c r="M213" s="34"/>
    </row>
    <row r="214" spans="1:13" x14ac:dyDescent="0.25">
      <c r="A214" s="25" t="s">
        <v>198</v>
      </c>
      <c r="B214" s="14">
        <v>9275769.1699999999</v>
      </c>
      <c r="C214" s="6">
        <v>2790493.33</v>
      </c>
      <c r="D214" s="6">
        <v>358742.28</v>
      </c>
      <c r="E214" s="6">
        <v>0</v>
      </c>
      <c r="F214" s="6">
        <v>1912035.32</v>
      </c>
      <c r="G214" s="15">
        <v>14337040.1</v>
      </c>
      <c r="H214" s="14">
        <v>46532877.079999998</v>
      </c>
      <c r="I214" s="6">
        <v>502004</v>
      </c>
      <c r="J214" s="15">
        <v>47034881.079999998</v>
      </c>
      <c r="K214" s="14">
        <v>61371921.18</v>
      </c>
      <c r="L214" s="6">
        <v>120848178.20999999</v>
      </c>
      <c r="M214" s="15">
        <v>182220099.38999999</v>
      </c>
    </row>
    <row r="215" spans="1:13" x14ac:dyDescent="0.25">
      <c r="A215" s="25" t="s">
        <v>199</v>
      </c>
      <c r="B215" s="14">
        <v>9563551.6899999995</v>
      </c>
      <c r="C215" s="6">
        <v>3523207.74</v>
      </c>
      <c r="D215" s="6">
        <v>358742.28</v>
      </c>
      <c r="E215" s="6">
        <v>316251</v>
      </c>
      <c r="F215" s="6">
        <v>208232.25</v>
      </c>
      <c r="G215" s="15">
        <v>13969984.960000001</v>
      </c>
      <c r="H215" s="14">
        <v>46363844.549999997</v>
      </c>
      <c r="I215" s="6">
        <v>502004</v>
      </c>
      <c r="J215" s="15">
        <v>46865848.549999997</v>
      </c>
      <c r="K215" s="14">
        <v>60835833.509999998</v>
      </c>
      <c r="L215" s="6">
        <v>123823782.59</v>
      </c>
      <c r="M215" s="15">
        <v>184659616.09999999</v>
      </c>
    </row>
    <row r="216" spans="1:13" x14ac:dyDescent="0.25">
      <c r="A216" s="25" t="s">
        <v>200</v>
      </c>
      <c r="B216" s="14">
        <v>7431447.9800000004</v>
      </c>
      <c r="C216" s="6">
        <v>3073837.32</v>
      </c>
      <c r="D216" s="6">
        <v>358742.28</v>
      </c>
      <c r="E216" s="6">
        <v>2570423</v>
      </c>
      <c r="F216" s="6">
        <v>595674.66</v>
      </c>
      <c r="G216" s="15">
        <v>14030125.24</v>
      </c>
      <c r="H216" s="14">
        <v>46224055.289999999</v>
      </c>
      <c r="I216" s="6">
        <v>502004</v>
      </c>
      <c r="J216" s="15">
        <v>46726059.289999999</v>
      </c>
      <c r="K216" s="14">
        <v>60756184.530000001</v>
      </c>
      <c r="L216" s="6">
        <v>128171457.81</v>
      </c>
      <c r="M216" s="15">
        <v>188927642.34</v>
      </c>
    </row>
    <row r="217" spans="1:13" x14ac:dyDescent="0.25">
      <c r="A217" s="25" t="s">
        <v>201</v>
      </c>
      <c r="B217" s="14" t="s">
        <v>206</v>
      </c>
      <c r="C217" s="6" t="s">
        <v>206</v>
      </c>
      <c r="D217" s="6" t="s">
        <v>206</v>
      </c>
      <c r="E217" s="6" t="s">
        <v>206</v>
      </c>
      <c r="F217" s="6" t="s">
        <v>206</v>
      </c>
      <c r="G217" s="15" t="s">
        <v>206</v>
      </c>
      <c r="H217" s="14" t="s">
        <v>206</v>
      </c>
      <c r="I217" s="6" t="s">
        <v>206</v>
      </c>
      <c r="J217" s="15" t="s">
        <v>206</v>
      </c>
      <c r="K217" s="14" t="s">
        <v>206</v>
      </c>
      <c r="L217" s="6" t="s">
        <v>206</v>
      </c>
      <c r="M217" s="15" t="s">
        <v>206</v>
      </c>
    </row>
    <row r="218" spans="1:13" x14ac:dyDescent="0.25">
      <c r="A218" s="22" t="s">
        <v>157</v>
      </c>
      <c r="B218" s="12">
        <f t="shared" ref="B218:G218" si="58">SUM(B214:B217)</f>
        <v>26270768.84</v>
      </c>
      <c r="C218" s="5">
        <f t="shared" si="58"/>
        <v>9387538.3900000006</v>
      </c>
      <c r="D218" s="5">
        <f t="shared" si="58"/>
        <v>1076226.8400000001</v>
      </c>
      <c r="E218" s="5">
        <f t="shared" si="58"/>
        <v>2886674</v>
      </c>
      <c r="F218" s="5">
        <f t="shared" si="58"/>
        <v>2715942.2300000004</v>
      </c>
      <c r="G218" s="13">
        <f t="shared" si="58"/>
        <v>42337150.300000004</v>
      </c>
      <c r="H218" s="12">
        <f t="shared" ref="H218:M218" si="59">SUM(H214:H217)</f>
        <v>139120776.91999999</v>
      </c>
      <c r="I218" s="5">
        <f t="shared" si="59"/>
        <v>1506012</v>
      </c>
      <c r="J218" s="13">
        <f t="shared" si="59"/>
        <v>140626788.91999999</v>
      </c>
      <c r="K218" s="12">
        <f t="shared" si="59"/>
        <v>182963939.22</v>
      </c>
      <c r="L218" s="5">
        <f t="shared" si="59"/>
        <v>372843418.61000001</v>
      </c>
      <c r="M218" s="13">
        <f t="shared" si="59"/>
        <v>555807357.83000004</v>
      </c>
    </row>
    <row r="219" spans="1:13" x14ac:dyDescent="0.25">
      <c r="A219" s="24"/>
      <c r="B219" s="32"/>
      <c r="C219" s="33"/>
      <c r="D219" s="33"/>
      <c r="E219" s="33"/>
      <c r="F219" s="33"/>
      <c r="G219" s="34"/>
      <c r="H219" s="32"/>
      <c r="I219" s="33"/>
      <c r="J219" s="34"/>
      <c r="K219" s="32"/>
      <c r="L219" s="33"/>
      <c r="M219" s="34"/>
    </row>
    <row r="220" spans="1:13" x14ac:dyDescent="0.25">
      <c r="A220" s="22" t="s">
        <v>188</v>
      </c>
      <c r="B220" s="32"/>
      <c r="C220" s="33"/>
      <c r="D220" s="33"/>
      <c r="E220" s="33"/>
      <c r="F220" s="33"/>
      <c r="G220" s="34"/>
      <c r="H220" s="32"/>
      <c r="I220" s="33"/>
      <c r="J220" s="34"/>
      <c r="K220" s="32"/>
      <c r="L220" s="33"/>
      <c r="M220" s="34"/>
    </row>
    <row r="221" spans="1:13" x14ac:dyDescent="0.25">
      <c r="A221" s="25" t="s">
        <v>198</v>
      </c>
      <c r="B221" s="14">
        <v>1171079.55</v>
      </c>
      <c r="C221" s="6">
        <v>1351660.81</v>
      </c>
      <c r="D221" s="6">
        <v>0</v>
      </c>
      <c r="E221" s="6">
        <v>35530767.030000001</v>
      </c>
      <c r="F221" s="6">
        <v>0</v>
      </c>
      <c r="G221" s="15">
        <v>38053507.390000001</v>
      </c>
      <c r="H221" s="14">
        <v>0</v>
      </c>
      <c r="I221" s="6">
        <v>0</v>
      </c>
      <c r="J221" s="15">
        <v>0</v>
      </c>
      <c r="K221" s="14">
        <v>38053507.390000001</v>
      </c>
      <c r="L221" s="6">
        <v>29815917.629999999</v>
      </c>
      <c r="M221" s="15">
        <v>67869425.019999996</v>
      </c>
    </row>
    <row r="222" spans="1:13" x14ac:dyDescent="0.25">
      <c r="A222" s="25" t="s">
        <v>199</v>
      </c>
      <c r="B222" s="14">
        <v>1085798.8899999999</v>
      </c>
      <c r="C222" s="6">
        <v>1358311.93</v>
      </c>
      <c r="D222" s="6">
        <v>0</v>
      </c>
      <c r="E222" s="6">
        <v>33666050.219999999</v>
      </c>
      <c r="F222" s="6">
        <v>0</v>
      </c>
      <c r="G222" s="15">
        <v>36110161.039999999</v>
      </c>
      <c r="H222" s="14">
        <v>0</v>
      </c>
      <c r="I222" s="6">
        <v>0</v>
      </c>
      <c r="J222" s="15">
        <v>0</v>
      </c>
      <c r="K222" s="14">
        <v>36110161.039999999</v>
      </c>
      <c r="L222" s="6">
        <v>31291260.52</v>
      </c>
      <c r="M222" s="15">
        <v>67401421.560000002</v>
      </c>
    </row>
    <row r="223" spans="1:13" x14ac:dyDescent="0.25">
      <c r="A223" s="25" t="s">
        <v>200</v>
      </c>
      <c r="B223" s="14">
        <v>1180365.56</v>
      </c>
      <c r="C223" s="6">
        <v>1156974.1599999999</v>
      </c>
      <c r="D223" s="6">
        <v>0</v>
      </c>
      <c r="E223" s="6">
        <v>34935037.689999998</v>
      </c>
      <c r="F223" s="6">
        <v>0</v>
      </c>
      <c r="G223" s="15">
        <v>37272377.409999996</v>
      </c>
      <c r="H223" s="14">
        <v>0</v>
      </c>
      <c r="I223" s="6">
        <v>0</v>
      </c>
      <c r="J223" s="15">
        <v>0</v>
      </c>
      <c r="K223" s="14">
        <v>37272377.409999996</v>
      </c>
      <c r="L223" s="6">
        <v>31927290.16</v>
      </c>
      <c r="M223" s="15">
        <v>69199667.569999993</v>
      </c>
    </row>
    <row r="224" spans="1:13" x14ac:dyDescent="0.25">
      <c r="A224" s="25" t="s">
        <v>201</v>
      </c>
      <c r="B224" s="14" t="s">
        <v>206</v>
      </c>
      <c r="C224" s="6" t="s">
        <v>206</v>
      </c>
      <c r="D224" s="6" t="s">
        <v>206</v>
      </c>
      <c r="E224" s="6" t="s">
        <v>206</v>
      </c>
      <c r="F224" s="6" t="s">
        <v>206</v>
      </c>
      <c r="G224" s="15" t="s">
        <v>206</v>
      </c>
      <c r="H224" s="14" t="s">
        <v>206</v>
      </c>
      <c r="I224" s="6" t="s">
        <v>206</v>
      </c>
      <c r="J224" s="15" t="s">
        <v>206</v>
      </c>
      <c r="K224" s="14" t="s">
        <v>206</v>
      </c>
      <c r="L224" s="6" t="s">
        <v>206</v>
      </c>
      <c r="M224" s="15" t="s">
        <v>206</v>
      </c>
    </row>
    <row r="225" spans="1:13" x14ac:dyDescent="0.25">
      <c r="A225" s="22" t="s">
        <v>157</v>
      </c>
      <c r="B225" s="12">
        <f t="shared" ref="B225:G225" si="60">SUM(B221:B224)</f>
        <v>3437244</v>
      </c>
      <c r="C225" s="5">
        <f t="shared" si="60"/>
        <v>3866946.9000000004</v>
      </c>
      <c r="D225" s="5">
        <f t="shared" si="60"/>
        <v>0</v>
      </c>
      <c r="E225" s="5">
        <f t="shared" si="60"/>
        <v>104131854.94</v>
      </c>
      <c r="F225" s="5">
        <f t="shared" si="60"/>
        <v>0</v>
      </c>
      <c r="G225" s="13">
        <f t="shared" si="60"/>
        <v>111436045.84</v>
      </c>
      <c r="H225" s="12">
        <f t="shared" ref="H225:M225" si="61">SUM(H221:H224)</f>
        <v>0</v>
      </c>
      <c r="I225" s="5">
        <f t="shared" si="61"/>
        <v>0</v>
      </c>
      <c r="J225" s="13">
        <f t="shared" si="61"/>
        <v>0</v>
      </c>
      <c r="K225" s="12">
        <f t="shared" si="61"/>
        <v>111436045.84</v>
      </c>
      <c r="L225" s="5">
        <f t="shared" si="61"/>
        <v>93034468.310000002</v>
      </c>
      <c r="M225" s="13">
        <f t="shared" si="61"/>
        <v>204470514.14999998</v>
      </c>
    </row>
    <row r="226" spans="1:13" x14ac:dyDescent="0.25">
      <c r="A226" s="24"/>
      <c r="B226" s="32"/>
      <c r="C226" s="33"/>
      <c r="D226" s="33"/>
      <c r="E226" s="33"/>
      <c r="F226" s="33"/>
      <c r="G226" s="34"/>
      <c r="H226" s="32"/>
      <c r="I226" s="33"/>
      <c r="J226" s="34"/>
      <c r="K226" s="32"/>
      <c r="L226" s="33"/>
      <c r="M226" s="34"/>
    </row>
    <row r="227" spans="1:13" x14ac:dyDescent="0.25">
      <c r="A227" s="22" t="s">
        <v>189</v>
      </c>
      <c r="B227" s="32"/>
      <c r="C227" s="33"/>
      <c r="D227" s="33"/>
      <c r="E227" s="33"/>
      <c r="F227" s="33"/>
      <c r="G227" s="34"/>
      <c r="H227" s="32"/>
      <c r="I227" s="33"/>
      <c r="J227" s="34"/>
      <c r="K227" s="32"/>
      <c r="L227" s="33"/>
      <c r="M227" s="34"/>
    </row>
    <row r="228" spans="1:13" x14ac:dyDescent="0.25">
      <c r="A228" s="25" t="s">
        <v>198</v>
      </c>
      <c r="B228" s="14">
        <v>132930.82</v>
      </c>
      <c r="C228" s="6">
        <v>396283.18</v>
      </c>
      <c r="D228" s="6">
        <v>0</v>
      </c>
      <c r="E228" s="6">
        <v>0</v>
      </c>
      <c r="F228" s="6">
        <v>120950.31</v>
      </c>
      <c r="G228" s="15">
        <v>650164.31000000006</v>
      </c>
      <c r="H228" s="14">
        <v>8715161.7200000007</v>
      </c>
      <c r="I228" s="6">
        <v>0</v>
      </c>
      <c r="J228" s="15">
        <v>8715161.7200000007</v>
      </c>
      <c r="K228" s="14">
        <v>9365326.0299999993</v>
      </c>
      <c r="L228" s="6">
        <v>2083823.22</v>
      </c>
      <c r="M228" s="15">
        <v>11449149.25</v>
      </c>
    </row>
    <row r="229" spans="1:13" x14ac:dyDescent="0.25">
      <c r="A229" s="25" t="s">
        <v>199</v>
      </c>
      <c r="B229" s="14">
        <v>219886.36</v>
      </c>
      <c r="C229" s="6">
        <v>292176</v>
      </c>
      <c r="D229" s="6">
        <v>0</v>
      </c>
      <c r="E229" s="6">
        <v>0</v>
      </c>
      <c r="F229" s="6">
        <v>237716.93</v>
      </c>
      <c r="G229" s="15">
        <v>749779.29</v>
      </c>
      <c r="H229" s="14">
        <v>8705201.5399999991</v>
      </c>
      <c r="I229" s="6">
        <v>0</v>
      </c>
      <c r="J229" s="15">
        <v>8705201.5399999991</v>
      </c>
      <c r="K229" s="14">
        <v>9454980.8300000001</v>
      </c>
      <c r="L229" s="6">
        <v>1585021.88</v>
      </c>
      <c r="M229" s="15">
        <v>11040002.710000001</v>
      </c>
    </row>
    <row r="230" spans="1:13" x14ac:dyDescent="0.25">
      <c r="A230" s="25" t="s">
        <v>200</v>
      </c>
      <c r="B230" s="14">
        <v>301267.28000000003</v>
      </c>
      <c r="C230" s="6">
        <v>399947.58</v>
      </c>
      <c r="D230" s="6">
        <v>0</v>
      </c>
      <c r="E230" s="6">
        <v>0</v>
      </c>
      <c r="F230" s="6">
        <v>-69670.39</v>
      </c>
      <c r="G230" s="15">
        <v>631544.47</v>
      </c>
      <c r="H230" s="14">
        <v>8708706.2599999998</v>
      </c>
      <c r="I230" s="6">
        <v>0</v>
      </c>
      <c r="J230" s="15">
        <v>8708706.2599999998</v>
      </c>
      <c r="K230" s="14">
        <v>9340250.7300000004</v>
      </c>
      <c r="L230" s="6">
        <v>1830062.78</v>
      </c>
      <c r="M230" s="15">
        <v>11170313.51</v>
      </c>
    </row>
    <row r="231" spans="1:13" x14ac:dyDescent="0.25">
      <c r="A231" s="25" t="s">
        <v>201</v>
      </c>
      <c r="B231" s="14" t="s">
        <v>206</v>
      </c>
      <c r="C231" s="6" t="s">
        <v>206</v>
      </c>
      <c r="D231" s="6" t="s">
        <v>206</v>
      </c>
      <c r="E231" s="6" t="s">
        <v>206</v>
      </c>
      <c r="F231" s="6" t="s">
        <v>206</v>
      </c>
      <c r="G231" s="15" t="s">
        <v>206</v>
      </c>
      <c r="H231" s="14" t="s">
        <v>206</v>
      </c>
      <c r="I231" s="6" t="s">
        <v>206</v>
      </c>
      <c r="J231" s="15" t="s">
        <v>206</v>
      </c>
      <c r="K231" s="14" t="s">
        <v>206</v>
      </c>
      <c r="L231" s="6" t="s">
        <v>206</v>
      </c>
      <c r="M231" s="15" t="s">
        <v>206</v>
      </c>
    </row>
    <row r="232" spans="1:13" x14ac:dyDescent="0.25">
      <c r="A232" s="22" t="s">
        <v>157</v>
      </c>
      <c r="B232" s="12">
        <f t="shared" ref="B232:G232" si="62">SUM(B228:B231)</f>
        <v>654084.46</v>
      </c>
      <c r="C232" s="5">
        <f t="shared" si="62"/>
        <v>1088406.76</v>
      </c>
      <c r="D232" s="5">
        <f t="shared" si="62"/>
        <v>0</v>
      </c>
      <c r="E232" s="5">
        <f t="shared" si="62"/>
        <v>0</v>
      </c>
      <c r="F232" s="5">
        <f t="shared" si="62"/>
        <v>288996.84999999998</v>
      </c>
      <c r="G232" s="13">
        <f t="shared" si="62"/>
        <v>2031488.07</v>
      </c>
      <c r="H232" s="12">
        <f t="shared" ref="H232:M232" si="63">SUM(H228:H231)</f>
        <v>26129069.519999996</v>
      </c>
      <c r="I232" s="5">
        <f t="shared" si="63"/>
        <v>0</v>
      </c>
      <c r="J232" s="13">
        <f t="shared" si="63"/>
        <v>26129069.519999996</v>
      </c>
      <c r="K232" s="12">
        <f t="shared" si="63"/>
        <v>28160557.59</v>
      </c>
      <c r="L232" s="5">
        <f t="shared" si="63"/>
        <v>5498907.8799999999</v>
      </c>
      <c r="M232" s="13">
        <f t="shared" si="63"/>
        <v>33659465.469999999</v>
      </c>
    </row>
    <row r="233" spans="1:13" x14ac:dyDescent="0.25">
      <c r="A233" s="24"/>
      <c r="B233" s="32"/>
      <c r="C233" s="33"/>
      <c r="D233" s="33"/>
      <c r="E233" s="33"/>
      <c r="F233" s="33"/>
      <c r="G233" s="34"/>
      <c r="H233" s="32"/>
      <c r="I233" s="33"/>
      <c r="J233" s="34"/>
      <c r="K233" s="32"/>
      <c r="L233" s="33"/>
      <c r="M233" s="34"/>
    </row>
    <row r="234" spans="1:13" x14ac:dyDescent="0.25">
      <c r="A234" s="22" t="s">
        <v>190</v>
      </c>
      <c r="B234" s="32"/>
      <c r="C234" s="33"/>
      <c r="D234" s="33"/>
      <c r="E234" s="33"/>
      <c r="F234" s="33"/>
      <c r="G234" s="34"/>
      <c r="H234" s="32"/>
      <c r="I234" s="33"/>
      <c r="J234" s="34"/>
      <c r="K234" s="32"/>
      <c r="L234" s="33"/>
      <c r="M234" s="34"/>
    </row>
    <row r="235" spans="1:13" x14ac:dyDescent="0.25">
      <c r="A235" s="25" t="s">
        <v>198</v>
      </c>
      <c r="B235" s="14">
        <v>1988016</v>
      </c>
      <c r="C235" s="6">
        <v>2634301</v>
      </c>
      <c r="D235" s="6">
        <v>1179072</v>
      </c>
      <c r="E235" s="6">
        <v>0</v>
      </c>
      <c r="F235" s="6">
        <v>1572376</v>
      </c>
      <c r="G235" s="15">
        <v>7373765</v>
      </c>
      <c r="H235" s="14">
        <v>945708</v>
      </c>
      <c r="I235" s="6">
        <v>65680085</v>
      </c>
      <c r="J235" s="15">
        <v>66625793</v>
      </c>
      <c r="K235" s="14">
        <v>73999558</v>
      </c>
      <c r="L235" s="6">
        <v>49757679</v>
      </c>
      <c r="M235" s="15">
        <v>123757237</v>
      </c>
    </row>
    <row r="236" spans="1:13" x14ac:dyDescent="0.25">
      <c r="A236" s="25" t="s">
        <v>199</v>
      </c>
      <c r="B236" s="14">
        <v>2760210</v>
      </c>
      <c r="C236" s="6">
        <v>3361365</v>
      </c>
      <c r="D236" s="6">
        <v>1298958</v>
      </c>
      <c r="E236" s="6">
        <v>0</v>
      </c>
      <c r="F236" s="6">
        <v>-324694</v>
      </c>
      <c r="G236" s="15">
        <v>7095839</v>
      </c>
      <c r="H236" s="14">
        <v>65991909</v>
      </c>
      <c r="I236" s="6">
        <v>162293</v>
      </c>
      <c r="J236" s="15">
        <v>0</v>
      </c>
      <c r="K236" s="14">
        <v>73250041</v>
      </c>
      <c r="L236" s="6">
        <v>54726691</v>
      </c>
      <c r="M236" s="15">
        <v>127976732</v>
      </c>
    </row>
    <row r="237" spans="1:13" x14ac:dyDescent="0.25">
      <c r="A237" s="25" t="s">
        <v>200</v>
      </c>
      <c r="B237" s="14">
        <v>2263695</v>
      </c>
      <c r="C237" s="6">
        <v>2682672</v>
      </c>
      <c r="D237" s="6">
        <v>1283977</v>
      </c>
      <c r="E237" s="6">
        <v>0</v>
      </c>
      <c r="F237" s="6">
        <v>649993</v>
      </c>
      <c r="G237" s="15">
        <v>6880337</v>
      </c>
      <c r="H237" s="14">
        <v>65978791</v>
      </c>
      <c r="I237" s="6">
        <v>162293</v>
      </c>
      <c r="J237" s="15">
        <v>66141084</v>
      </c>
      <c r="K237" s="14">
        <v>73021421</v>
      </c>
      <c r="L237" s="6">
        <v>54804656</v>
      </c>
      <c r="M237" s="15">
        <v>127826077</v>
      </c>
    </row>
    <row r="238" spans="1:13" x14ac:dyDescent="0.25">
      <c r="A238" s="25" t="s">
        <v>201</v>
      </c>
      <c r="B238" s="14" t="s">
        <v>206</v>
      </c>
      <c r="C238" s="6" t="s">
        <v>206</v>
      </c>
      <c r="D238" s="6" t="s">
        <v>206</v>
      </c>
      <c r="E238" s="6" t="s">
        <v>206</v>
      </c>
      <c r="F238" s="6" t="s">
        <v>206</v>
      </c>
      <c r="G238" s="15" t="s">
        <v>206</v>
      </c>
      <c r="H238" s="14" t="s">
        <v>206</v>
      </c>
      <c r="I238" s="6" t="s">
        <v>206</v>
      </c>
      <c r="J238" s="15" t="s">
        <v>206</v>
      </c>
      <c r="K238" s="14" t="s">
        <v>206</v>
      </c>
      <c r="L238" s="6" t="s">
        <v>206</v>
      </c>
      <c r="M238" s="15" t="s">
        <v>206</v>
      </c>
    </row>
    <row r="239" spans="1:13" x14ac:dyDescent="0.25">
      <c r="A239" s="22" t="s">
        <v>157</v>
      </c>
      <c r="B239" s="12">
        <f t="shared" ref="B239:G239" si="64">SUM(B235:B238)</f>
        <v>7011921</v>
      </c>
      <c r="C239" s="5">
        <f t="shared" si="64"/>
        <v>8678338</v>
      </c>
      <c r="D239" s="5">
        <f t="shared" si="64"/>
        <v>3762007</v>
      </c>
      <c r="E239" s="5">
        <f t="shared" si="64"/>
        <v>0</v>
      </c>
      <c r="F239" s="5">
        <f t="shared" si="64"/>
        <v>1897675</v>
      </c>
      <c r="G239" s="13">
        <f t="shared" si="64"/>
        <v>21349941</v>
      </c>
      <c r="H239" s="12">
        <f t="shared" ref="H239:M239" si="65">SUM(H235:H238)</f>
        <v>132916408</v>
      </c>
      <c r="I239" s="5">
        <f t="shared" si="65"/>
        <v>66004671</v>
      </c>
      <c r="J239" s="13">
        <f t="shared" si="65"/>
        <v>132766877</v>
      </c>
      <c r="K239" s="12">
        <f t="shared" si="65"/>
        <v>220271020</v>
      </c>
      <c r="L239" s="5">
        <f t="shared" si="65"/>
        <v>159289026</v>
      </c>
      <c r="M239" s="13">
        <f t="shared" si="65"/>
        <v>379560046</v>
      </c>
    </row>
    <row r="240" spans="1:13" x14ac:dyDescent="0.25">
      <c r="A240" s="24"/>
      <c r="B240" s="32"/>
      <c r="C240" s="33"/>
      <c r="D240" s="33"/>
      <c r="E240" s="33"/>
      <c r="F240" s="33"/>
      <c r="G240" s="34"/>
      <c r="H240" s="32"/>
      <c r="I240" s="33"/>
      <c r="J240" s="34"/>
      <c r="K240" s="32"/>
      <c r="L240" s="33"/>
      <c r="M240" s="34"/>
    </row>
    <row r="241" spans="1:13" x14ac:dyDescent="0.25">
      <c r="A241" s="22" t="s">
        <v>191</v>
      </c>
      <c r="B241" s="32"/>
      <c r="C241" s="33"/>
      <c r="D241" s="33"/>
      <c r="E241" s="33"/>
      <c r="F241" s="33"/>
      <c r="G241" s="34"/>
      <c r="H241" s="32"/>
      <c r="I241" s="33"/>
      <c r="J241" s="34"/>
      <c r="K241" s="32"/>
      <c r="L241" s="33"/>
      <c r="M241" s="34"/>
    </row>
    <row r="242" spans="1:13" x14ac:dyDescent="0.25">
      <c r="A242" s="25" t="s">
        <v>198</v>
      </c>
      <c r="B242" s="14">
        <v>-14295.27</v>
      </c>
      <c r="C242" s="6">
        <v>154444.62</v>
      </c>
      <c r="D242" s="6">
        <v>0</v>
      </c>
      <c r="E242" s="6">
        <v>0</v>
      </c>
      <c r="F242" s="6">
        <v>-332528</v>
      </c>
      <c r="G242" s="15">
        <v>-192378.65</v>
      </c>
      <c r="H242" s="14">
        <v>0</v>
      </c>
      <c r="I242" s="6">
        <v>0</v>
      </c>
      <c r="J242" s="15">
        <v>0</v>
      </c>
      <c r="K242" s="14">
        <v>-192378.65</v>
      </c>
      <c r="L242" s="6">
        <v>-1478712.29</v>
      </c>
      <c r="M242" s="15">
        <v>-1671090.94</v>
      </c>
    </row>
    <row r="243" spans="1:13" x14ac:dyDescent="0.25">
      <c r="A243" s="25" t="s">
        <v>199</v>
      </c>
      <c r="B243" s="14">
        <v>43362.92</v>
      </c>
      <c r="C243" s="6">
        <v>272944.09999999998</v>
      </c>
      <c r="D243" s="6">
        <v>0</v>
      </c>
      <c r="E243" s="6">
        <v>0</v>
      </c>
      <c r="F243" s="6">
        <v>545830.40000000002</v>
      </c>
      <c r="G243" s="15">
        <v>862137.42</v>
      </c>
      <c r="H243" s="14">
        <v>0</v>
      </c>
      <c r="I243" s="6">
        <v>0</v>
      </c>
      <c r="J243" s="15">
        <v>0</v>
      </c>
      <c r="K243" s="14">
        <v>0</v>
      </c>
      <c r="L243" s="6">
        <v>7877840.71</v>
      </c>
      <c r="M243" s="15">
        <v>0</v>
      </c>
    </row>
    <row r="244" spans="1:13" x14ac:dyDescent="0.25">
      <c r="A244" s="25" t="s">
        <v>200</v>
      </c>
      <c r="B244" s="14">
        <v>344665.88</v>
      </c>
      <c r="C244" s="6">
        <v>189215.74</v>
      </c>
      <c r="D244" s="6">
        <v>0</v>
      </c>
      <c r="E244" s="6">
        <v>0</v>
      </c>
      <c r="F244" s="6">
        <v>592873</v>
      </c>
      <c r="G244" s="15">
        <v>1126754.6200000001</v>
      </c>
      <c r="H244" s="14">
        <v>0</v>
      </c>
      <c r="I244" s="6">
        <v>0</v>
      </c>
      <c r="J244" s="15">
        <v>0</v>
      </c>
      <c r="K244" s="14">
        <v>0</v>
      </c>
      <c r="L244" s="6">
        <v>1898264.44</v>
      </c>
      <c r="M244" s="15">
        <v>0</v>
      </c>
    </row>
    <row r="245" spans="1:13" x14ac:dyDescent="0.25">
      <c r="A245" s="25" t="s">
        <v>201</v>
      </c>
      <c r="B245" s="14" t="s">
        <v>206</v>
      </c>
      <c r="C245" s="6" t="s">
        <v>206</v>
      </c>
      <c r="D245" s="6" t="s">
        <v>206</v>
      </c>
      <c r="E245" s="6" t="s">
        <v>206</v>
      </c>
      <c r="F245" s="6" t="s">
        <v>206</v>
      </c>
      <c r="G245" s="15" t="s">
        <v>206</v>
      </c>
      <c r="H245" s="14" t="s">
        <v>206</v>
      </c>
      <c r="I245" s="6" t="s">
        <v>206</v>
      </c>
      <c r="J245" s="15" t="s">
        <v>206</v>
      </c>
      <c r="K245" s="14" t="s">
        <v>206</v>
      </c>
      <c r="L245" s="6" t="s">
        <v>206</v>
      </c>
      <c r="M245" s="15" t="s">
        <v>206</v>
      </c>
    </row>
    <row r="246" spans="1:13" x14ac:dyDescent="0.25">
      <c r="A246" s="22" t="s">
        <v>157</v>
      </c>
      <c r="B246" s="12">
        <f t="shared" ref="B246:G246" si="66">SUM(B242:B245)</f>
        <v>373733.53</v>
      </c>
      <c r="C246" s="5">
        <f t="shared" si="66"/>
        <v>616604.46</v>
      </c>
      <c r="D246" s="5">
        <f t="shared" si="66"/>
        <v>0</v>
      </c>
      <c r="E246" s="5">
        <f t="shared" si="66"/>
        <v>0</v>
      </c>
      <c r="F246" s="5">
        <f t="shared" si="66"/>
        <v>806175.4</v>
      </c>
      <c r="G246" s="13">
        <f t="shared" si="66"/>
        <v>1796513.3900000001</v>
      </c>
      <c r="H246" s="12">
        <f t="shared" ref="H246:M246" si="67">SUM(H242:H245)</f>
        <v>0</v>
      </c>
      <c r="I246" s="5">
        <f t="shared" si="67"/>
        <v>0</v>
      </c>
      <c r="J246" s="13">
        <f t="shared" si="67"/>
        <v>0</v>
      </c>
      <c r="K246" s="12">
        <f t="shared" si="67"/>
        <v>-192378.65</v>
      </c>
      <c r="L246" s="5">
        <f t="shared" si="67"/>
        <v>8297392.8599999994</v>
      </c>
      <c r="M246" s="13">
        <f t="shared" si="67"/>
        <v>-1671090.94</v>
      </c>
    </row>
    <row r="247" spans="1:13" x14ac:dyDescent="0.25">
      <c r="A247" s="24"/>
      <c r="B247" s="32"/>
      <c r="C247" s="33"/>
      <c r="D247" s="33"/>
      <c r="E247" s="33"/>
      <c r="F247" s="33"/>
      <c r="G247" s="34"/>
      <c r="H247" s="32"/>
      <c r="I247" s="33"/>
      <c r="J247" s="34"/>
      <c r="K247" s="32"/>
      <c r="L247" s="33"/>
      <c r="M247" s="34"/>
    </row>
    <row r="248" spans="1:13" x14ac:dyDescent="0.25">
      <c r="A248" s="22" t="s">
        <v>192</v>
      </c>
      <c r="B248" s="32"/>
      <c r="C248" s="33"/>
      <c r="D248" s="33"/>
      <c r="E248" s="33"/>
      <c r="F248" s="33"/>
      <c r="G248" s="34"/>
      <c r="H248" s="32"/>
      <c r="I248" s="33"/>
      <c r="J248" s="34"/>
      <c r="K248" s="32"/>
      <c r="L248" s="33"/>
      <c r="M248" s="34"/>
    </row>
    <row r="249" spans="1:13" x14ac:dyDescent="0.25">
      <c r="A249" s="25" t="s">
        <v>198</v>
      </c>
      <c r="B249" s="14">
        <v>3608100</v>
      </c>
      <c r="C249" s="6">
        <v>2323489</v>
      </c>
      <c r="D249" s="6">
        <v>0</v>
      </c>
      <c r="E249" s="6">
        <v>0</v>
      </c>
      <c r="F249" s="6">
        <v>337429</v>
      </c>
      <c r="G249" s="15">
        <v>6269018</v>
      </c>
      <c r="H249" s="14">
        <v>0</v>
      </c>
      <c r="I249" s="6">
        <v>13071423</v>
      </c>
      <c r="J249" s="15">
        <v>13071423</v>
      </c>
      <c r="K249" s="14">
        <v>19340441</v>
      </c>
      <c r="L249" s="6">
        <v>3260408</v>
      </c>
      <c r="M249" s="15">
        <v>22600849</v>
      </c>
    </row>
    <row r="250" spans="1:13" x14ac:dyDescent="0.25">
      <c r="A250" s="25" t="s">
        <v>199</v>
      </c>
      <c r="B250" s="14">
        <v>3260736</v>
      </c>
      <c r="C250" s="6">
        <v>2645554</v>
      </c>
      <c r="D250" s="6">
        <v>0</v>
      </c>
      <c r="E250" s="6">
        <v>0</v>
      </c>
      <c r="F250" s="6">
        <v>355451</v>
      </c>
      <c r="G250" s="15">
        <v>6261741</v>
      </c>
      <c r="H250" s="14">
        <v>0</v>
      </c>
      <c r="I250" s="6">
        <v>9966554</v>
      </c>
      <c r="J250" s="15">
        <v>9966554</v>
      </c>
      <c r="K250" s="14">
        <v>16228295</v>
      </c>
      <c r="L250" s="6">
        <v>2976567</v>
      </c>
      <c r="M250" s="15">
        <v>19204862</v>
      </c>
    </row>
    <row r="251" spans="1:13" x14ac:dyDescent="0.25">
      <c r="A251" s="25" t="s">
        <v>200</v>
      </c>
      <c r="B251" s="14">
        <v>2952852</v>
      </c>
      <c r="C251" s="6">
        <v>2477182</v>
      </c>
      <c r="D251" s="6">
        <v>0</v>
      </c>
      <c r="E251" s="6">
        <v>0</v>
      </c>
      <c r="F251" s="6">
        <v>571229</v>
      </c>
      <c r="G251" s="15">
        <v>6001263</v>
      </c>
      <c r="H251" s="14">
        <v>0</v>
      </c>
      <c r="I251" s="6">
        <v>11230048</v>
      </c>
      <c r="J251" s="15">
        <v>0</v>
      </c>
      <c r="K251" s="14">
        <v>17231311</v>
      </c>
      <c r="L251" s="6">
        <v>4744244</v>
      </c>
      <c r="M251" s="15">
        <v>21975555</v>
      </c>
    </row>
    <row r="252" spans="1:13" x14ac:dyDescent="0.25">
      <c r="A252" s="25" t="s">
        <v>201</v>
      </c>
      <c r="B252" s="14" t="s">
        <v>206</v>
      </c>
      <c r="C252" s="6" t="s">
        <v>206</v>
      </c>
      <c r="D252" s="6" t="s">
        <v>206</v>
      </c>
      <c r="E252" s="6" t="s">
        <v>206</v>
      </c>
      <c r="F252" s="6" t="s">
        <v>206</v>
      </c>
      <c r="G252" s="15" t="s">
        <v>206</v>
      </c>
      <c r="H252" s="14" t="s">
        <v>206</v>
      </c>
      <c r="I252" s="6" t="s">
        <v>206</v>
      </c>
      <c r="J252" s="15" t="s">
        <v>206</v>
      </c>
      <c r="K252" s="14" t="s">
        <v>206</v>
      </c>
      <c r="L252" s="6" t="s">
        <v>206</v>
      </c>
      <c r="M252" s="15" t="s">
        <v>206</v>
      </c>
    </row>
    <row r="253" spans="1:13" x14ac:dyDescent="0.25">
      <c r="A253" s="22" t="s">
        <v>157</v>
      </c>
      <c r="B253" s="12">
        <f t="shared" ref="B253:G253" si="68">SUM(B249:B252)</f>
        <v>9821688</v>
      </c>
      <c r="C253" s="5">
        <f t="shared" si="68"/>
        <v>7446225</v>
      </c>
      <c r="D253" s="5">
        <f t="shared" si="68"/>
        <v>0</v>
      </c>
      <c r="E253" s="5">
        <f t="shared" si="68"/>
        <v>0</v>
      </c>
      <c r="F253" s="5">
        <f t="shared" si="68"/>
        <v>1264109</v>
      </c>
      <c r="G253" s="13">
        <f t="shared" si="68"/>
        <v>18532022</v>
      </c>
      <c r="H253" s="12">
        <f t="shared" ref="H253:M253" si="69">SUM(H249:H252)</f>
        <v>0</v>
      </c>
      <c r="I253" s="5">
        <f t="shared" si="69"/>
        <v>34268025</v>
      </c>
      <c r="J253" s="13">
        <f t="shared" si="69"/>
        <v>23037977</v>
      </c>
      <c r="K253" s="12">
        <f t="shared" si="69"/>
        <v>52800047</v>
      </c>
      <c r="L253" s="5">
        <f t="shared" si="69"/>
        <v>10981219</v>
      </c>
      <c r="M253" s="13">
        <f t="shared" si="69"/>
        <v>63781266</v>
      </c>
    </row>
    <row r="254" spans="1:13" x14ac:dyDescent="0.25">
      <c r="A254" s="24"/>
      <c r="B254" s="32"/>
      <c r="C254" s="33"/>
      <c r="D254" s="33"/>
      <c r="E254" s="33"/>
      <c r="F254" s="33"/>
      <c r="G254" s="34"/>
      <c r="H254" s="32"/>
      <c r="I254" s="33"/>
      <c r="J254" s="34"/>
      <c r="K254" s="32"/>
      <c r="L254" s="33"/>
      <c r="M254" s="34"/>
    </row>
    <row r="255" spans="1:13" x14ac:dyDescent="0.25">
      <c r="A255" s="22" t="s">
        <v>193</v>
      </c>
      <c r="B255" s="32"/>
      <c r="C255" s="33"/>
      <c r="D255" s="33"/>
      <c r="E255" s="33"/>
      <c r="F255" s="33"/>
      <c r="G255" s="34"/>
      <c r="H255" s="32"/>
      <c r="I255" s="33"/>
      <c r="J255" s="34"/>
      <c r="K255" s="32"/>
      <c r="L255" s="33"/>
      <c r="M255" s="34"/>
    </row>
    <row r="256" spans="1:13" x14ac:dyDescent="0.25">
      <c r="A256" s="25" t="s">
        <v>198</v>
      </c>
      <c r="B256" s="14">
        <v>438245</v>
      </c>
      <c r="C256" s="6">
        <v>947919</v>
      </c>
      <c r="D256" s="6">
        <v>148875</v>
      </c>
      <c r="E256" s="6">
        <v>0</v>
      </c>
      <c r="F256" s="6">
        <v>1024038</v>
      </c>
      <c r="G256" s="15">
        <v>2559077</v>
      </c>
      <c r="H256" s="14">
        <v>278204</v>
      </c>
      <c r="I256" s="6">
        <v>17508795</v>
      </c>
      <c r="J256" s="15">
        <v>17786999</v>
      </c>
      <c r="K256" s="14">
        <v>20346076</v>
      </c>
      <c r="L256" s="6">
        <v>-2275072</v>
      </c>
      <c r="M256" s="15">
        <v>18071004</v>
      </c>
    </row>
    <row r="257" spans="1:13" x14ac:dyDescent="0.25">
      <c r="A257" s="25" t="s">
        <v>199</v>
      </c>
      <c r="B257" s="14">
        <v>419274</v>
      </c>
      <c r="C257" s="6">
        <v>912272</v>
      </c>
      <c r="D257" s="6">
        <v>148875</v>
      </c>
      <c r="E257" s="6">
        <v>0</v>
      </c>
      <c r="F257" s="6">
        <v>801176</v>
      </c>
      <c r="G257" s="15">
        <v>2281597</v>
      </c>
      <c r="H257" s="14">
        <v>278204</v>
      </c>
      <c r="I257" s="6">
        <v>17508795</v>
      </c>
      <c r="J257" s="15">
        <v>17786999</v>
      </c>
      <c r="K257" s="14">
        <v>20068596</v>
      </c>
      <c r="L257" s="6">
        <v>-2176364</v>
      </c>
      <c r="M257" s="15">
        <v>17892232</v>
      </c>
    </row>
    <row r="258" spans="1:13" x14ac:dyDescent="0.25">
      <c r="A258" s="25" t="s">
        <v>200</v>
      </c>
      <c r="B258" s="14" t="s">
        <v>206</v>
      </c>
      <c r="C258" s="6" t="s">
        <v>206</v>
      </c>
      <c r="D258" s="6" t="s">
        <v>206</v>
      </c>
      <c r="E258" s="6" t="s">
        <v>206</v>
      </c>
      <c r="F258" s="6" t="s">
        <v>206</v>
      </c>
      <c r="G258" s="15" t="s">
        <v>206</v>
      </c>
      <c r="H258" s="14" t="s">
        <v>206</v>
      </c>
      <c r="I258" s="6" t="s">
        <v>206</v>
      </c>
      <c r="J258" s="15" t="s">
        <v>206</v>
      </c>
      <c r="K258" s="14" t="s">
        <v>206</v>
      </c>
      <c r="L258" s="6" t="s">
        <v>206</v>
      </c>
      <c r="M258" s="15" t="s">
        <v>206</v>
      </c>
    </row>
    <row r="259" spans="1:13" x14ac:dyDescent="0.25">
      <c r="A259" s="25" t="s">
        <v>201</v>
      </c>
      <c r="B259" s="14" t="s">
        <v>206</v>
      </c>
      <c r="C259" s="6" t="s">
        <v>206</v>
      </c>
      <c r="D259" s="6" t="s">
        <v>206</v>
      </c>
      <c r="E259" s="6" t="s">
        <v>206</v>
      </c>
      <c r="F259" s="6" t="s">
        <v>206</v>
      </c>
      <c r="G259" s="15" t="s">
        <v>206</v>
      </c>
      <c r="H259" s="14" t="s">
        <v>206</v>
      </c>
      <c r="I259" s="6" t="s">
        <v>206</v>
      </c>
      <c r="J259" s="15" t="s">
        <v>206</v>
      </c>
      <c r="K259" s="14" t="s">
        <v>206</v>
      </c>
      <c r="L259" s="6" t="s">
        <v>206</v>
      </c>
      <c r="M259" s="15" t="s">
        <v>206</v>
      </c>
    </row>
    <row r="260" spans="1:13" x14ac:dyDescent="0.25">
      <c r="A260" s="22" t="s">
        <v>157</v>
      </c>
      <c r="B260" s="12">
        <f t="shared" ref="B260:G260" si="70">SUM(B256:B259)</f>
        <v>857519</v>
      </c>
      <c r="C260" s="5">
        <f t="shared" si="70"/>
        <v>1860191</v>
      </c>
      <c r="D260" s="5">
        <f t="shared" si="70"/>
        <v>297750</v>
      </c>
      <c r="E260" s="5">
        <f t="shared" si="70"/>
        <v>0</v>
      </c>
      <c r="F260" s="5">
        <f t="shared" si="70"/>
        <v>1825214</v>
      </c>
      <c r="G260" s="13">
        <f t="shared" si="70"/>
        <v>4840674</v>
      </c>
      <c r="H260" s="12">
        <f t="shared" ref="H260:M260" si="71">SUM(H256:H259)</f>
        <v>556408</v>
      </c>
      <c r="I260" s="5">
        <f t="shared" si="71"/>
        <v>35017590</v>
      </c>
      <c r="J260" s="13">
        <f t="shared" si="71"/>
        <v>35573998</v>
      </c>
      <c r="K260" s="12">
        <f t="shared" si="71"/>
        <v>40414672</v>
      </c>
      <c r="L260" s="5">
        <f t="shared" si="71"/>
        <v>-4451436</v>
      </c>
      <c r="M260" s="13">
        <f t="shared" si="71"/>
        <v>35963236</v>
      </c>
    </row>
    <row r="261" spans="1:13" x14ac:dyDescent="0.25">
      <c r="A261" s="24"/>
      <c r="B261" s="32"/>
      <c r="C261" s="33"/>
      <c r="D261" s="33"/>
      <c r="E261" s="33"/>
      <c r="F261" s="33"/>
      <c r="G261" s="34"/>
      <c r="H261" s="32"/>
      <c r="I261" s="33"/>
      <c r="J261" s="34"/>
      <c r="K261" s="32"/>
      <c r="L261" s="33"/>
      <c r="M261" s="34"/>
    </row>
    <row r="262" spans="1:13" x14ac:dyDescent="0.25">
      <c r="A262" s="22" t="s">
        <v>194</v>
      </c>
      <c r="B262" s="32"/>
      <c r="C262" s="33"/>
      <c r="D262" s="33"/>
      <c r="E262" s="33"/>
      <c r="F262" s="33"/>
      <c r="G262" s="34"/>
      <c r="H262" s="32"/>
      <c r="I262" s="33"/>
      <c r="J262" s="34"/>
      <c r="K262" s="32"/>
      <c r="L262" s="33"/>
      <c r="M262" s="34"/>
    </row>
    <row r="263" spans="1:13" x14ac:dyDescent="0.25">
      <c r="A263" s="25" t="s">
        <v>198</v>
      </c>
      <c r="B263" s="14">
        <v>4138180</v>
      </c>
      <c r="C263" s="6">
        <v>1422823</v>
      </c>
      <c r="D263" s="6">
        <v>337721</v>
      </c>
      <c r="E263" s="6">
        <v>0</v>
      </c>
      <c r="F263" s="6">
        <v>594990</v>
      </c>
      <c r="G263" s="15">
        <v>6493714</v>
      </c>
      <c r="H263" s="14">
        <v>-498663796</v>
      </c>
      <c r="I263" s="6">
        <v>9116380</v>
      </c>
      <c r="J263" s="15">
        <v>-489547416</v>
      </c>
      <c r="K263" s="14">
        <v>-483053702</v>
      </c>
      <c r="L263" s="6">
        <v>575332939</v>
      </c>
      <c r="M263" s="15">
        <v>92279237</v>
      </c>
    </row>
    <row r="264" spans="1:13" x14ac:dyDescent="0.25">
      <c r="A264" s="25" t="s">
        <v>199</v>
      </c>
      <c r="B264" s="14">
        <v>3357185</v>
      </c>
      <c r="C264" s="6">
        <v>1918042</v>
      </c>
      <c r="D264" s="6">
        <v>341687</v>
      </c>
      <c r="E264" s="6">
        <v>0</v>
      </c>
      <c r="F264" s="6">
        <v>198350</v>
      </c>
      <c r="G264" s="15">
        <v>5815264</v>
      </c>
      <c r="H264" s="14">
        <v>-506877027</v>
      </c>
      <c r="I264" s="6">
        <v>9006287</v>
      </c>
      <c r="J264" s="15">
        <v>-497870740</v>
      </c>
      <c r="K264" s="14">
        <v>-492055476</v>
      </c>
      <c r="L264" s="6">
        <v>581522932</v>
      </c>
      <c r="M264" s="15">
        <v>89467456</v>
      </c>
    </row>
    <row r="265" spans="1:13" x14ac:dyDescent="0.25">
      <c r="A265" s="25" t="s">
        <v>200</v>
      </c>
      <c r="B265" s="14" t="s">
        <v>206</v>
      </c>
      <c r="C265" s="6" t="s">
        <v>206</v>
      </c>
      <c r="D265" s="6" t="s">
        <v>206</v>
      </c>
      <c r="E265" s="6" t="s">
        <v>206</v>
      </c>
      <c r="F265" s="6" t="s">
        <v>206</v>
      </c>
      <c r="G265" s="15" t="s">
        <v>206</v>
      </c>
      <c r="H265" s="14" t="s">
        <v>206</v>
      </c>
      <c r="I265" s="6" t="s">
        <v>206</v>
      </c>
      <c r="J265" s="15" t="s">
        <v>206</v>
      </c>
      <c r="K265" s="14" t="s">
        <v>206</v>
      </c>
      <c r="L265" s="6" t="s">
        <v>206</v>
      </c>
      <c r="M265" s="15" t="s">
        <v>206</v>
      </c>
    </row>
    <row r="266" spans="1:13" x14ac:dyDescent="0.25">
      <c r="A266" s="25" t="s">
        <v>201</v>
      </c>
      <c r="B266" s="14" t="s">
        <v>206</v>
      </c>
      <c r="C266" s="6" t="s">
        <v>206</v>
      </c>
      <c r="D266" s="6" t="s">
        <v>206</v>
      </c>
      <c r="E266" s="6" t="s">
        <v>206</v>
      </c>
      <c r="F266" s="6" t="s">
        <v>206</v>
      </c>
      <c r="G266" s="15" t="s">
        <v>206</v>
      </c>
      <c r="H266" s="14" t="s">
        <v>206</v>
      </c>
      <c r="I266" s="6" t="s">
        <v>206</v>
      </c>
      <c r="J266" s="15" t="s">
        <v>206</v>
      </c>
      <c r="K266" s="14" t="s">
        <v>206</v>
      </c>
      <c r="L266" s="6" t="s">
        <v>206</v>
      </c>
      <c r="M266" s="15" t="s">
        <v>206</v>
      </c>
    </row>
    <row r="267" spans="1:13" x14ac:dyDescent="0.25">
      <c r="A267" s="22" t="s">
        <v>157</v>
      </c>
      <c r="B267" s="12">
        <f t="shared" ref="B267:G267" si="72">SUM(B263:B266)</f>
        <v>7495365</v>
      </c>
      <c r="C267" s="5">
        <f t="shared" si="72"/>
        <v>3340865</v>
      </c>
      <c r="D267" s="5">
        <f t="shared" si="72"/>
        <v>679408</v>
      </c>
      <c r="E267" s="5">
        <f t="shared" si="72"/>
        <v>0</v>
      </c>
      <c r="F267" s="5">
        <f t="shared" si="72"/>
        <v>793340</v>
      </c>
      <c r="G267" s="13">
        <f t="shared" si="72"/>
        <v>12308978</v>
      </c>
      <c r="H267" s="12">
        <f t="shared" ref="H267:M267" si="73">SUM(H263:H266)</f>
        <v>-1005540823</v>
      </c>
      <c r="I267" s="5">
        <f t="shared" si="73"/>
        <v>18122667</v>
      </c>
      <c r="J267" s="13">
        <f t="shared" si="73"/>
        <v>-987418156</v>
      </c>
      <c r="K267" s="12">
        <f t="shared" si="73"/>
        <v>-975109178</v>
      </c>
      <c r="L267" s="5">
        <f t="shared" si="73"/>
        <v>1156855871</v>
      </c>
      <c r="M267" s="13">
        <f t="shared" si="73"/>
        <v>181746693</v>
      </c>
    </row>
    <row r="268" spans="1:13" x14ac:dyDescent="0.25">
      <c r="A268" s="24"/>
      <c r="B268" s="32"/>
      <c r="C268" s="33"/>
      <c r="D268" s="33"/>
      <c r="E268" s="33"/>
      <c r="F268" s="33"/>
      <c r="G268" s="34"/>
      <c r="H268" s="32"/>
      <c r="I268" s="33"/>
      <c r="J268" s="34"/>
      <c r="K268" s="32"/>
      <c r="L268" s="33"/>
      <c r="M268" s="34"/>
    </row>
    <row r="269" spans="1:13" x14ac:dyDescent="0.25">
      <c r="A269" s="22" t="s">
        <v>195</v>
      </c>
      <c r="B269" s="32"/>
      <c r="C269" s="33"/>
      <c r="D269" s="33"/>
      <c r="E269" s="33"/>
      <c r="F269" s="33"/>
      <c r="G269" s="34"/>
      <c r="H269" s="32"/>
      <c r="I269" s="33"/>
      <c r="J269" s="34"/>
      <c r="K269" s="32"/>
      <c r="L269" s="33"/>
      <c r="M269" s="34"/>
    </row>
    <row r="270" spans="1:13" x14ac:dyDescent="0.25">
      <c r="A270" s="25" t="s">
        <v>198</v>
      </c>
      <c r="B270" s="14">
        <v>237290</v>
      </c>
      <c r="C270" s="6">
        <v>530463</v>
      </c>
      <c r="D270" s="6">
        <v>164265</v>
      </c>
      <c r="E270" s="6">
        <v>0</v>
      </c>
      <c r="F270" s="6">
        <v>930632</v>
      </c>
      <c r="G270" s="15">
        <v>1862650</v>
      </c>
      <c r="H270" s="14">
        <v>5553547</v>
      </c>
      <c r="I270" s="6">
        <v>11756434</v>
      </c>
      <c r="J270" s="15">
        <v>17309981</v>
      </c>
      <c r="K270" s="14">
        <v>19172631</v>
      </c>
      <c r="L270" s="6">
        <v>-2400577</v>
      </c>
      <c r="M270" s="15">
        <v>16772054</v>
      </c>
    </row>
    <row r="271" spans="1:13" x14ac:dyDescent="0.25">
      <c r="A271" s="25" t="s">
        <v>199</v>
      </c>
      <c r="B271" s="14">
        <v>213884</v>
      </c>
      <c r="C271" s="6">
        <v>345990</v>
      </c>
      <c r="D271" s="6">
        <v>164265</v>
      </c>
      <c r="E271" s="6">
        <v>0</v>
      </c>
      <c r="F271" s="6">
        <v>508652</v>
      </c>
      <c r="G271" s="15">
        <v>1232791</v>
      </c>
      <c r="H271" s="14">
        <v>5512214</v>
      </c>
      <c r="I271" s="6">
        <v>11764512</v>
      </c>
      <c r="J271" s="15">
        <v>17276726</v>
      </c>
      <c r="K271" s="14">
        <v>18509517</v>
      </c>
      <c r="L271" s="6">
        <v>-2406758</v>
      </c>
      <c r="M271" s="15">
        <v>16102759</v>
      </c>
    </row>
    <row r="272" spans="1:13" x14ac:dyDescent="0.25">
      <c r="A272" s="25" t="s">
        <v>200</v>
      </c>
      <c r="B272" s="14">
        <v>310553</v>
      </c>
      <c r="C272" s="6">
        <v>530271</v>
      </c>
      <c r="D272" s="6">
        <v>157946</v>
      </c>
      <c r="E272" s="6">
        <v>0</v>
      </c>
      <c r="F272" s="6">
        <v>173213</v>
      </c>
      <c r="G272" s="15">
        <v>1171983</v>
      </c>
      <c r="H272" s="14">
        <v>5476191</v>
      </c>
      <c r="I272" s="6">
        <v>13337137</v>
      </c>
      <c r="J272" s="15">
        <v>18813328</v>
      </c>
      <c r="K272" s="14">
        <v>19985311</v>
      </c>
      <c r="L272" s="6">
        <v>-3453367</v>
      </c>
      <c r="M272" s="15">
        <v>16531944</v>
      </c>
    </row>
    <row r="273" spans="1:13" x14ac:dyDescent="0.25">
      <c r="A273" s="25" t="s">
        <v>201</v>
      </c>
      <c r="B273" s="14" t="s">
        <v>206</v>
      </c>
      <c r="C273" s="6" t="s">
        <v>206</v>
      </c>
      <c r="D273" s="6" t="s">
        <v>206</v>
      </c>
      <c r="E273" s="6" t="s">
        <v>206</v>
      </c>
      <c r="F273" s="6" t="s">
        <v>206</v>
      </c>
      <c r="G273" s="15" t="s">
        <v>206</v>
      </c>
      <c r="H273" s="14" t="s">
        <v>206</v>
      </c>
      <c r="I273" s="6" t="s">
        <v>206</v>
      </c>
      <c r="J273" s="15" t="s">
        <v>206</v>
      </c>
      <c r="K273" s="14" t="s">
        <v>206</v>
      </c>
      <c r="L273" s="6" t="s">
        <v>206</v>
      </c>
      <c r="M273" s="15" t="s">
        <v>206</v>
      </c>
    </row>
    <row r="274" spans="1:13" x14ac:dyDescent="0.25">
      <c r="A274" s="22" t="s">
        <v>157</v>
      </c>
      <c r="B274" s="12">
        <f t="shared" ref="B274:G274" si="74">SUM(B270:B273)</f>
        <v>761727</v>
      </c>
      <c r="C274" s="5">
        <f t="shared" si="74"/>
        <v>1406724</v>
      </c>
      <c r="D274" s="5">
        <f t="shared" si="74"/>
        <v>486476</v>
      </c>
      <c r="E274" s="5">
        <f t="shared" si="74"/>
        <v>0</v>
      </c>
      <c r="F274" s="5">
        <f t="shared" si="74"/>
        <v>1612497</v>
      </c>
      <c r="G274" s="13">
        <f t="shared" si="74"/>
        <v>4267424</v>
      </c>
      <c r="H274" s="12">
        <f t="shared" ref="H274:M274" si="75">SUM(H270:H273)</f>
        <v>16541952</v>
      </c>
      <c r="I274" s="5">
        <f t="shared" si="75"/>
        <v>36858083</v>
      </c>
      <c r="J274" s="13">
        <f t="shared" si="75"/>
        <v>53400035</v>
      </c>
      <c r="K274" s="12">
        <f t="shared" si="75"/>
        <v>57667459</v>
      </c>
      <c r="L274" s="5">
        <f t="shared" si="75"/>
        <v>-8260702</v>
      </c>
      <c r="M274" s="13">
        <f t="shared" si="75"/>
        <v>49406757</v>
      </c>
    </row>
    <row r="275" spans="1:13" x14ac:dyDescent="0.25">
      <c r="A275" s="24"/>
      <c r="B275" s="32"/>
      <c r="C275" s="33"/>
      <c r="D275" s="33"/>
      <c r="E275" s="33"/>
      <c r="F275" s="33"/>
      <c r="G275" s="34"/>
      <c r="H275" s="32"/>
      <c r="I275" s="33"/>
      <c r="J275" s="34"/>
      <c r="K275" s="32"/>
      <c r="L275" s="33"/>
      <c r="M275" s="34"/>
    </row>
    <row r="276" spans="1:13" x14ac:dyDescent="0.25">
      <c r="A276" s="22" t="s">
        <v>196</v>
      </c>
      <c r="B276" s="32"/>
      <c r="C276" s="33"/>
      <c r="D276" s="33"/>
      <c r="E276" s="33"/>
      <c r="F276" s="33"/>
      <c r="G276" s="34"/>
      <c r="H276" s="32"/>
      <c r="I276" s="33"/>
      <c r="J276" s="34"/>
      <c r="K276" s="32"/>
      <c r="L276" s="33"/>
      <c r="M276" s="34"/>
    </row>
    <row r="277" spans="1:13" x14ac:dyDescent="0.25">
      <c r="A277" s="25" t="s">
        <v>198</v>
      </c>
      <c r="B277" s="14">
        <v>453279.24</v>
      </c>
      <c r="C277" s="6">
        <v>639900.25</v>
      </c>
      <c r="D277" s="6">
        <v>0</v>
      </c>
      <c r="E277" s="6">
        <v>0</v>
      </c>
      <c r="F277" s="6">
        <v>1320440.8600000001</v>
      </c>
      <c r="G277" s="15">
        <v>2413620.35</v>
      </c>
      <c r="H277" s="14">
        <v>0</v>
      </c>
      <c r="I277" s="6">
        <v>0</v>
      </c>
      <c r="J277" s="15">
        <v>0</v>
      </c>
      <c r="K277" s="14">
        <v>2413620.35</v>
      </c>
      <c r="L277" s="6">
        <v>8500089.8300000001</v>
      </c>
      <c r="M277" s="15">
        <v>10913710.18</v>
      </c>
    </row>
    <row r="278" spans="1:13" x14ac:dyDescent="0.25">
      <c r="A278" s="25" t="s">
        <v>199</v>
      </c>
      <c r="B278" s="14">
        <v>351961.86</v>
      </c>
      <c r="C278" s="6">
        <v>847780.13</v>
      </c>
      <c r="D278" s="6">
        <v>0</v>
      </c>
      <c r="E278" s="6">
        <v>0</v>
      </c>
      <c r="F278" s="6">
        <v>1320440.8600000001</v>
      </c>
      <c r="G278" s="15">
        <v>2520182.85</v>
      </c>
      <c r="H278" s="14">
        <v>0</v>
      </c>
      <c r="I278" s="6">
        <v>0</v>
      </c>
      <c r="J278" s="15">
        <v>0</v>
      </c>
      <c r="K278" s="14">
        <v>2520182.85</v>
      </c>
      <c r="L278" s="6">
        <v>7891306.3700000001</v>
      </c>
      <c r="M278" s="15">
        <v>10411489.220000001</v>
      </c>
    </row>
    <row r="279" spans="1:13" x14ac:dyDescent="0.25">
      <c r="A279" s="25" t="s">
        <v>200</v>
      </c>
      <c r="B279" s="14">
        <v>421559</v>
      </c>
      <c r="C279" s="6">
        <v>0</v>
      </c>
      <c r="D279" s="6">
        <v>883539</v>
      </c>
      <c r="E279" s="6">
        <v>0</v>
      </c>
      <c r="F279" s="6">
        <v>-6796</v>
      </c>
      <c r="G279" s="15">
        <v>1298302</v>
      </c>
      <c r="H279" s="14">
        <v>0</v>
      </c>
      <c r="I279" s="6">
        <v>0</v>
      </c>
      <c r="J279" s="15">
        <v>0</v>
      </c>
      <c r="K279" s="14">
        <v>1298302</v>
      </c>
      <c r="L279" s="6">
        <v>8782262</v>
      </c>
      <c r="M279" s="15">
        <v>10080564</v>
      </c>
    </row>
    <row r="280" spans="1:13" x14ac:dyDescent="0.25">
      <c r="A280" s="25" t="s">
        <v>201</v>
      </c>
      <c r="B280" s="14" t="s">
        <v>206</v>
      </c>
      <c r="C280" s="6" t="s">
        <v>206</v>
      </c>
      <c r="D280" s="6" t="s">
        <v>206</v>
      </c>
      <c r="E280" s="6" t="s">
        <v>206</v>
      </c>
      <c r="F280" s="6" t="s">
        <v>206</v>
      </c>
      <c r="G280" s="15" t="s">
        <v>206</v>
      </c>
      <c r="H280" s="14" t="s">
        <v>206</v>
      </c>
      <c r="I280" s="6" t="s">
        <v>206</v>
      </c>
      <c r="J280" s="15" t="s">
        <v>206</v>
      </c>
      <c r="K280" s="14" t="s">
        <v>206</v>
      </c>
      <c r="L280" s="6" t="s">
        <v>206</v>
      </c>
      <c r="M280" s="15" t="s">
        <v>206</v>
      </c>
    </row>
    <row r="281" spans="1:13" x14ac:dyDescent="0.25">
      <c r="A281" s="22" t="s">
        <v>157</v>
      </c>
      <c r="B281" s="12">
        <f t="shared" ref="B281:G281" si="76">SUM(B277:B280)</f>
        <v>1226800.1000000001</v>
      </c>
      <c r="C281" s="5">
        <f t="shared" si="76"/>
        <v>1487680.38</v>
      </c>
      <c r="D281" s="5">
        <f t="shared" si="76"/>
        <v>883539</v>
      </c>
      <c r="E281" s="5">
        <f t="shared" si="76"/>
        <v>0</v>
      </c>
      <c r="F281" s="5">
        <f t="shared" si="76"/>
        <v>2634085.7200000002</v>
      </c>
      <c r="G281" s="13">
        <f t="shared" si="76"/>
        <v>6232105.2000000002</v>
      </c>
      <c r="H281" s="12">
        <f t="shared" ref="H281:M281" si="77">SUM(H277:H280)</f>
        <v>0</v>
      </c>
      <c r="I281" s="5">
        <f t="shared" si="77"/>
        <v>0</v>
      </c>
      <c r="J281" s="13">
        <f t="shared" si="77"/>
        <v>0</v>
      </c>
      <c r="K281" s="12">
        <f t="shared" si="77"/>
        <v>6232105.2000000002</v>
      </c>
      <c r="L281" s="5">
        <f t="shared" si="77"/>
        <v>25173658.199999999</v>
      </c>
      <c r="M281" s="13">
        <f t="shared" si="77"/>
        <v>31405763.399999999</v>
      </c>
    </row>
    <row r="282" spans="1:13" x14ac:dyDescent="0.25">
      <c r="A282" s="24"/>
      <c r="B282" s="32"/>
      <c r="C282" s="33"/>
      <c r="D282" s="33"/>
      <c r="E282" s="33"/>
      <c r="F282" s="33"/>
      <c r="G282" s="34"/>
      <c r="H282" s="32"/>
      <c r="I282" s="33"/>
      <c r="J282" s="34"/>
      <c r="K282" s="32"/>
      <c r="L282" s="33"/>
      <c r="M282" s="34"/>
    </row>
    <row r="283" spans="1:13" x14ac:dyDescent="0.25">
      <c r="A283" s="22" t="s">
        <v>197</v>
      </c>
      <c r="B283" s="32"/>
      <c r="C283" s="33"/>
      <c r="D283" s="33"/>
      <c r="E283" s="33"/>
      <c r="F283" s="33"/>
      <c r="G283" s="34"/>
      <c r="H283" s="32"/>
      <c r="I283" s="33"/>
      <c r="J283" s="34"/>
      <c r="K283" s="32"/>
      <c r="L283" s="33"/>
      <c r="M283" s="34"/>
    </row>
    <row r="284" spans="1:13" x14ac:dyDescent="0.25">
      <c r="A284" s="25" t="s">
        <v>198</v>
      </c>
      <c r="B284" s="14">
        <v>453930</v>
      </c>
      <c r="C284" s="6">
        <v>1233423</v>
      </c>
      <c r="D284" s="6">
        <v>0</v>
      </c>
      <c r="E284" s="6">
        <v>0</v>
      </c>
      <c r="F284" s="6">
        <v>146138</v>
      </c>
      <c r="G284" s="15">
        <v>1833491</v>
      </c>
      <c r="H284" s="14">
        <v>0</v>
      </c>
      <c r="I284" s="6">
        <v>0</v>
      </c>
      <c r="J284" s="15">
        <v>0</v>
      </c>
      <c r="K284" s="14">
        <v>1833491</v>
      </c>
      <c r="L284" s="6">
        <v>50504801</v>
      </c>
      <c r="M284" s="15">
        <v>52338292</v>
      </c>
    </row>
    <row r="285" spans="1:13" x14ac:dyDescent="0.25">
      <c r="A285" s="25" t="s">
        <v>199</v>
      </c>
      <c r="B285" s="14">
        <v>527053</v>
      </c>
      <c r="C285" s="6">
        <v>1047991</v>
      </c>
      <c r="D285" s="6">
        <v>0</v>
      </c>
      <c r="E285" s="6">
        <v>0</v>
      </c>
      <c r="F285" s="6">
        <v>150700</v>
      </c>
      <c r="G285" s="15">
        <v>1725744</v>
      </c>
      <c r="H285" s="14">
        <v>0</v>
      </c>
      <c r="I285" s="6">
        <v>0</v>
      </c>
      <c r="J285" s="15">
        <v>0</v>
      </c>
      <c r="K285" s="14">
        <v>1725744</v>
      </c>
      <c r="L285" s="6">
        <v>52151291</v>
      </c>
      <c r="M285" s="15">
        <v>53877035</v>
      </c>
    </row>
    <row r="286" spans="1:13" x14ac:dyDescent="0.25">
      <c r="A286" s="25" t="s">
        <v>200</v>
      </c>
      <c r="B286" s="14">
        <v>652021</v>
      </c>
      <c r="C286" s="6">
        <v>1144635</v>
      </c>
      <c r="D286" s="6">
        <v>0</v>
      </c>
      <c r="E286" s="6">
        <v>0</v>
      </c>
      <c r="F286" s="6">
        <v>133714</v>
      </c>
      <c r="G286" s="15">
        <v>1930370</v>
      </c>
      <c r="H286" s="14">
        <v>0</v>
      </c>
      <c r="I286" s="6">
        <v>0</v>
      </c>
      <c r="J286" s="15">
        <v>0</v>
      </c>
      <c r="K286" s="14">
        <v>1930370</v>
      </c>
      <c r="L286" s="6">
        <v>53998719</v>
      </c>
      <c r="M286" s="15">
        <v>55929089</v>
      </c>
    </row>
    <row r="287" spans="1:13" x14ac:dyDescent="0.25">
      <c r="A287" s="25" t="s">
        <v>201</v>
      </c>
      <c r="B287" s="14" t="s">
        <v>206</v>
      </c>
      <c r="C287" s="6" t="s">
        <v>206</v>
      </c>
      <c r="D287" s="6" t="s">
        <v>206</v>
      </c>
      <c r="E287" s="6" t="s">
        <v>206</v>
      </c>
      <c r="F287" s="6" t="s">
        <v>206</v>
      </c>
      <c r="G287" s="15" t="s">
        <v>206</v>
      </c>
      <c r="H287" s="14" t="s">
        <v>206</v>
      </c>
      <c r="I287" s="6" t="s">
        <v>206</v>
      </c>
      <c r="J287" s="15" t="s">
        <v>206</v>
      </c>
      <c r="K287" s="14" t="s">
        <v>206</v>
      </c>
      <c r="L287" s="6" t="s">
        <v>206</v>
      </c>
      <c r="M287" s="15" t="s">
        <v>206</v>
      </c>
    </row>
    <row r="288" spans="1:13" ht="15.75" thickBot="1" x14ac:dyDescent="0.3">
      <c r="A288" s="26" t="s">
        <v>157</v>
      </c>
      <c r="B288" s="16">
        <f t="shared" ref="B288:G288" si="78">SUM(B284:B287)</f>
        <v>1633004</v>
      </c>
      <c r="C288" s="21">
        <f t="shared" si="78"/>
        <v>3426049</v>
      </c>
      <c r="D288" s="21">
        <f t="shared" si="78"/>
        <v>0</v>
      </c>
      <c r="E288" s="21">
        <f t="shared" si="78"/>
        <v>0</v>
      </c>
      <c r="F288" s="21">
        <f t="shared" si="78"/>
        <v>430552</v>
      </c>
      <c r="G288" s="17">
        <f t="shared" si="78"/>
        <v>5489605</v>
      </c>
      <c r="H288" s="16">
        <f t="shared" ref="H288:M288" si="79">SUM(H284:H287)</f>
        <v>0</v>
      </c>
      <c r="I288" s="21">
        <f t="shared" si="79"/>
        <v>0</v>
      </c>
      <c r="J288" s="17">
        <f t="shared" si="79"/>
        <v>0</v>
      </c>
      <c r="K288" s="16">
        <f t="shared" si="79"/>
        <v>5489605</v>
      </c>
      <c r="L288" s="21">
        <f t="shared" si="79"/>
        <v>156654811</v>
      </c>
      <c r="M288" s="17">
        <f t="shared" si="79"/>
        <v>162144416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3:A14"/>
    <mergeCell ref="B13:G13"/>
    <mergeCell ref="H13:J13"/>
    <mergeCell ref="K13:M13"/>
  </mergeCells>
  <phoneticPr fontId="16" type="noConversion"/>
  <conditionalFormatting sqref="B1:M1048576">
    <cfRule type="cellIs" dxfId="1" priority="1" operator="equal">
      <formula>"Delinquent"</formula>
    </cfRule>
    <cfRule type="cellIs" dxfId="0" priority="2" operator="less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P288"/>
  <sheetViews>
    <sheetView showGridLines="0" workbookViewId="0"/>
  </sheetViews>
  <sheetFormatPr defaultRowHeight="15" x14ac:dyDescent="0.25"/>
  <cols>
    <col min="1" max="1" width="40.5703125" style="1" bestFit="1" customWidth="1"/>
    <col min="2" max="16" width="19.140625" style="44" customWidth="1"/>
    <col min="17" max="16384" width="9.140625" style="1"/>
  </cols>
  <sheetData>
    <row r="6" spans="1:16" ht="18" x14ac:dyDescent="0.25">
      <c r="A6" s="2" t="str">
        <f>Contents!A7</f>
        <v>Nevada Healthcare Quarterly Reports</v>
      </c>
    </row>
    <row r="7" spans="1:16" ht="18.75" x14ac:dyDescent="0.3">
      <c r="A7" s="41" t="str">
        <f>Contents!A8</f>
        <v>Acute Hospitals Financial Reports: First Quarter 2024 - Third Quarter 2024</v>
      </c>
      <c r="B7" s="47"/>
      <c r="C7" s="47"/>
      <c r="D7" s="45"/>
      <c r="E7" s="45"/>
      <c r="F7" s="45"/>
      <c r="G7" s="45"/>
      <c r="H7" s="45"/>
      <c r="I7" s="45"/>
    </row>
    <row r="8" spans="1:16" ht="18.75" x14ac:dyDescent="0.3">
      <c r="A8" s="42" t="s">
        <v>16</v>
      </c>
      <c r="B8" s="47"/>
      <c r="C8" s="47"/>
      <c r="D8" s="45"/>
      <c r="E8" s="45"/>
      <c r="F8" s="45"/>
      <c r="G8" s="45"/>
      <c r="H8" s="45"/>
      <c r="I8" s="45"/>
    </row>
    <row r="9" spans="1:16" ht="18.75" x14ac:dyDescent="0.3">
      <c r="A9" s="27" t="str">
        <f>Contents!A9</f>
        <v>Produced on December 11, 2024</v>
      </c>
      <c r="B9" s="47"/>
      <c r="C9" s="47"/>
      <c r="D9" s="45"/>
      <c r="E9" s="45"/>
      <c r="F9" s="45"/>
      <c r="G9" s="45"/>
      <c r="H9" s="45"/>
      <c r="I9" s="45"/>
    </row>
    <row r="10" spans="1:16" ht="18.75" x14ac:dyDescent="0.3">
      <c r="A10" s="27" t="str">
        <f>Contents!A10</f>
        <v>Includes data loaded through December 9, 2024</v>
      </c>
      <c r="B10" s="47"/>
      <c r="C10" s="47"/>
      <c r="D10" s="45"/>
      <c r="E10" s="45"/>
      <c r="F10" s="45"/>
      <c r="G10" s="45"/>
      <c r="H10" s="45"/>
      <c r="I10" s="45"/>
    </row>
    <row r="11" spans="1:16" x14ac:dyDescent="0.25">
      <c r="A11" s="3"/>
      <c r="B11" s="45"/>
      <c r="C11" s="45"/>
      <c r="D11" s="45"/>
      <c r="E11" s="45"/>
      <c r="F11" s="45"/>
      <c r="G11" s="45"/>
      <c r="H11" s="45"/>
      <c r="I11" s="45"/>
    </row>
    <row r="12" spans="1:16" ht="15.75" thickBot="1" x14ac:dyDescent="0.3">
      <c r="A12" s="28" t="s">
        <v>149</v>
      </c>
      <c r="B12" s="45"/>
      <c r="C12" s="45"/>
      <c r="D12" s="45"/>
      <c r="E12" s="45"/>
      <c r="F12" s="45"/>
      <c r="G12" s="45"/>
      <c r="H12" s="45"/>
      <c r="I12" s="45"/>
    </row>
    <row r="13" spans="1:16" s="48" customFormat="1" ht="24.75" customHeight="1" x14ac:dyDescent="0.25">
      <c r="A13" s="55" t="s">
        <v>19</v>
      </c>
      <c r="B13" s="52" t="s">
        <v>17</v>
      </c>
      <c r="C13" s="53"/>
      <c r="D13" s="53"/>
      <c r="E13" s="53"/>
      <c r="F13" s="53"/>
      <c r="G13" s="53"/>
      <c r="H13" s="53"/>
      <c r="I13" s="54"/>
      <c r="J13" s="57" t="s">
        <v>28</v>
      </c>
      <c r="K13" s="59" t="s">
        <v>29</v>
      </c>
      <c r="L13" s="59" t="s">
        <v>30</v>
      </c>
      <c r="M13" s="59" t="s">
        <v>31</v>
      </c>
      <c r="N13" s="52" t="s">
        <v>18</v>
      </c>
      <c r="O13" s="54"/>
      <c r="P13" s="50" t="s">
        <v>34</v>
      </c>
    </row>
    <row r="14" spans="1:16" s="48" customFormat="1" ht="60" customHeight="1" x14ac:dyDescent="0.25">
      <c r="A14" s="56"/>
      <c r="B14" s="10" t="s">
        <v>20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11" t="s">
        <v>27</v>
      </c>
      <c r="J14" s="58"/>
      <c r="K14" s="60"/>
      <c r="L14" s="60"/>
      <c r="M14" s="60"/>
      <c r="N14" s="10" t="s">
        <v>32</v>
      </c>
      <c r="O14" s="11" t="s">
        <v>33</v>
      </c>
      <c r="P14" s="51"/>
    </row>
    <row r="15" spans="1:16" x14ac:dyDescent="0.25">
      <c r="A15" s="22" t="s">
        <v>158</v>
      </c>
      <c r="B15" s="12">
        <f>SUM(B16:B18)</f>
        <v>4421988041.4499998</v>
      </c>
      <c r="C15" s="5">
        <f t="shared" ref="C15:P15" si="0">SUM(C16:C18)</f>
        <v>2571231308.7200003</v>
      </c>
      <c r="D15" s="5">
        <f t="shared" si="0"/>
        <v>12257458.050000001</v>
      </c>
      <c r="E15" s="5">
        <f t="shared" si="0"/>
        <v>93509147.969999999</v>
      </c>
      <c r="F15" s="5">
        <f t="shared" si="0"/>
        <v>2882685</v>
      </c>
      <c r="G15" s="5">
        <f t="shared" si="0"/>
        <v>20601631.98</v>
      </c>
      <c r="H15" s="5">
        <f t="shared" si="0"/>
        <v>128046214</v>
      </c>
      <c r="I15" s="13">
        <f t="shared" si="0"/>
        <v>7121265564.1700001</v>
      </c>
      <c r="J15" s="18">
        <f t="shared" si="0"/>
        <v>116413297.70999999</v>
      </c>
      <c r="K15" s="7">
        <f t="shared" si="0"/>
        <v>7237678861.8800001</v>
      </c>
      <c r="L15" s="7">
        <f t="shared" si="0"/>
        <v>6622709221.8699989</v>
      </c>
      <c r="M15" s="7">
        <f t="shared" si="0"/>
        <v>614541860.00999999</v>
      </c>
      <c r="N15" s="12">
        <f t="shared" si="0"/>
        <v>109109437.75</v>
      </c>
      <c r="O15" s="13">
        <f t="shared" si="0"/>
        <v>68001612.00999999</v>
      </c>
      <c r="P15" s="7">
        <f t="shared" si="0"/>
        <v>655433011.75</v>
      </c>
    </row>
    <row r="16" spans="1:16" x14ac:dyDescent="0.25">
      <c r="A16" s="23" t="s">
        <v>146</v>
      </c>
      <c r="B16" s="12">
        <f t="shared" ref="B16:P16" si="1">B25+B29+B36+B43+B50+B57+B64+B71+B78+B85+B92+B99+B106+B113+B120+B127+B134+B141</f>
        <v>3423346802.4899998</v>
      </c>
      <c r="C16" s="5">
        <f t="shared" si="1"/>
        <v>1459318170.1800001</v>
      </c>
      <c r="D16" s="5">
        <f t="shared" si="1"/>
        <v>0</v>
      </c>
      <c r="E16" s="5">
        <f t="shared" si="1"/>
        <v>59538384</v>
      </c>
      <c r="F16" s="5">
        <f t="shared" si="1"/>
        <v>0</v>
      </c>
      <c r="G16" s="5">
        <f t="shared" si="1"/>
        <v>0</v>
      </c>
      <c r="H16" s="5">
        <f t="shared" si="1"/>
        <v>59538384</v>
      </c>
      <c r="I16" s="13">
        <f t="shared" si="1"/>
        <v>4942203356.6700001</v>
      </c>
      <c r="J16" s="18">
        <f t="shared" si="1"/>
        <v>84809863.650000006</v>
      </c>
      <c r="K16" s="7">
        <f t="shared" si="1"/>
        <v>5027013220.3200006</v>
      </c>
      <c r="L16" s="7">
        <f t="shared" si="1"/>
        <v>4528702877.0599995</v>
      </c>
      <c r="M16" s="7">
        <f t="shared" si="1"/>
        <v>498310343.25999999</v>
      </c>
      <c r="N16" s="12">
        <f t="shared" si="1"/>
        <v>44345966</v>
      </c>
      <c r="O16" s="13">
        <f t="shared" si="1"/>
        <v>48128159.709999993</v>
      </c>
      <c r="P16" s="7">
        <f t="shared" si="1"/>
        <v>494416228.55000001</v>
      </c>
    </row>
    <row r="17" spans="1:16" x14ac:dyDescent="0.25">
      <c r="A17" s="23" t="s">
        <v>147</v>
      </c>
      <c r="B17" s="12">
        <f>B148+B155+B162+B169+B176+B183+B190</f>
        <v>918224467.65999997</v>
      </c>
      <c r="C17" s="5">
        <f t="shared" ref="C17:P17" si="2">C148+C155+C162+C169+C176+C183+C190</f>
        <v>840770559.65999997</v>
      </c>
      <c r="D17" s="5">
        <f t="shared" si="2"/>
        <v>0</v>
      </c>
      <c r="E17" s="5">
        <f t="shared" si="2"/>
        <v>1152448</v>
      </c>
      <c r="F17" s="5">
        <f t="shared" si="2"/>
        <v>0</v>
      </c>
      <c r="G17" s="5">
        <f t="shared" si="2"/>
        <v>6407435</v>
      </c>
      <c r="H17" s="5">
        <f t="shared" si="2"/>
        <v>7559883</v>
      </c>
      <c r="I17" s="13">
        <f t="shared" si="2"/>
        <v>1766554910.3200002</v>
      </c>
      <c r="J17" s="18">
        <f t="shared" si="2"/>
        <v>20971227.289999999</v>
      </c>
      <c r="K17" s="7">
        <f t="shared" si="2"/>
        <v>1787526137.6100001</v>
      </c>
      <c r="L17" s="7">
        <f t="shared" si="2"/>
        <v>1689017676.4399998</v>
      </c>
      <c r="M17" s="7">
        <f t="shared" si="2"/>
        <v>98508461.170000002</v>
      </c>
      <c r="N17" s="12">
        <f t="shared" si="2"/>
        <v>24872261.649999999</v>
      </c>
      <c r="O17" s="13">
        <f t="shared" si="2"/>
        <v>15408726.880000001</v>
      </c>
      <c r="P17" s="7">
        <f t="shared" si="2"/>
        <v>107971995.94000001</v>
      </c>
    </row>
    <row r="18" spans="1:16" x14ac:dyDescent="0.25">
      <c r="A18" s="23" t="s">
        <v>148</v>
      </c>
      <c r="B18" s="12">
        <f>B197+B204+B211+B218+B225+B232+B239+B246+B253+B260+B267+B274+B281+B288</f>
        <v>80416771.299999997</v>
      </c>
      <c r="C18" s="5">
        <f t="shared" ref="C18:P18" si="3">C197+C204+C211+C218+C225+C232+C239+C246+C253+C260+C267+C274+C281+C288</f>
        <v>271142578.88</v>
      </c>
      <c r="D18" s="5">
        <f t="shared" si="3"/>
        <v>12257458.050000001</v>
      </c>
      <c r="E18" s="5">
        <f t="shared" si="3"/>
        <v>32818315.970000003</v>
      </c>
      <c r="F18" s="5">
        <f t="shared" si="3"/>
        <v>2882685</v>
      </c>
      <c r="G18" s="5">
        <f t="shared" si="3"/>
        <v>14194196.98</v>
      </c>
      <c r="H18" s="5">
        <f t="shared" si="3"/>
        <v>60947947</v>
      </c>
      <c r="I18" s="13">
        <f t="shared" si="3"/>
        <v>412507297.18000001</v>
      </c>
      <c r="J18" s="18">
        <f t="shared" si="3"/>
        <v>10632206.769999998</v>
      </c>
      <c r="K18" s="7">
        <f t="shared" si="3"/>
        <v>423139503.95000005</v>
      </c>
      <c r="L18" s="7">
        <f t="shared" si="3"/>
        <v>404988668.36999995</v>
      </c>
      <c r="M18" s="7">
        <f t="shared" si="3"/>
        <v>17723055.579999998</v>
      </c>
      <c r="N18" s="12">
        <f t="shared" si="3"/>
        <v>39891210.100000001</v>
      </c>
      <c r="O18" s="13">
        <f t="shared" si="3"/>
        <v>4464725.42</v>
      </c>
      <c r="P18" s="7">
        <f t="shared" si="3"/>
        <v>53044787.260000005</v>
      </c>
    </row>
    <row r="19" spans="1:16" x14ac:dyDescent="0.25">
      <c r="A19" s="24"/>
      <c r="B19" s="32"/>
      <c r="C19" s="33"/>
      <c r="D19" s="33"/>
      <c r="E19" s="33"/>
      <c r="F19" s="33"/>
      <c r="G19" s="33"/>
      <c r="H19" s="33"/>
      <c r="I19" s="34"/>
      <c r="J19" s="46"/>
      <c r="K19" s="35"/>
      <c r="L19" s="35"/>
      <c r="M19" s="35"/>
      <c r="N19" s="32"/>
      <c r="O19" s="34"/>
      <c r="P19" s="35"/>
    </row>
    <row r="20" spans="1:16" x14ac:dyDescent="0.25">
      <c r="A20" s="22" t="s">
        <v>160</v>
      </c>
      <c r="B20" s="32"/>
      <c r="C20" s="33"/>
      <c r="D20" s="33"/>
      <c r="E20" s="33"/>
      <c r="F20" s="33"/>
      <c r="G20" s="33"/>
      <c r="H20" s="33"/>
      <c r="I20" s="34"/>
      <c r="J20" s="46"/>
      <c r="K20" s="35"/>
      <c r="L20" s="35"/>
      <c r="M20" s="35"/>
      <c r="N20" s="32"/>
      <c r="O20" s="34"/>
      <c r="P20" s="35"/>
    </row>
    <row r="21" spans="1:16" x14ac:dyDescent="0.25">
      <c r="A21" s="25" t="s">
        <v>198</v>
      </c>
      <c r="B21" s="14">
        <v>72737128.640000001</v>
      </c>
      <c r="C21" s="6">
        <v>21033370.719999999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15">
        <v>93770499.359999999</v>
      </c>
      <c r="J21" s="19">
        <v>995382.36</v>
      </c>
      <c r="K21" s="8">
        <v>94765881.719999999</v>
      </c>
      <c r="L21" s="8">
        <v>80075308.019999996</v>
      </c>
      <c r="M21" s="8">
        <v>14690573.699999999</v>
      </c>
      <c r="N21" s="14">
        <v>0</v>
      </c>
      <c r="O21" s="15">
        <v>3684238.17</v>
      </c>
      <c r="P21" s="8">
        <v>11006335.529999999</v>
      </c>
    </row>
    <row r="22" spans="1:16" x14ac:dyDescent="0.25">
      <c r="A22" s="25" t="s">
        <v>199</v>
      </c>
      <c r="B22" s="14">
        <v>69242187.75</v>
      </c>
      <c r="C22" s="6">
        <v>22770955.850000001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15">
        <v>92013143.599999994</v>
      </c>
      <c r="J22" s="19">
        <v>942052.62</v>
      </c>
      <c r="K22" s="8">
        <v>92955196.219999999</v>
      </c>
      <c r="L22" s="8">
        <v>81049312.359999999</v>
      </c>
      <c r="M22" s="8">
        <v>11905883.859999999</v>
      </c>
      <c r="N22" s="14">
        <v>0</v>
      </c>
      <c r="O22" s="15">
        <v>3757460</v>
      </c>
      <c r="P22" s="8">
        <v>8148423.8600000003</v>
      </c>
    </row>
    <row r="23" spans="1:16" x14ac:dyDescent="0.25">
      <c r="A23" s="25" t="s">
        <v>200</v>
      </c>
      <c r="B23" s="14">
        <v>70115691.469999999</v>
      </c>
      <c r="C23" s="6">
        <v>22842668.84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15">
        <v>92958360.310000002</v>
      </c>
      <c r="J23" s="19">
        <v>869048.77</v>
      </c>
      <c r="K23" s="8">
        <v>93827409.079999998</v>
      </c>
      <c r="L23" s="8">
        <v>81894909.290000007</v>
      </c>
      <c r="M23" s="8">
        <v>11932499.789999999</v>
      </c>
      <c r="N23" s="14">
        <v>0</v>
      </c>
      <c r="O23" s="15">
        <v>3605555.5</v>
      </c>
      <c r="P23" s="8">
        <v>8326944.29</v>
      </c>
    </row>
    <row r="24" spans="1:16" x14ac:dyDescent="0.25">
      <c r="A24" s="25" t="s">
        <v>201</v>
      </c>
      <c r="B24" s="14" t="s">
        <v>206</v>
      </c>
      <c r="C24" s="6" t="s">
        <v>206</v>
      </c>
      <c r="D24" s="6" t="s">
        <v>206</v>
      </c>
      <c r="E24" s="6" t="s">
        <v>206</v>
      </c>
      <c r="F24" s="6" t="s">
        <v>206</v>
      </c>
      <c r="G24" s="6" t="s">
        <v>206</v>
      </c>
      <c r="H24" s="6" t="s">
        <v>206</v>
      </c>
      <c r="I24" s="15" t="s">
        <v>206</v>
      </c>
      <c r="J24" s="19" t="s">
        <v>206</v>
      </c>
      <c r="K24" s="8" t="s">
        <v>206</v>
      </c>
      <c r="L24" s="8" t="s">
        <v>206</v>
      </c>
      <c r="M24" s="8" t="s">
        <v>206</v>
      </c>
      <c r="N24" s="14" t="s">
        <v>206</v>
      </c>
      <c r="O24" s="15" t="s">
        <v>206</v>
      </c>
      <c r="P24" s="8" t="s">
        <v>206</v>
      </c>
    </row>
    <row r="25" spans="1:16" x14ac:dyDescent="0.25">
      <c r="A25" s="22" t="s">
        <v>157</v>
      </c>
      <c r="B25" s="12">
        <f t="shared" ref="B25:I25" si="4">SUM(B21:B24)</f>
        <v>212095007.85999998</v>
      </c>
      <c r="C25" s="5">
        <f t="shared" si="4"/>
        <v>66646995.409999996</v>
      </c>
      <c r="D25" s="5">
        <f t="shared" si="4"/>
        <v>0</v>
      </c>
      <c r="E25" s="5">
        <f t="shared" si="4"/>
        <v>0</v>
      </c>
      <c r="F25" s="5">
        <f t="shared" si="4"/>
        <v>0</v>
      </c>
      <c r="G25" s="5">
        <f t="shared" si="4"/>
        <v>0</v>
      </c>
      <c r="H25" s="5">
        <f t="shared" si="4"/>
        <v>0</v>
      </c>
      <c r="I25" s="13">
        <f t="shared" si="4"/>
        <v>278742003.26999998</v>
      </c>
      <c r="J25" s="18">
        <f t="shared" ref="J25:P25" si="5">SUM(J21:J24)</f>
        <v>2806483.75</v>
      </c>
      <c r="K25" s="7">
        <f t="shared" si="5"/>
        <v>281548487.01999998</v>
      </c>
      <c r="L25" s="7">
        <f t="shared" si="5"/>
        <v>243019529.67000002</v>
      </c>
      <c r="M25" s="7">
        <f t="shared" si="5"/>
        <v>38528957.349999994</v>
      </c>
      <c r="N25" s="12">
        <f t="shared" si="5"/>
        <v>0</v>
      </c>
      <c r="O25" s="13">
        <f t="shared" si="5"/>
        <v>11047253.67</v>
      </c>
      <c r="P25" s="7">
        <f t="shared" si="5"/>
        <v>27481703.68</v>
      </c>
    </row>
    <row r="26" spans="1:16" x14ac:dyDescent="0.25">
      <c r="A26" s="24"/>
      <c r="B26" s="32"/>
      <c r="C26" s="33"/>
      <c r="D26" s="33"/>
      <c r="E26" s="33"/>
      <c r="F26" s="33"/>
      <c r="G26" s="33"/>
      <c r="H26" s="33"/>
      <c r="I26" s="34"/>
      <c r="J26" s="46"/>
      <c r="K26" s="35"/>
      <c r="L26" s="35"/>
      <c r="M26" s="35"/>
      <c r="N26" s="32"/>
      <c r="O26" s="34"/>
      <c r="P26" s="35"/>
    </row>
    <row r="27" spans="1:16" x14ac:dyDescent="0.25">
      <c r="A27" s="22" t="s">
        <v>202</v>
      </c>
      <c r="B27" s="32"/>
      <c r="C27" s="33"/>
      <c r="D27" s="33"/>
      <c r="E27" s="33"/>
      <c r="F27" s="33"/>
      <c r="G27" s="33"/>
      <c r="H27" s="33"/>
      <c r="I27" s="34"/>
      <c r="J27" s="46"/>
      <c r="K27" s="35"/>
      <c r="L27" s="35"/>
      <c r="M27" s="35"/>
      <c r="N27" s="32"/>
      <c r="O27" s="34"/>
      <c r="P27" s="35"/>
    </row>
    <row r="28" spans="1:16" x14ac:dyDescent="0.25">
      <c r="A28" s="25" t="s">
        <v>198</v>
      </c>
      <c r="B28" s="14" t="s">
        <v>207</v>
      </c>
      <c r="C28" s="6" t="s">
        <v>207</v>
      </c>
      <c r="D28" s="6" t="s">
        <v>207</v>
      </c>
      <c r="E28" s="6" t="s">
        <v>207</v>
      </c>
      <c r="F28" s="6" t="s">
        <v>207</v>
      </c>
      <c r="G28" s="6" t="s">
        <v>207</v>
      </c>
      <c r="H28" s="6" t="s">
        <v>207</v>
      </c>
      <c r="I28" s="15" t="s">
        <v>207</v>
      </c>
      <c r="J28" s="19" t="s">
        <v>207</v>
      </c>
      <c r="K28" s="8" t="s">
        <v>207</v>
      </c>
      <c r="L28" s="8" t="s">
        <v>207</v>
      </c>
      <c r="M28" s="8" t="s">
        <v>207</v>
      </c>
      <c r="N28" s="14" t="s">
        <v>207</v>
      </c>
      <c r="O28" s="15" t="s">
        <v>207</v>
      </c>
      <c r="P28" s="8" t="s">
        <v>207</v>
      </c>
    </row>
    <row r="29" spans="1:16" x14ac:dyDescent="0.25">
      <c r="A29" s="22" t="s">
        <v>157</v>
      </c>
      <c r="B29" s="12">
        <f t="shared" ref="B29:P29" si="6">SUM(B28:B28)</f>
        <v>0</v>
      </c>
      <c r="C29" s="5">
        <f t="shared" si="6"/>
        <v>0</v>
      </c>
      <c r="D29" s="5">
        <f t="shared" si="6"/>
        <v>0</v>
      </c>
      <c r="E29" s="5">
        <f t="shared" si="6"/>
        <v>0</v>
      </c>
      <c r="F29" s="5">
        <f t="shared" si="6"/>
        <v>0</v>
      </c>
      <c r="G29" s="5">
        <f t="shared" si="6"/>
        <v>0</v>
      </c>
      <c r="H29" s="5">
        <f t="shared" si="6"/>
        <v>0</v>
      </c>
      <c r="I29" s="13">
        <f t="shared" si="6"/>
        <v>0</v>
      </c>
      <c r="J29" s="18">
        <f t="shared" si="6"/>
        <v>0</v>
      </c>
      <c r="K29" s="7">
        <f t="shared" si="6"/>
        <v>0</v>
      </c>
      <c r="L29" s="7">
        <f t="shared" si="6"/>
        <v>0</v>
      </c>
      <c r="M29" s="7">
        <f t="shared" si="6"/>
        <v>0</v>
      </c>
      <c r="N29" s="12">
        <f t="shared" si="6"/>
        <v>0</v>
      </c>
      <c r="O29" s="13">
        <f t="shared" si="6"/>
        <v>0</v>
      </c>
      <c r="P29" s="7">
        <f t="shared" si="6"/>
        <v>0</v>
      </c>
    </row>
    <row r="30" spans="1:16" x14ac:dyDescent="0.25">
      <c r="A30" s="24"/>
      <c r="B30" s="32"/>
      <c r="C30" s="33"/>
      <c r="D30" s="33"/>
      <c r="E30" s="33"/>
      <c r="F30" s="33"/>
      <c r="G30" s="33"/>
      <c r="H30" s="33"/>
      <c r="I30" s="34"/>
      <c r="J30" s="46"/>
      <c r="K30" s="35"/>
      <c r="L30" s="35"/>
      <c r="M30" s="35"/>
      <c r="N30" s="32"/>
      <c r="O30" s="34"/>
      <c r="P30" s="35"/>
    </row>
    <row r="31" spans="1:16" x14ac:dyDescent="0.25">
      <c r="A31" s="22" t="s">
        <v>161</v>
      </c>
      <c r="B31" s="32"/>
      <c r="C31" s="33"/>
      <c r="D31" s="33"/>
      <c r="E31" s="33"/>
      <c r="F31" s="33"/>
      <c r="G31" s="33"/>
      <c r="H31" s="33"/>
      <c r="I31" s="34"/>
      <c r="J31" s="46"/>
      <c r="K31" s="35"/>
      <c r="L31" s="35"/>
      <c r="M31" s="35"/>
      <c r="N31" s="32"/>
      <c r="O31" s="34"/>
      <c r="P31" s="35"/>
    </row>
    <row r="32" spans="1:16" x14ac:dyDescent="0.25">
      <c r="A32" s="25" t="s">
        <v>198</v>
      </c>
      <c r="B32" s="14">
        <v>128788</v>
      </c>
      <c r="C32" s="6">
        <v>5265176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15">
        <v>5393964</v>
      </c>
      <c r="J32" s="19">
        <v>86775</v>
      </c>
      <c r="K32" s="8">
        <v>5480739</v>
      </c>
      <c r="L32" s="8">
        <v>3449216</v>
      </c>
      <c r="M32" s="8">
        <v>2031523</v>
      </c>
      <c r="N32" s="14">
        <v>605</v>
      </c>
      <c r="O32" s="15">
        <v>101667</v>
      </c>
      <c r="P32" s="8">
        <v>1930461</v>
      </c>
    </row>
    <row r="33" spans="1:16" x14ac:dyDescent="0.25">
      <c r="A33" s="25" t="s">
        <v>199</v>
      </c>
      <c r="B33" s="14">
        <v>120668</v>
      </c>
      <c r="C33" s="6">
        <v>5136418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15">
        <v>5257086</v>
      </c>
      <c r="J33" s="19">
        <v>156370</v>
      </c>
      <c r="K33" s="8">
        <v>5413456</v>
      </c>
      <c r="L33" s="8">
        <v>3562760</v>
      </c>
      <c r="M33" s="8">
        <v>1850696</v>
      </c>
      <c r="N33" s="14">
        <v>107</v>
      </c>
      <c r="O33" s="15">
        <v>903</v>
      </c>
      <c r="P33" s="8">
        <v>1849900</v>
      </c>
    </row>
    <row r="34" spans="1:16" x14ac:dyDescent="0.25">
      <c r="A34" s="25" t="s">
        <v>200</v>
      </c>
      <c r="B34" s="14">
        <v>111735</v>
      </c>
      <c r="C34" s="6">
        <v>5460857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15">
        <v>5572592</v>
      </c>
      <c r="J34" s="19">
        <v>97844</v>
      </c>
      <c r="K34" s="8">
        <v>5670436</v>
      </c>
      <c r="L34" s="8">
        <v>3397477</v>
      </c>
      <c r="M34" s="8">
        <v>2272959</v>
      </c>
      <c r="N34" s="14">
        <v>75</v>
      </c>
      <c r="O34" s="15">
        <v>679</v>
      </c>
      <c r="P34" s="8">
        <v>2272355</v>
      </c>
    </row>
    <row r="35" spans="1:16" x14ac:dyDescent="0.25">
      <c r="A35" s="25" t="s">
        <v>201</v>
      </c>
      <c r="B35" s="14" t="s">
        <v>206</v>
      </c>
      <c r="C35" s="6" t="s">
        <v>206</v>
      </c>
      <c r="D35" s="6" t="s">
        <v>206</v>
      </c>
      <c r="E35" s="6" t="s">
        <v>206</v>
      </c>
      <c r="F35" s="6" t="s">
        <v>206</v>
      </c>
      <c r="G35" s="6" t="s">
        <v>206</v>
      </c>
      <c r="H35" s="6" t="s">
        <v>206</v>
      </c>
      <c r="I35" s="15" t="s">
        <v>206</v>
      </c>
      <c r="J35" s="19" t="s">
        <v>206</v>
      </c>
      <c r="K35" s="8" t="s">
        <v>206</v>
      </c>
      <c r="L35" s="8" t="s">
        <v>206</v>
      </c>
      <c r="M35" s="8" t="s">
        <v>206</v>
      </c>
      <c r="N35" s="14" t="s">
        <v>206</v>
      </c>
      <c r="O35" s="15" t="s">
        <v>206</v>
      </c>
      <c r="P35" s="8" t="s">
        <v>206</v>
      </c>
    </row>
    <row r="36" spans="1:16" x14ac:dyDescent="0.25">
      <c r="A36" s="22" t="s">
        <v>157</v>
      </c>
      <c r="B36" s="12">
        <f t="shared" ref="B36:I36" si="7">SUM(B32:B35)</f>
        <v>361191</v>
      </c>
      <c r="C36" s="5">
        <f t="shared" si="7"/>
        <v>15862451</v>
      </c>
      <c r="D36" s="5">
        <f t="shared" si="7"/>
        <v>0</v>
      </c>
      <c r="E36" s="5">
        <f t="shared" si="7"/>
        <v>0</v>
      </c>
      <c r="F36" s="5">
        <f t="shared" si="7"/>
        <v>0</v>
      </c>
      <c r="G36" s="5">
        <f t="shared" si="7"/>
        <v>0</v>
      </c>
      <c r="H36" s="5">
        <f t="shared" si="7"/>
        <v>0</v>
      </c>
      <c r="I36" s="13">
        <f t="shared" si="7"/>
        <v>16223642</v>
      </c>
      <c r="J36" s="18">
        <f t="shared" ref="J36:P36" si="8">SUM(J32:J35)</f>
        <v>340989</v>
      </c>
      <c r="K36" s="7">
        <f t="shared" si="8"/>
        <v>16564631</v>
      </c>
      <c r="L36" s="7">
        <f t="shared" si="8"/>
        <v>10409453</v>
      </c>
      <c r="M36" s="7">
        <f t="shared" si="8"/>
        <v>6155178</v>
      </c>
      <c r="N36" s="12">
        <f t="shared" si="8"/>
        <v>787</v>
      </c>
      <c r="O36" s="13">
        <f t="shared" si="8"/>
        <v>103249</v>
      </c>
      <c r="P36" s="7">
        <f t="shared" si="8"/>
        <v>6052716</v>
      </c>
    </row>
    <row r="37" spans="1:16" x14ac:dyDescent="0.25">
      <c r="A37" s="24"/>
      <c r="B37" s="32"/>
      <c r="C37" s="33"/>
      <c r="D37" s="33"/>
      <c r="E37" s="33"/>
      <c r="F37" s="33"/>
      <c r="G37" s="33"/>
      <c r="H37" s="33"/>
      <c r="I37" s="34"/>
      <c r="J37" s="46"/>
      <c r="K37" s="35"/>
      <c r="L37" s="35"/>
      <c r="M37" s="35"/>
      <c r="N37" s="32"/>
      <c r="O37" s="34"/>
      <c r="P37" s="35"/>
    </row>
    <row r="38" spans="1:16" x14ac:dyDescent="0.25">
      <c r="A38" s="22" t="s">
        <v>162</v>
      </c>
      <c r="B38" s="32"/>
      <c r="C38" s="33"/>
      <c r="D38" s="33"/>
      <c r="E38" s="33"/>
      <c r="F38" s="33"/>
      <c r="G38" s="33"/>
      <c r="H38" s="33"/>
      <c r="I38" s="34"/>
      <c r="J38" s="46"/>
      <c r="K38" s="35"/>
      <c r="L38" s="35"/>
      <c r="M38" s="35"/>
      <c r="N38" s="32"/>
      <c r="O38" s="34"/>
      <c r="P38" s="35"/>
    </row>
    <row r="39" spans="1:16" x14ac:dyDescent="0.25">
      <c r="A39" s="25" t="s">
        <v>198</v>
      </c>
      <c r="B39" s="14">
        <v>311144</v>
      </c>
      <c r="C39" s="6">
        <v>7433251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15">
        <v>7744395</v>
      </c>
      <c r="J39" s="19">
        <v>80867</v>
      </c>
      <c r="K39" s="8">
        <v>7825262</v>
      </c>
      <c r="L39" s="8">
        <v>5077361</v>
      </c>
      <c r="M39" s="8">
        <v>2747901</v>
      </c>
      <c r="N39" s="14">
        <v>858</v>
      </c>
      <c r="O39" s="15">
        <v>2368</v>
      </c>
      <c r="P39" s="8">
        <v>2746391</v>
      </c>
    </row>
    <row r="40" spans="1:16" x14ac:dyDescent="0.25">
      <c r="A40" s="25" t="s">
        <v>199</v>
      </c>
      <c r="B40" s="14">
        <v>273191</v>
      </c>
      <c r="C40" s="6">
        <v>7572927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15">
        <v>7846118</v>
      </c>
      <c r="J40" s="19">
        <v>188641</v>
      </c>
      <c r="K40" s="8">
        <v>8034759</v>
      </c>
      <c r="L40" s="8">
        <v>5211740</v>
      </c>
      <c r="M40" s="8">
        <v>2823019</v>
      </c>
      <c r="N40" s="14">
        <v>323</v>
      </c>
      <c r="O40" s="15">
        <v>1447</v>
      </c>
      <c r="P40" s="8">
        <v>2821895</v>
      </c>
    </row>
    <row r="41" spans="1:16" x14ac:dyDescent="0.25">
      <c r="A41" s="25" t="s">
        <v>200</v>
      </c>
      <c r="B41" s="14">
        <v>255772</v>
      </c>
      <c r="C41" s="6">
        <v>8577061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15">
        <v>8832833</v>
      </c>
      <c r="J41" s="19">
        <v>99214</v>
      </c>
      <c r="K41" s="8">
        <v>8932047</v>
      </c>
      <c r="L41" s="8">
        <v>5311165</v>
      </c>
      <c r="M41" s="8">
        <v>3620882</v>
      </c>
      <c r="N41" s="14">
        <v>260</v>
      </c>
      <c r="O41" s="15">
        <v>964</v>
      </c>
      <c r="P41" s="8">
        <v>3620178</v>
      </c>
    </row>
    <row r="42" spans="1:16" x14ac:dyDescent="0.25">
      <c r="A42" s="25" t="s">
        <v>201</v>
      </c>
      <c r="B42" s="14" t="s">
        <v>206</v>
      </c>
      <c r="C42" s="6" t="s">
        <v>206</v>
      </c>
      <c r="D42" s="6" t="s">
        <v>206</v>
      </c>
      <c r="E42" s="6" t="s">
        <v>206</v>
      </c>
      <c r="F42" s="6" t="s">
        <v>206</v>
      </c>
      <c r="G42" s="6" t="s">
        <v>206</v>
      </c>
      <c r="H42" s="6" t="s">
        <v>206</v>
      </c>
      <c r="I42" s="15" t="s">
        <v>206</v>
      </c>
      <c r="J42" s="19" t="s">
        <v>206</v>
      </c>
      <c r="K42" s="8" t="s">
        <v>206</v>
      </c>
      <c r="L42" s="8" t="s">
        <v>206</v>
      </c>
      <c r="M42" s="8" t="s">
        <v>206</v>
      </c>
      <c r="N42" s="14" t="s">
        <v>206</v>
      </c>
      <c r="O42" s="15" t="s">
        <v>206</v>
      </c>
      <c r="P42" s="8" t="s">
        <v>206</v>
      </c>
    </row>
    <row r="43" spans="1:16" x14ac:dyDescent="0.25">
      <c r="A43" s="22" t="s">
        <v>157</v>
      </c>
      <c r="B43" s="12">
        <f t="shared" ref="B43:I43" si="9">SUM(B39:B42)</f>
        <v>840107</v>
      </c>
      <c r="C43" s="5">
        <f t="shared" si="9"/>
        <v>23583239</v>
      </c>
      <c r="D43" s="5">
        <f t="shared" si="9"/>
        <v>0</v>
      </c>
      <c r="E43" s="5">
        <f t="shared" si="9"/>
        <v>0</v>
      </c>
      <c r="F43" s="5">
        <f t="shared" si="9"/>
        <v>0</v>
      </c>
      <c r="G43" s="5">
        <f t="shared" si="9"/>
        <v>0</v>
      </c>
      <c r="H43" s="5">
        <f t="shared" si="9"/>
        <v>0</v>
      </c>
      <c r="I43" s="13">
        <f t="shared" si="9"/>
        <v>24423346</v>
      </c>
      <c r="J43" s="18">
        <f t="shared" ref="J43:P43" si="10">SUM(J39:J42)</f>
        <v>368722</v>
      </c>
      <c r="K43" s="7">
        <f t="shared" si="10"/>
        <v>24792068</v>
      </c>
      <c r="L43" s="7">
        <f t="shared" si="10"/>
        <v>15600266</v>
      </c>
      <c r="M43" s="7">
        <f t="shared" si="10"/>
        <v>9191802</v>
      </c>
      <c r="N43" s="12">
        <f t="shared" si="10"/>
        <v>1441</v>
      </c>
      <c r="O43" s="13">
        <f t="shared" si="10"/>
        <v>4779</v>
      </c>
      <c r="P43" s="7">
        <f t="shared" si="10"/>
        <v>9188464</v>
      </c>
    </row>
    <row r="44" spans="1:16" x14ac:dyDescent="0.25">
      <c r="A44" s="24"/>
      <c r="B44" s="32"/>
      <c r="C44" s="33"/>
      <c r="D44" s="33"/>
      <c r="E44" s="33"/>
      <c r="F44" s="33"/>
      <c r="G44" s="33"/>
      <c r="H44" s="33"/>
      <c r="I44" s="34"/>
      <c r="J44" s="46"/>
      <c r="K44" s="35"/>
      <c r="L44" s="35"/>
      <c r="M44" s="35"/>
      <c r="N44" s="32"/>
      <c r="O44" s="34"/>
      <c r="P44" s="35"/>
    </row>
    <row r="45" spans="1:16" x14ac:dyDescent="0.25">
      <c r="A45" s="22" t="s">
        <v>163</v>
      </c>
      <c r="B45" s="32"/>
      <c r="C45" s="33"/>
      <c r="D45" s="33"/>
      <c r="E45" s="33"/>
      <c r="F45" s="33"/>
      <c r="G45" s="33"/>
      <c r="H45" s="33"/>
      <c r="I45" s="34"/>
      <c r="J45" s="46"/>
      <c r="K45" s="35"/>
      <c r="L45" s="35"/>
      <c r="M45" s="35"/>
      <c r="N45" s="32"/>
      <c r="O45" s="34"/>
      <c r="P45" s="35"/>
    </row>
    <row r="46" spans="1:16" x14ac:dyDescent="0.25">
      <c r="A46" s="25" t="s">
        <v>198</v>
      </c>
      <c r="B46" s="14">
        <v>152875</v>
      </c>
      <c r="C46" s="6">
        <v>3880895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15">
        <v>4033770</v>
      </c>
      <c r="J46" s="19">
        <v>78512</v>
      </c>
      <c r="K46" s="8">
        <v>4112282</v>
      </c>
      <c r="L46" s="8">
        <v>3816876</v>
      </c>
      <c r="M46" s="8">
        <v>295406</v>
      </c>
      <c r="N46" s="14">
        <v>647</v>
      </c>
      <c r="O46" s="15">
        <v>1669</v>
      </c>
      <c r="P46" s="8">
        <v>294384</v>
      </c>
    </row>
    <row r="47" spans="1:16" x14ac:dyDescent="0.25">
      <c r="A47" s="25" t="s">
        <v>199</v>
      </c>
      <c r="B47" s="14">
        <v>242522</v>
      </c>
      <c r="C47" s="6">
        <v>3960923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15">
        <v>4203445</v>
      </c>
      <c r="J47" s="19">
        <v>144788</v>
      </c>
      <c r="K47" s="8">
        <v>4348233</v>
      </c>
      <c r="L47" s="8">
        <v>3880967</v>
      </c>
      <c r="M47" s="8">
        <v>467266</v>
      </c>
      <c r="N47" s="14">
        <v>166</v>
      </c>
      <c r="O47" s="15">
        <v>1004</v>
      </c>
      <c r="P47" s="8">
        <v>466428</v>
      </c>
    </row>
    <row r="48" spans="1:16" x14ac:dyDescent="0.25">
      <c r="A48" s="25" t="s">
        <v>200</v>
      </c>
      <c r="B48" s="14">
        <v>150658</v>
      </c>
      <c r="C48" s="6">
        <v>4316203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15">
        <v>4466861</v>
      </c>
      <c r="J48" s="19">
        <v>93861</v>
      </c>
      <c r="K48" s="8">
        <v>4560722</v>
      </c>
      <c r="L48" s="8">
        <v>3818459</v>
      </c>
      <c r="M48" s="8">
        <v>742263</v>
      </c>
      <c r="N48" s="14">
        <v>283</v>
      </c>
      <c r="O48" s="15">
        <v>679</v>
      </c>
      <c r="P48" s="8">
        <v>741867</v>
      </c>
    </row>
    <row r="49" spans="1:16" x14ac:dyDescent="0.25">
      <c r="A49" s="25" t="s">
        <v>201</v>
      </c>
      <c r="B49" s="14" t="s">
        <v>206</v>
      </c>
      <c r="C49" s="6" t="s">
        <v>206</v>
      </c>
      <c r="D49" s="6" t="s">
        <v>206</v>
      </c>
      <c r="E49" s="6" t="s">
        <v>206</v>
      </c>
      <c r="F49" s="6" t="s">
        <v>206</v>
      </c>
      <c r="G49" s="6" t="s">
        <v>206</v>
      </c>
      <c r="H49" s="6" t="s">
        <v>206</v>
      </c>
      <c r="I49" s="15" t="s">
        <v>206</v>
      </c>
      <c r="J49" s="19" t="s">
        <v>206</v>
      </c>
      <c r="K49" s="8" t="s">
        <v>206</v>
      </c>
      <c r="L49" s="8" t="s">
        <v>206</v>
      </c>
      <c r="M49" s="8" t="s">
        <v>206</v>
      </c>
      <c r="N49" s="14" t="s">
        <v>206</v>
      </c>
      <c r="O49" s="15" t="s">
        <v>206</v>
      </c>
      <c r="P49" s="8" t="s">
        <v>206</v>
      </c>
    </row>
    <row r="50" spans="1:16" x14ac:dyDescent="0.25">
      <c r="A50" s="22" t="s">
        <v>157</v>
      </c>
      <c r="B50" s="12">
        <f t="shared" ref="B50:I50" si="11">SUM(B46:B49)</f>
        <v>546055</v>
      </c>
      <c r="C50" s="5">
        <f t="shared" si="11"/>
        <v>12158021</v>
      </c>
      <c r="D50" s="5">
        <f t="shared" si="11"/>
        <v>0</v>
      </c>
      <c r="E50" s="5">
        <f t="shared" si="11"/>
        <v>0</v>
      </c>
      <c r="F50" s="5">
        <f t="shared" si="11"/>
        <v>0</v>
      </c>
      <c r="G50" s="5">
        <f t="shared" si="11"/>
        <v>0</v>
      </c>
      <c r="H50" s="5">
        <f t="shared" si="11"/>
        <v>0</v>
      </c>
      <c r="I50" s="13">
        <f t="shared" si="11"/>
        <v>12704076</v>
      </c>
      <c r="J50" s="18">
        <f t="shared" ref="J50:P50" si="12">SUM(J46:J49)</f>
        <v>317161</v>
      </c>
      <c r="K50" s="7">
        <f t="shared" si="12"/>
        <v>13021237</v>
      </c>
      <c r="L50" s="7">
        <f t="shared" si="12"/>
        <v>11516302</v>
      </c>
      <c r="M50" s="7">
        <f t="shared" si="12"/>
        <v>1504935</v>
      </c>
      <c r="N50" s="12">
        <f t="shared" si="12"/>
        <v>1096</v>
      </c>
      <c r="O50" s="13">
        <f t="shared" si="12"/>
        <v>3352</v>
      </c>
      <c r="P50" s="7">
        <f t="shared" si="12"/>
        <v>1502679</v>
      </c>
    </row>
    <row r="51" spans="1:16" x14ac:dyDescent="0.25">
      <c r="A51" s="24"/>
      <c r="B51" s="32"/>
      <c r="C51" s="33"/>
      <c r="D51" s="33"/>
      <c r="E51" s="33"/>
      <c r="F51" s="33"/>
      <c r="G51" s="33"/>
      <c r="H51" s="33"/>
      <c r="I51" s="34"/>
      <c r="J51" s="46"/>
      <c r="K51" s="35"/>
      <c r="L51" s="35"/>
      <c r="M51" s="35"/>
      <c r="N51" s="32"/>
      <c r="O51" s="34"/>
      <c r="P51" s="35"/>
    </row>
    <row r="52" spans="1:16" x14ac:dyDescent="0.25">
      <c r="A52" s="22" t="s">
        <v>164</v>
      </c>
      <c r="B52" s="32"/>
      <c r="C52" s="33"/>
      <c r="D52" s="33"/>
      <c r="E52" s="33"/>
      <c r="F52" s="33"/>
      <c r="G52" s="33"/>
      <c r="H52" s="33"/>
      <c r="I52" s="34"/>
      <c r="J52" s="46"/>
      <c r="K52" s="35"/>
      <c r="L52" s="35"/>
      <c r="M52" s="35"/>
      <c r="N52" s="32"/>
      <c r="O52" s="34"/>
      <c r="P52" s="35"/>
    </row>
    <row r="53" spans="1:16" x14ac:dyDescent="0.25">
      <c r="A53" s="25" t="s">
        <v>198</v>
      </c>
      <c r="B53" s="14">
        <v>140866</v>
      </c>
      <c r="C53" s="6">
        <v>3041526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15">
        <v>3182392</v>
      </c>
      <c r="J53" s="19">
        <v>66383</v>
      </c>
      <c r="K53" s="8">
        <v>3248775</v>
      </c>
      <c r="L53" s="8">
        <v>2835052</v>
      </c>
      <c r="M53" s="8">
        <v>413723</v>
      </c>
      <c r="N53" s="14">
        <v>531</v>
      </c>
      <c r="O53" s="15">
        <v>1668</v>
      </c>
      <c r="P53" s="8">
        <v>412586</v>
      </c>
    </row>
    <row r="54" spans="1:16" x14ac:dyDescent="0.25">
      <c r="A54" s="25" t="s">
        <v>199</v>
      </c>
      <c r="B54" s="14">
        <v>154124</v>
      </c>
      <c r="C54" s="6">
        <v>3060918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15">
        <v>3215042</v>
      </c>
      <c r="J54" s="19">
        <v>141588</v>
      </c>
      <c r="K54" s="8">
        <v>3356630</v>
      </c>
      <c r="L54" s="8">
        <v>2938127</v>
      </c>
      <c r="M54" s="8">
        <v>418503</v>
      </c>
      <c r="N54" s="14">
        <v>70</v>
      </c>
      <c r="O54" s="15">
        <v>1178</v>
      </c>
      <c r="P54" s="8">
        <v>417395</v>
      </c>
    </row>
    <row r="55" spans="1:16" x14ac:dyDescent="0.25">
      <c r="A55" s="25" t="s">
        <v>200</v>
      </c>
      <c r="B55" s="14">
        <v>143754</v>
      </c>
      <c r="C55" s="6">
        <v>3058420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15">
        <v>3202174</v>
      </c>
      <c r="J55" s="19">
        <v>86243</v>
      </c>
      <c r="K55" s="8">
        <v>3288417</v>
      </c>
      <c r="L55" s="8">
        <v>2879235</v>
      </c>
      <c r="M55" s="8">
        <v>409182</v>
      </c>
      <c r="N55" s="14">
        <v>97</v>
      </c>
      <c r="O55" s="15">
        <v>679</v>
      </c>
      <c r="P55" s="8">
        <v>408600</v>
      </c>
    </row>
    <row r="56" spans="1:16" x14ac:dyDescent="0.25">
      <c r="A56" s="25" t="s">
        <v>201</v>
      </c>
      <c r="B56" s="14" t="s">
        <v>206</v>
      </c>
      <c r="C56" s="6" t="s">
        <v>206</v>
      </c>
      <c r="D56" s="6" t="s">
        <v>206</v>
      </c>
      <c r="E56" s="6" t="s">
        <v>206</v>
      </c>
      <c r="F56" s="6" t="s">
        <v>206</v>
      </c>
      <c r="G56" s="6" t="s">
        <v>206</v>
      </c>
      <c r="H56" s="6" t="s">
        <v>206</v>
      </c>
      <c r="I56" s="15" t="s">
        <v>206</v>
      </c>
      <c r="J56" s="19" t="s">
        <v>206</v>
      </c>
      <c r="K56" s="8" t="s">
        <v>206</v>
      </c>
      <c r="L56" s="8" t="s">
        <v>206</v>
      </c>
      <c r="M56" s="8" t="s">
        <v>206</v>
      </c>
      <c r="N56" s="14" t="s">
        <v>206</v>
      </c>
      <c r="O56" s="15" t="s">
        <v>206</v>
      </c>
      <c r="P56" s="8" t="s">
        <v>206</v>
      </c>
    </row>
    <row r="57" spans="1:16" x14ac:dyDescent="0.25">
      <c r="A57" s="22" t="s">
        <v>157</v>
      </c>
      <c r="B57" s="12">
        <f t="shared" ref="B57:I57" si="13">SUM(B53:B56)</f>
        <v>438744</v>
      </c>
      <c r="C57" s="5">
        <f t="shared" si="13"/>
        <v>9160864</v>
      </c>
      <c r="D57" s="5">
        <f t="shared" si="13"/>
        <v>0</v>
      </c>
      <c r="E57" s="5">
        <f t="shared" si="13"/>
        <v>0</v>
      </c>
      <c r="F57" s="5">
        <f t="shared" si="13"/>
        <v>0</v>
      </c>
      <c r="G57" s="5">
        <f t="shared" si="13"/>
        <v>0</v>
      </c>
      <c r="H57" s="5">
        <f t="shared" si="13"/>
        <v>0</v>
      </c>
      <c r="I57" s="13">
        <f t="shared" si="13"/>
        <v>9599608</v>
      </c>
      <c r="J57" s="18">
        <f t="shared" ref="J57:P57" si="14">SUM(J53:J56)</f>
        <v>294214</v>
      </c>
      <c r="K57" s="7">
        <f t="shared" si="14"/>
        <v>9893822</v>
      </c>
      <c r="L57" s="7">
        <f t="shared" si="14"/>
        <v>8652414</v>
      </c>
      <c r="M57" s="7">
        <f t="shared" si="14"/>
        <v>1241408</v>
      </c>
      <c r="N57" s="12">
        <f t="shared" si="14"/>
        <v>698</v>
      </c>
      <c r="O57" s="13">
        <f t="shared" si="14"/>
        <v>3525</v>
      </c>
      <c r="P57" s="7">
        <f t="shared" si="14"/>
        <v>1238581</v>
      </c>
    </row>
    <row r="58" spans="1:16" x14ac:dyDescent="0.25">
      <c r="A58" s="24"/>
      <c r="B58" s="32"/>
      <c r="C58" s="33"/>
      <c r="D58" s="33"/>
      <c r="E58" s="33"/>
      <c r="F58" s="33"/>
      <c r="G58" s="33"/>
      <c r="H58" s="33"/>
      <c r="I58" s="34"/>
      <c r="J58" s="46"/>
      <c r="K58" s="35"/>
      <c r="L58" s="35"/>
      <c r="M58" s="35"/>
      <c r="N58" s="32"/>
      <c r="O58" s="34"/>
      <c r="P58" s="35"/>
    </row>
    <row r="59" spans="1:16" x14ac:dyDescent="0.25">
      <c r="A59" s="22" t="s">
        <v>165</v>
      </c>
      <c r="B59" s="32"/>
      <c r="C59" s="33"/>
      <c r="D59" s="33"/>
      <c r="E59" s="33"/>
      <c r="F59" s="33"/>
      <c r="G59" s="33"/>
      <c r="H59" s="33"/>
      <c r="I59" s="34"/>
      <c r="J59" s="46"/>
      <c r="K59" s="35"/>
      <c r="L59" s="35"/>
      <c r="M59" s="35"/>
      <c r="N59" s="32"/>
      <c r="O59" s="34"/>
      <c r="P59" s="35"/>
    </row>
    <row r="60" spans="1:16" x14ac:dyDescent="0.25">
      <c r="A60" s="25" t="s">
        <v>198</v>
      </c>
      <c r="B60" s="14">
        <v>69949183.480000004</v>
      </c>
      <c r="C60" s="6">
        <v>29832325.649999999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15">
        <v>99781509.129999995</v>
      </c>
      <c r="J60" s="19">
        <v>285044.14</v>
      </c>
      <c r="K60" s="8">
        <v>100066553.27</v>
      </c>
      <c r="L60" s="8">
        <v>81388278.25</v>
      </c>
      <c r="M60" s="8">
        <v>18678275.02</v>
      </c>
      <c r="N60" s="14">
        <v>0</v>
      </c>
      <c r="O60" s="15">
        <v>4744252.92</v>
      </c>
      <c r="P60" s="8">
        <v>13934022.1</v>
      </c>
    </row>
    <row r="61" spans="1:16" x14ac:dyDescent="0.25">
      <c r="A61" s="25" t="s">
        <v>199</v>
      </c>
      <c r="B61" s="14">
        <v>70593329.439999998</v>
      </c>
      <c r="C61" s="6">
        <v>31021204.41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15">
        <v>101614533.84999999</v>
      </c>
      <c r="J61" s="19">
        <v>701741.03</v>
      </c>
      <c r="K61" s="8">
        <v>102316274.88</v>
      </c>
      <c r="L61" s="8">
        <v>80806542.25</v>
      </c>
      <c r="M61" s="8">
        <v>21509732.629999999</v>
      </c>
      <c r="N61" s="14">
        <v>0</v>
      </c>
      <c r="O61" s="15">
        <v>4772457.5</v>
      </c>
      <c r="P61" s="8">
        <v>16737275.130000001</v>
      </c>
    </row>
    <row r="62" spans="1:16" x14ac:dyDescent="0.25">
      <c r="A62" s="25" t="s">
        <v>200</v>
      </c>
      <c r="B62" s="14">
        <v>69385477.129999995</v>
      </c>
      <c r="C62" s="6">
        <v>30687081.289999999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15">
        <v>100072558.42</v>
      </c>
      <c r="J62" s="19">
        <v>270218.88</v>
      </c>
      <c r="K62" s="8">
        <v>100342777.3</v>
      </c>
      <c r="L62" s="8">
        <v>85758193.609999999</v>
      </c>
      <c r="M62" s="8">
        <v>14584583.689999999</v>
      </c>
      <c r="N62" s="14">
        <v>0</v>
      </c>
      <c r="O62" s="15">
        <v>4597157.5</v>
      </c>
      <c r="P62" s="8">
        <v>9987426.1899999995</v>
      </c>
    </row>
    <row r="63" spans="1:16" x14ac:dyDescent="0.25">
      <c r="A63" s="25" t="s">
        <v>201</v>
      </c>
      <c r="B63" s="14" t="s">
        <v>206</v>
      </c>
      <c r="C63" s="6" t="s">
        <v>206</v>
      </c>
      <c r="D63" s="6" t="s">
        <v>206</v>
      </c>
      <c r="E63" s="6" t="s">
        <v>206</v>
      </c>
      <c r="F63" s="6" t="s">
        <v>206</v>
      </c>
      <c r="G63" s="6" t="s">
        <v>206</v>
      </c>
      <c r="H63" s="6" t="s">
        <v>206</v>
      </c>
      <c r="I63" s="15" t="s">
        <v>206</v>
      </c>
      <c r="J63" s="19" t="s">
        <v>206</v>
      </c>
      <c r="K63" s="8" t="s">
        <v>206</v>
      </c>
      <c r="L63" s="8" t="s">
        <v>206</v>
      </c>
      <c r="M63" s="8" t="s">
        <v>206</v>
      </c>
      <c r="N63" s="14" t="s">
        <v>206</v>
      </c>
      <c r="O63" s="15" t="s">
        <v>206</v>
      </c>
      <c r="P63" s="8" t="s">
        <v>206</v>
      </c>
    </row>
    <row r="64" spans="1:16" x14ac:dyDescent="0.25">
      <c r="A64" s="22" t="s">
        <v>157</v>
      </c>
      <c r="B64" s="12">
        <f t="shared" ref="B64:I64" si="15">SUM(B60:B63)</f>
        <v>209927990.05000001</v>
      </c>
      <c r="C64" s="5">
        <f t="shared" si="15"/>
        <v>91540611.349999994</v>
      </c>
      <c r="D64" s="5">
        <f t="shared" si="15"/>
        <v>0</v>
      </c>
      <c r="E64" s="5">
        <f t="shared" si="15"/>
        <v>0</v>
      </c>
      <c r="F64" s="5">
        <f t="shared" si="15"/>
        <v>0</v>
      </c>
      <c r="G64" s="5">
        <f t="shared" si="15"/>
        <v>0</v>
      </c>
      <c r="H64" s="5">
        <f t="shared" si="15"/>
        <v>0</v>
      </c>
      <c r="I64" s="13">
        <f t="shared" si="15"/>
        <v>301468601.39999998</v>
      </c>
      <c r="J64" s="18">
        <f t="shared" ref="J64:P64" si="16">SUM(J60:J63)</f>
        <v>1257004.05</v>
      </c>
      <c r="K64" s="7">
        <f t="shared" si="16"/>
        <v>302725605.44999999</v>
      </c>
      <c r="L64" s="7">
        <f t="shared" si="16"/>
        <v>247953014.11000001</v>
      </c>
      <c r="M64" s="7">
        <f t="shared" si="16"/>
        <v>54772591.339999996</v>
      </c>
      <c r="N64" s="12">
        <f t="shared" si="16"/>
        <v>0</v>
      </c>
      <c r="O64" s="13">
        <f t="shared" si="16"/>
        <v>14113867.92</v>
      </c>
      <c r="P64" s="7">
        <f t="shared" si="16"/>
        <v>40658723.420000002</v>
      </c>
    </row>
    <row r="65" spans="1:16" x14ac:dyDescent="0.25">
      <c r="A65" s="24"/>
      <c r="B65" s="32"/>
      <c r="C65" s="33"/>
      <c r="D65" s="33"/>
      <c r="E65" s="33"/>
      <c r="F65" s="33"/>
      <c r="G65" s="33"/>
      <c r="H65" s="33"/>
      <c r="I65" s="34"/>
      <c r="J65" s="46"/>
      <c r="K65" s="35"/>
      <c r="L65" s="35"/>
      <c r="M65" s="35"/>
      <c r="N65" s="32"/>
      <c r="O65" s="34"/>
      <c r="P65" s="35"/>
    </row>
    <row r="66" spans="1:16" x14ac:dyDescent="0.25">
      <c r="A66" s="22" t="s">
        <v>166</v>
      </c>
      <c r="B66" s="32"/>
      <c r="C66" s="33"/>
      <c r="D66" s="33"/>
      <c r="E66" s="33"/>
      <c r="F66" s="33"/>
      <c r="G66" s="33"/>
      <c r="H66" s="33"/>
      <c r="I66" s="34"/>
      <c r="J66" s="46"/>
      <c r="K66" s="35"/>
      <c r="L66" s="35"/>
      <c r="M66" s="35"/>
      <c r="N66" s="32"/>
      <c r="O66" s="34"/>
      <c r="P66" s="35"/>
    </row>
    <row r="67" spans="1:16" x14ac:dyDescent="0.25">
      <c r="A67" s="25" t="s">
        <v>198</v>
      </c>
      <c r="B67" s="14">
        <v>132856565</v>
      </c>
      <c r="C67" s="6">
        <v>62032497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15">
        <v>194889062</v>
      </c>
      <c r="J67" s="19">
        <v>1995963</v>
      </c>
      <c r="K67" s="8">
        <v>196885025</v>
      </c>
      <c r="L67" s="8">
        <v>166994883</v>
      </c>
      <c r="M67" s="8">
        <v>29890142</v>
      </c>
      <c r="N67" s="14">
        <v>0</v>
      </c>
      <c r="O67" s="15">
        <v>0</v>
      </c>
      <c r="P67" s="8">
        <v>29890142</v>
      </c>
    </row>
    <row r="68" spans="1:16" x14ac:dyDescent="0.25">
      <c r="A68" s="25" t="s">
        <v>199</v>
      </c>
      <c r="B68" s="14">
        <v>126398635</v>
      </c>
      <c r="C68" s="6">
        <v>68193032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15">
        <v>194591667</v>
      </c>
      <c r="J68" s="19">
        <v>2139107</v>
      </c>
      <c r="K68" s="8">
        <v>196730774</v>
      </c>
      <c r="L68" s="8">
        <v>164617191</v>
      </c>
      <c r="M68" s="8">
        <v>32113583</v>
      </c>
      <c r="N68" s="14">
        <v>0</v>
      </c>
      <c r="O68" s="15">
        <v>0</v>
      </c>
      <c r="P68" s="8">
        <v>32113583</v>
      </c>
    </row>
    <row r="69" spans="1:16" x14ac:dyDescent="0.25">
      <c r="A69" s="25" t="s">
        <v>200</v>
      </c>
      <c r="B69" s="14">
        <v>130984582</v>
      </c>
      <c r="C69" s="6">
        <v>53483038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15">
        <v>184467620</v>
      </c>
      <c r="J69" s="19">
        <v>2051601</v>
      </c>
      <c r="K69" s="8">
        <v>186519221</v>
      </c>
      <c r="L69" s="8">
        <v>166093121</v>
      </c>
      <c r="M69" s="8">
        <v>20426100</v>
      </c>
      <c r="N69" s="14">
        <v>0</v>
      </c>
      <c r="O69" s="15">
        <v>0</v>
      </c>
      <c r="P69" s="8">
        <v>20426100</v>
      </c>
    </row>
    <row r="70" spans="1:16" x14ac:dyDescent="0.25">
      <c r="A70" s="25" t="s">
        <v>201</v>
      </c>
      <c r="B70" s="14" t="s">
        <v>206</v>
      </c>
      <c r="C70" s="6" t="s">
        <v>206</v>
      </c>
      <c r="D70" s="6" t="s">
        <v>206</v>
      </c>
      <c r="E70" s="6" t="s">
        <v>206</v>
      </c>
      <c r="F70" s="6" t="s">
        <v>206</v>
      </c>
      <c r="G70" s="6" t="s">
        <v>206</v>
      </c>
      <c r="H70" s="6" t="s">
        <v>206</v>
      </c>
      <c r="I70" s="15" t="s">
        <v>206</v>
      </c>
      <c r="J70" s="19" t="s">
        <v>206</v>
      </c>
      <c r="K70" s="8" t="s">
        <v>206</v>
      </c>
      <c r="L70" s="8" t="s">
        <v>206</v>
      </c>
      <c r="M70" s="8" t="s">
        <v>206</v>
      </c>
      <c r="N70" s="14" t="s">
        <v>206</v>
      </c>
      <c r="O70" s="15" t="s">
        <v>206</v>
      </c>
      <c r="P70" s="8" t="s">
        <v>206</v>
      </c>
    </row>
    <row r="71" spans="1:16" x14ac:dyDescent="0.25">
      <c r="A71" s="22" t="s">
        <v>157</v>
      </c>
      <c r="B71" s="12">
        <f t="shared" ref="B71:I71" si="17">SUM(B67:B70)</f>
        <v>390239782</v>
      </c>
      <c r="C71" s="5">
        <f t="shared" si="17"/>
        <v>183708567</v>
      </c>
      <c r="D71" s="5">
        <f t="shared" si="17"/>
        <v>0</v>
      </c>
      <c r="E71" s="5">
        <f t="shared" si="17"/>
        <v>0</v>
      </c>
      <c r="F71" s="5">
        <f t="shared" si="17"/>
        <v>0</v>
      </c>
      <c r="G71" s="5">
        <f t="shared" si="17"/>
        <v>0</v>
      </c>
      <c r="H71" s="5">
        <f t="shared" si="17"/>
        <v>0</v>
      </c>
      <c r="I71" s="13">
        <f t="shared" si="17"/>
        <v>573948349</v>
      </c>
      <c r="J71" s="18">
        <f t="shared" ref="J71:P71" si="18">SUM(J67:J70)</f>
        <v>6186671</v>
      </c>
      <c r="K71" s="7">
        <f t="shared" si="18"/>
        <v>580135020</v>
      </c>
      <c r="L71" s="7">
        <f t="shared" si="18"/>
        <v>497705195</v>
      </c>
      <c r="M71" s="7">
        <f t="shared" si="18"/>
        <v>82429825</v>
      </c>
      <c r="N71" s="12">
        <f t="shared" si="18"/>
        <v>0</v>
      </c>
      <c r="O71" s="13">
        <f t="shared" si="18"/>
        <v>0</v>
      </c>
      <c r="P71" s="7">
        <f t="shared" si="18"/>
        <v>82429825</v>
      </c>
    </row>
    <row r="72" spans="1:16" x14ac:dyDescent="0.25">
      <c r="A72" s="24"/>
      <c r="B72" s="32"/>
      <c r="C72" s="33"/>
      <c r="D72" s="33"/>
      <c r="E72" s="33"/>
      <c r="F72" s="33"/>
      <c r="G72" s="33"/>
      <c r="H72" s="33"/>
      <c r="I72" s="34"/>
      <c r="J72" s="46"/>
      <c r="K72" s="35"/>
      <c r="L72" s="35"/>
      <c r="M72" s="35"/>
      <c r="N72" s="32"/>
      <c r="O72" s="34"/>
      <c r="P72" s="35"/>
    </row>
    <row r="73" spans="1:16" x14ac:dyDescent="0.25">
      <c r="A73" s="22" t="s">
        <v>167</v>
      </c>
      <c r="B73" s="32"/>
      <c r="C73" s="33"/>
      <c r="D73" s="33"/>
      <c r="E73" s="33"/>
      <c r="F73" s="33"/>
      <c r="G73" s="33"/>
      <c r="H73" s="33"/>
      <c r="I73" s="34"/>
      <c r="J73" s="46"/>
      <c r="K73" s="35"/>
      <c r="L73" s="35"/>
      <c r="M73" s="35"/>
      <c r="N73" s="32"/>
      <c r="O73" s="34"/>
      <c r="P73" s="35"/>
    </row>
    <row r="74" spans="1:16" x14ac:dyDescent="0.25">
      <c r="A74" s="25" t="s">
        <v>198</v>
      </c>
      <c r="B74" s="14">
        <v>33047770.52</v>
      </c>
      <c r="C74" s="6">
        <v>6710371.3499999996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15">
        <v>39758141.869999997</v>
      </c>
      <c r="J74" s="19">
        <v>253327.34</v>
      </c>
      <c r="K74" s="8">
        <v>40011469.210000001</v>
      </c>
      <c r="L74" s="8">
        <v>30338988.960000001</v>
      </c>
      <c r="M74" s="8">
        <v>9672480.25</v>
      </c>
      <c r="N74" s="14">
        <v>0</v>
      </c>
      <c r="O74" s="15">
        <v>0</v>
      </c>
      <c r="P74" s="8">
        <v>9672480.25</v>
      </c>
    </row>
    <row r="75" spans="1:16" x14ac:dyDescent="0.25">
      <c r="A75" s="25" t="s">
        <v>199</v>
      </c>
      <c r="B75" s="14">
        <v>30382299.260000002</v>
      </c>
      <c r="C75" s="6">
        <v>6656441.6799999997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15">
        <v>37038740.939999998</v>
      </c>
      <c r="J75" s="19">
        <v>253116.85</v>
      </c>
      <c r="K75" s="8">
        <v>37291857.789999999</v>
      </c>
      <c r="L75" s="8">
        <v>29918199.629999999</v>
      </c>
      <c r="M75" s="8">
        <v>7373658.1600000001</v>
      </c>
      <c r="N75" s="14">
        <v>0</v>
      </c>
      <c r="O75" s="15">
        <v>0</v>
      </c>
      <c r="P75" s="8">
        <v>7373658.1600000001</v>
      </c>
    </row>
    <row r="76" spans="1:16" x14ac:dyDescent="0.25">
      <c r="A76" s="25" t="s">
        <v>200</v>
      </c>
      <c r="B76" s="14">
        <v>38064729.32</v>
      </c>
      <c r="C76" s="6">
        <v>4360438.1399999997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15">
        <v>42425167.460000001</v>
      </c>
      <c r="J76" s="19">
        <v>251184.94</v>
      </c>
      <c r="K76" s="8">
        <v>42676352.399999999</v>
      </c>
      <c r="L76" s="8">
        <v>32274521.98</v>
      </c>
      <c r="M76" s="8">
        <v>10401830.42</v>
      </c>
      <c r="N76" s="14">
        <v>0</v>
      </c>
      <c r="O76" s="15">
        <v>0</v>
      </c>
      <c r="P76" s="8">
        <v>10401830.42</v>
      </c>
    </row>
    <row r="77" spans="1:16" x14ac:dyDescent="0.25">
      <c r="A77" s="25" t="s">
        <v>201</v>
      </c>
      <c r="B77" s="14" t="s">
        <v>206</v>
      </c>
      <c r="C77" s="6" t="s">
        <v>206</v>
      </c>
      <c r="D77" s="6" t="s">
        <v>206</v>
      </c>
      <c r="E77" s="6" t="s">
        <v>206</v>
      </c>
      <c r="F77" s="6" t="s">
        <v>206</v>
      </c>
      <c r="G77" s="6" t="s">
        <v>206</v>
      </c>
      <c r="H77" s="6" t="s">
        <v>206</v>
      </c>
      <c r="I77" s="15" t="s">
        <v>206</v>
      </c>
      <c r="J77" s="19" t="s">
        <v>206</v>
      </c>
      <c r="K77" s="8" t="s">
        <v>206</v>
      </c>
      <c r="L77" s="8" t="s">
        <v>206</v>
      </c>
      <c r="M77" s="8" t="s">
        <v>206</v>
      </c>
      <c r="N77" s="14" t="s">
        <v>206</v>
      </c>
      <c r="O77" s="15" t="s">
        <v>206</v>
      </c>
      <c r="P77" s="8" t="s">
        <v>206</v>
      </c>
    </row>
    <row r="78" spans="1:16" x14ac:dyDescent="0.25">
      <c r="A78" s="22" t="s">
        <v>157</v>
      </c>
      <c r="B78" s="12">
        <f t="shared" ref="B78:I78" si="19">SUM(B74:B77)</f>
        <v>101494799.09999999</v>
      </c>
      <c r="C78" s="5">
        <f t="shared" si="19"/>
        <v>17727251.169999998</v>
      </c>
      <c r="D78" s="5">
        <f t="shared" si="19"/>
        <v>0</v>
      </c>
      <c r="E78" s="5">
        <f t="shared" si="19"/>
        <v>0</v>
      </c>
      <c r="F78" s="5">
        <f t="shared" si="19"/>
        <v>0</v>
      </c>
      <c r="G78" s="5">
        <f t="shared" si="19"/>
        <v>0</v>
      </c>
      <c r="H78" s="5">
        <f t="shared" si="19"/>
        <v>0</v>
      </c>
      <c r="I78" s="13">
        <f t="shared" si="19"/>
        <v>119222050.27000001</v>
      </c>
      <c r="J78" s="18">
        <f t="shared" ref="J78:P78" si="20">SUM(J74:J77)</f>
        <v>757629.13</v>
      </c>
      <c r="K78" s="7">
        <f t="shared" si="20"/>
        <v>119979679.40000001</v>
      </c>
      <c r="L78" s="7">
        <f t="shared" si="20"/>
        <v>92531710.570000008</v>
      </c>
      <c r="M78" s="7">
        <f t="shared" si="20"/>
        <v>27447968.829999998</v>
      </c>
      <c r="N78" s="12">
        <f t="shared" si="20"/>
        <v>0</v>
      </c>
      <c r="O78" s="13">
        <f t="shared" si="20"/>
        <v>0</v>
      </c>
      <c r="P78" s="7">
        <f t="shared" si="20"/>
        <v>27447968.829999998</v>
      </c>
    </row>
    <row r="79" spans="1:16" x14ac:dyDescent="0.25">
      <c r="A79" s="24"/>
      <c r="B79" s="32"/>
      <c r="C79" s="33"/>
      <c r="D79" s="33"/>
      <c r="E79" s="33"/>
      <c r="F79" s="33"/>
      <c r="G79" s="33"/>
      <c r="H79" s="33"/>
      <c r="I79" s="34"/>
      <c r="J79" s="46"/>
      <c r="K79" s="35"/>
      <c r="L79" s="35"/>
      <c r="M79" s="35"/>
      <c r="N79" s="32"/>
      <c r="O79" s="34"/>
      <c r="P79" s="35"/>
    </row>
    <row r="80" spans="1:16" x14ac:dyDescent="0.25">
      <c r="A80" s="22" t="s">
        <v>168</v>
      </c>
      <c r="B80" s="32"/>
      <c r="C80" s="33"/>
      <c r="D80" s="33"/>
      <c r="E80" s="33"/>
      <c r="F80" s="33"/>
      <c r="G80" s="33"/>
      <c r="H80" s="33"/>
      <c r="I80" s="34"/>
      <c r="J80" s="46"/>
      <c r="K80" s="35"/>
      <c r="L80" s="35"/>
      <c r="M80" s="35"/>
      <c r="N80" s="32"/>
      <c r="O80" s="34"/>
      <c r="P80" s="35"/>
    </row>
    <row r="81" spans="1:16" x14ac:dyDescent="0.25">
      <c r="A81" s="25" t="s">
        <v>198</v>
      </c>
      <c r="B81" s="14">
        <v>61559235</v>
      </c>
      <c r="C81" s="6">
        <v>50407375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15">
        <v>111966610</v>
      </c>
      <c r="J81" s="19">
        <v>651603</v>
      </c>
      <c r="K81" s="8">
        <v>112618213</v>
      </c>
      <c r="L81" s="8">
        <v>88994522</v>
      </c>
      <c r="M81" s="8">
        <v>23623691</v>
      </c>
      <c r="N81" s="14">
        <v>0</v>
      </c>
      <c r="O81" s="15">
        <v>0</v>
      </c>
      <c r="P81" s="8">
        <v>23623691</v>
      </c>
    </row>
    <row r="82" spans="1:16" x14ac:dyDescent="0.25">
      <c r="A82" s="25" t="s">
        <v>199</v>
      </c>
      <c r="B82" s="14">
        <v>69117635</v>
      </c>
      <c r="C82" s="6">
        <v>44651363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15">
        <v>113768998</v>
      </c>
      <c r="J82" s="19">
        <v>670705</v>
      </c>
      <c r="K82" s="8">
        <v>114439703</v>
      </c>
      <c r="L82" s="8">
        <v>91303481</v>
      </c>
      <c r="M82" s="8">
        <v>23136222</v>
      </c>
      <c r="N82" s="14">
        <v>0</v>
      </c>
      <c r="O82" s="15">
        <v>0</v>
      </c>
      <c r="P82" s="8">
        <v>23136222</v>
      </c>
    </row>
    <row r="83" spans="1:16" x14ac:dyDescent="0.25">
      <c r="A83" s="25" t="s">
        <v>200</v>
      </c>
      <c r="B83" s="14" t="s">
        <v>207</v>
      </c>
      <c r="C83" s="6" t="s">
        <v>207</v>
      </c>
      <c r="D83" s="6" t="s">
        <v>207</v>
      </c>
      <c r="E83" s="6" t="s">
        <v>207</v>
      </c>
      <c r="F83" s="6" t="s">
        <v>207</v>
      </c>
      <c r="G83" s="6" t="s">
        <v>207</v>
      </c>
      <c r="H83" s="6" t="s">
        <v>207</v>
      </c>
      <c r="I83" s="15" t="s">
        <v>207</v>
      </c>
      <c r="J83" s="19" t="s">
        <v>207</v>
      </c>
      <c r="K83" s="8" t="s">
        <v>207</v>
      </c>
      <c r="L83" s="8" t="s">
        <v>207</v>
      </c>
      <c r="M83" s="8" t="s">
        <v>207</v>
      </c>
      <c r="N83" s="14" t="s">
        <v>207</v>
      </c>
      <c r="O83" s="15" t="s">
        <v>207</v>
      </c>
      <c r="P83" s="8" t="s">
        <v>207</v>
      </c>
    </row>
    <row r="84" spans="1:16" x14ac:dyDescent="0.25">
      <c r="A84" s="25" t="s">
        <v>201</v>
      </c>
      <c r="B84" s="14" t="s">
        <v>206</v>
      </c>
      <c r="C84" s="6" t="s">
        <v>206</v>
      </c>
      <c r="D84" s="6" t="s">
        <v>206</v>
      </c>
      <c r="E84" s="6" t="s">
        <v>206</v>
      </c>
      <c r="F84" s="6" t="s">
        <v>206</v>
      </c>
      <c r="G84" s="6" t="s">
        <v>206</v>
      </c>
      <c r="H84" s="6" t="s">
        <v>206</v>
      </c>
      <c r="I84" s="15" t="s">
        <v>206</v>
      </c>
      <c r="J84" s="19" t="s">
        <v>206</v>
      </c>
      <c r="K84" s="8" t="s">
        <v>206</v>
      </c>
      <c r="L84" s="8" t="s">
        <v>206</v>
      </c>
      <c r="M84" s="8" t="s">
        <v>206</v>
      </c>
      <c r="N84" s="14" t="s">
        <v>206</v>
      </c>
      <c r="O84" s="15" t="s">
        <v>206</v>
      </c>
      <c r="P84" s="8" t="s">
        <v>206</v>
      </c>
    </row>
    <row r="85" spans="1:16" x14ac:dyDescent="0.25">
      <c r="A85" s="22" t="s">
        <v>157</v>
      </c>
      <c r="B85" s="12">
        <f t="shared" ref="B85:I85" si="21">SUM(B81:B84)</f>
        <v>130676870</v>
      </c>
      <c r="C85" s="5">
        <f t="shared" si="21"/>
        <v>95058738</v>
      </c>
      <c r="D85" s="5">
        <f t="shared" si="21"/>
        <v>0</v>
      </c>
      <c r="E85" s="5">
        <f t="shared" si="21"/>
        <v>0</v>
      </c>
      <c r="F85" s="5">
        <f t="shared" si="21"/>
        <v>0</v>
      </c>
      <c r="G85" s="5">
        <f t="shared" si="21"/>
        <v>0</v>
      </c>
      <c r="H85" s="5">
        <f t="shared" si="21"/>
        <v>0</v>
      </c>
      <c r="I85" s="13">
        <f t="shared" si="21"/>
        <v>225735608</v>
      </c>
      <c r="J85" s="18">
        <f t="shared" ref="J85:P85" si="22">SUM(J81:J84)</f>
        <v>1322308</v>
      </c>
      <c r="K85" s="7">
        <f t="shared" si="22"/>
        <v>227057916</v>
      </c>
      <c r="L85" s="7">
        <f t="shared" si="22"/>
        <v>180298003</v>
      </c>
      <c r="M85" s="7">
        <f t="shared" si="22"/>
        <v>46759913</v>
      </c>
      <c r="N85" s="12">
        <f t="shared" si="22"/>
        <v>0</v>
      </c>
      <c r="O85" s="13">
        <f t="shared" si="22"/>
        <v>0</v>
      </c>
      <c r="P85" s="7">
        <f t="shared" si="22"/>
        <v>46759913</v>
      </c>
    </row>
    <row r="86" spans="1:16" x14ac:dyDescent="0.25">
      <c r="A86" s="24"/>
      <c r="B86" s="32"/>
      <c r="C86" s="33"/>
      <c r="D86" s="33"/>
      <c r="E86" s="33"/>
      <c r="F86" s="33"/>
      <c r="G86" s="33"/>
      <c r="H86" s="33"/>
      <c r="I86" s="34"/>
      <c r="J86" s="46"/>
      <c r="K86" s="35"/>
      <c r="L86" s="35"/>
      <c r="M86" s="35"/>
      <c r="N86" s="32"/>
      <c r="O86" s="34"/>
      <c r="P86" s="35"/>
    </row>
    <row r="87" spans="1:16" x14ac:dyDescent="0.25">
      <c r="A87" s="22" t="s">
        <v>169</v>
      </c>
      <c r="B87" s="32"/>
      <c r="C87" s="33"/>
      <c r="D87" s="33"/>
      <c r="E87" s="33"/>
      <c r="F87" s="33"/>
      <c r="G87" s="33"/>
      <c r="H87" s="33"/>
      <c r="I87" s="34"/>
      <c r="J87" s="46"/>
      <c r="K87" s="35"/>
      <c r="L87" s="35"/>
      <c r="M87" s="35"/>
      <c r="N87" s="32"/>
      <c r="O87" s="34"/>
      <c r="P87" s="35"/>
    </row>
    <row r="88" spans="1:16" x14ac:dyDescent="0.25">
      <c r="A88" s="25" t="s">
        <v>198</v>
      </c>
      <c r="B88" s="14">
        <v>78927421.450000003</v>
      </c>
      <c r="C88" s="6">
        <v>25821493.329999998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15">
        <v>104748914.78</v>
      </c>
      <c r="J88" s="19">
        <v>1438167.14</v>
      </c>
      <c r="K88" s="8">
        <v>106187081.92</v>
      </c>
      <c r="L88" s="8">
        <v>90029771.219999999</v>
      </c>
      <c r="M88" s="8">
        <v>16157310.699999999</v>
      </c>
      <c r="N88" s="14">
        <v>0</v>
      </c>
      <c r="O88" s="15">
        <v>2546526.67</v>
      </c>
      <c r="P88" s="8">
        <v>13610784.029999999</v>
      </c>
    </row>
    <row r="89" spans="1:16" x14ac:dyDescent="0.25">
      <c r="A89" s="25" t="s">
        <v>199</v>
      </c>
      <c r="B89" s="14">
        <v>74577030.849999994</v>
      </c>
      <c r="C89" s="6">
        <v>27792075.420000002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15">
        <v>102369106.27</v>
      </c>
      <c r="J89" s="19">
        <v>459747.27</v>
      </c>
      <c r="K89" s="8">
        <v>102828853.54000001</v>
      </c>
      <c r="L89" s="8">
        <v>85598654.239999995</v>
      </c>
      <c r="M89" s="8">
        <v>17230199.300000001</v>
      </c>
      <c r="N89" s="14">
        <v>0</v>
      </c>
      <c r="O89" s="15">
        <v>2683666</v>
      </c>
      <c r="P89" s="8">
        <v>14546533.300000001</v>
      </c>
    </row>
    <row r="90" spans="1:16" x14ac:dyDescent="0.25">
      <c r="A90" s="25" t="s">
        <v>200</v>
      </c>
      <c r="B90" s="14">
        <v>74279372.920000002</v>
      </c>
      <c r="C90" s="6">
        <v>26725198.920000002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15">
        <v>101004571.84</v>
      </c>
      <c r="J90" s="19">
        <v>771534.19</v>
      </c>
      <c r="K90" s="8">
        <v>101776106.03</v>
      </c>
      <c r="L90" s="8">
        <v>87857546.549999997</v>
      </c>
      <c r="M90" s="8">
        <v>13918559.48</v>
      </c>
      <c r="N90" s="14">
        <v>0</v>
      </c>
      <c r="O90" s="15">
        <v>2579866</v>
      </c>
      <c r="P90" s="8">
        <v>11338693.48</v>
      </c>
    </row>
    <row r="91" spans="1:16" x14ac:dyDescent="0.25">
      <c r="A91" s="25" t="s">
        <v>201</v>
      </c>
      <c r="B91" s="14" t="s">
        <v>206</v>
      </c>
      <c r="C91" s="6" t="s">
        <v>206</v>
      </c>
      <c r="D91" s="6" t="s">
        <v>206</v>
      </c>
      <c r="E91" s="6" t="s">
        <v>206</v>
      </c>
      <c r="F91" s="6" t="s">
        <v>206</v>
      </c>
      <c r="G91" s="6" t="s">
        <v>206</v>
      </c>
      <c r="H91" s="6" t="s">
        <v>206</v>
      </c>
      <c r="I91" s="15" t="s">
        <v>206</v>
      </c>
      <c r="J91" s="19" t="s">
        <v>206</v>
      </c>
      <c r="K91" s="8" t="s">
        <v>206</v>
      </c>
      <c r="L91" s="8" t="s">
        <v>206</v>
      </c>
      <c r="M91" s="8" t="s">
        <v>206</v>
      </c>
      <c r="N91" s="14" t="s">
        <v>206</v>
      </c>
      <c r="O91" s="15" t="s">
        <v>206</v>
      </c>
      <c r="P91" s="8" t="s">
        <v>206</v>
      </c>
    </row>
    <row r="92" spans="1:16" x14ac:dyDescent="0.25">
      <c r="A92" s="22" t="s">
        <v>157</v>
      </c>
      <c r="B92" s="12">
        <f t="shared" ref="B92:I92" si="23">SUM(B88:B91)</f>
        <v>227783825.22000003</v>
      </c>
      <c r="C92" s="5">
        <f t="shared" si="23"/>
        <v>80338767.670000002</v>
      </c>
      <c r="D92" s="5">
        <f t="shared" si="23"/>
        <v>0</v>
      </c>
      <c r="E92" s="5">
        <f t="shared" si="23"/>
        <v>0</v>
      </c>
      <c r="F92" s="5">
        <f t="shared" si="23"/>
        <v>0</v>
      </c>
      <c r="G92" s="5">
        <f t="shared" si="23"/>
        <v>0</v>
      </c>
      <c r="H92" s="5">
        <f t="shared" si="23"/>
        <v>0</v>
      </c>
      <c r="I92" s="13">
        <f t="shared" si="23"/>
        <v>308122592.88999999</v>
      </c>
      <c r="J92" s="18">
        <f t="shared" ref="J92:P92" si="24">SUM(J88:J91)</f>
        <v>2669448.5999999996</v>
      </c>
      <c r="K92" s="7">
        <f t="shared" si="24"/>
        <v>310792041.49000001</v>
      </c>
      <c r="L92" s="7">
        <f t="shared" si="24"/>
        <v>263485972.00999999</v>
      </c>
      <c r="M92" s="7">
        <f t="shared" si="24"/>
        <v>47306069.480000004</v>
      </c>
      <c r="N92" s="12">
        <f t="shared" si="24"/>
        <v>0</v>
      </c>
      <c r="O92" s="13">
        <f t="shared" si="24"/>
        <v>7810058.6699999999</v>
      </c>
      <c r="P92" s="7">
        <f t="shared" si="24"/>
        <v>39496010.810000002</v>
      </c>
    </row>
    <row r="93" spans="1:16" x14ac:dyDescent="0.25">
      <c r="A93" s="24"/>
      <c r="B93" s="32"/>
      <c r="C93" s="33"/>
      <c r="D93" s="33"/>
      <c r="E93" s="33"/>
      <c r="F93" s="33"/>
      <c r="G93" s="33"/>
      <c r="H93" s="33"/>
      <c r="I93" s="34"/>
      <c r="J93" s="46"/>
      <c r="K93" s="35"/>
      <c r="L93" s="35"/>
      <c r="M93" s="35"/>
      <c r="N93" s="32"/>
      <c r="O93" s="34"/>
      <c r="P93" s="35"/>
    </row>
    <row r="94" spans="1:16" x14ac:dyDescent="0.25">
      <c r="A94" s="22" t="s">
        <v>170</v>
      </c>
      <c r="B94" s="32"/>
      <c r="C94" s="33"/>
      <c r="D94" s="33"/>
      <c r="E94" s="33"/>
      <c r="F94" s="33"/>
      <c r="G94" s="33"/>
      <c r="H94" s="33"/>
      <c r="I94" s="34"/>
      <c r="J94" s="46"/>
      <c r="K94" s="35"/>
      <c r="L94" s="35"/>
      <c r="M94" s="35"/>
      <c r="N94" s="32"/>
      <c r="O94" s="34"/>
      <c r="P94" s="35"/>
    </row>
    <row r="95" spans="1:16" x14ac:dyDescent="0.25">
      <c r="A95" s="25" t="s">
        <v>198</v>
      </c>
      <c r="B95" s="14">
        <v>1667987</v>
      </c>
      <c r="C95" s="6">
        <v>6935473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15">
        <v>8603460</v>
      </c>
      <c r="J95" s="19">
        <v>120872</v>
      </c>
      <c r="K95" s="8">
        <v>8724332</v>
      </c>
      <c r="L95" s="8">
        <v>8272540</v>
      </c>
      <c r="M95" s="8">
        <v>451792</v>
      </c>
      <c r="N95" s="14">
        <v>1037434</v>
      </c>
      <c r="O95" s="15">
        <v>-48280</v>
      </c>
      <c r="P95" s="8">
        <v>1537506</v>
      </c>
    </row>
    <row r="96" spans="1:16" x14ac:dyDescent="0.25">
      <c r="A96" s="25" t="s">
        <v>199</v>
      </c>
      <c r="B96" s="14">
        <v>546661</v>
      </c>
      <c r="C96" s="6">
        <v>7114808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15">
        <v>7661469</v>
      </c>
      <c r="J96" s="19">
        <v>155787</v>
      </c>
      <c r="K96" s="8">
        <v>7817256</v>
      </c>
      <c r="L96" s="8">
        <v>7949938</v>
      </c>
      <c r="M96" s="8">
        <v>-132682</v>
      </c>
      <c r="N96" s="14">
        <v>852761</v>
      </c>
      <c r="O96" s="15">
        <v>-48280</v>
      </c>
      <c r="P96" s="8">
        <v>768359</v>
      </c>
    </row>
    <row r="97" spans="1:16" x14ac:dyDescent="0.25">
      <c r="A97" s="25" t="s">
        <v>200</v>
      </c>
      <c r="B97" s="14">
        <v>304619</v>
      </c>
      <c r="C97" s="6">
        <v>6901352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15">
        <v>7205971</v>
      </c>
      <c r="J97" s="19">
        <v>85646</v>
      </c>
      <c r="K97" s="8">
        <v>7291617</v>
      </c>
      <c r="L97" s="8">
        <v>7970777</v>
      </c>
      <c r="M97" s="8">
        <v>-679160</v>
      </c>
      <c r="N97" s="14">
        <v>736741</v>
      </c>
      <c r="O97" s="15">
        <v>-54340</v>
      </c>
      <c r="P97" s="8">
        <v>0</v>
      </c>
    </row>
    <row r="98" spans="1:16" x14ac:dyDescent="0.25">
      <c r="A98" s="25" t="s">
        <v>201</v>
      </c>
      <c r="B98" s="14" t="s">
        <v>206</v>
      </c>
      <c r="C98" s="6" t="s">
        <v>206</v>
      </c>
      <c r="D98" s="6" t="s">
        <v>206</v>
      </c>
      <c r="E98" s="6" t="s">
        <v>206</v>
      </c>
      <c r="F98" s="6" t="s">
        <v>206</v>
      </c>
      <c r="G98" s="6" t="s">
        <v>206</v>
      </c>
      <c r="H98" s="6" t="s">
        <v>206</v>
      </c>
      <c r="I98" s="15" t="s">
        <v>206</v>
      </c>
      <c r="J98" s="19" t="s">
        <v>206</v>
      </c>
      <c r="K98" s="8" t="s">
        <v>206</v>
      </c>
      <c r="L98" s="8" t="s">
        <v>206</v>
      </c>
      <c r="M98" s="8" t="s">
        <v>206</v>
      </c>
      <c r="N98" s="14" t="s">
        <v>206</v>
      </c>
      <c r="O98" s="15" t="s">
        <v>206</v>
      </c>
      <c r="P98" s="8" t="s">
        <v>206</v>
      </c>
    </row>
    <row r="99" spans="1:16" x14ac:dyDescent="0.25">
      <c r="A99" s="22" t="s">
        <v>157</v>
      </c>
      <c r="B99" s="12">
        <f t="shared" ref="B99:I99" si="25">SUM(B95:B98)</f>
        <v>2519267</v>
      </c>
      <c r="C99" s="5">
        <f t="shared" si="25"/>
        <v>20951633</v>
      </c>
      <c r="D99" s="5">
        <f t="shared" si="25"/>
        <v>0</v>
      </c>
      <c r="E99" s="5">
        <f t="shared" si="25"/>
        <v>0</v>
      </c>
      <c r="F99" s="5">
        <f t="shared" si="25"/>
        <v>0</v>
      </c>
      <c r="G99" s="5">
        <f t="shared" si="25"/>
        <v>0</v>
      </c>
      <c r="H99" s="5">
        <f t="shared" si="25"/>
        <v>0</v>
      </c>
      <c r="I99" s="13">
        <f t="shared" si="25"/>
        <v>23470900</v>
      </c>
      <c r="J99" s="18">
        <f t="shared" ref="J99:P99" si="26">SUM(J95:J98)</f>
        <v>362305</v>
      </c>
      <c r="K99" s="7">
        <f t="shared" si="26"/>
        <v>23833205</v>
      </c>
      <c r="L99" s="7">
        <f t="shared" si="26"/>
        <v>24193255</v>
      </c>
      <c r="M99" s="7">
        <f t="shared" si="26"/>
        <v>-360050</v>
      </c>
      <c r="N99" s="12">
        <f t="shared" si="26"/>
        <v>2626936</v>
      </c>
      <c r="O99" s="13">
        <f t="shared" si="26"/>
        <v>-150900</v>
      </c>
      <c r="P99" s="7">
        <f t="shared" si="26"/>
        <v>2305865</v>
      </c>
    </row>
    <row r="100" spans="1:16" x14ac:dyDescent="0.25">
      <c r="A100" s="24"/>
      <c r="B100" s="32"/>
      <c r="C100" s="33"/>
      <c r="D100" s="33"/>
      <c r="E100" s="33"/>
      <c r="F100" s="33"/>
      <c r="G100" s="33"/>
      <c r="H100" s="33"/>
      <c r="I100" s="34"/>
      <c r="J100" s="46"/>
      <c r="K100" s="35"/>
      <c r="L100" s="35"/>
      <c r="M100" s="35"/>
      <c r="N100" s="32"/>
      <c r="O100" s="34"/>
      <c r="P100" s="35"/>
    </row>
    <row r="101" spans="1:16" x14ac:dyDescent="0.25">
      <c r="A101" s="22" t="s">
        <v>171</v>
      </c>
      <c r="B101" s="32"/>
      <c r="C101" s="33"/>
      <c r="D101" s="33"/>
      <c r="E101" s="33"/>
      <c r="F101" s="33"/>
      <c r="G101" s="33"/>
      <c r="H101" s="33"/>
      <c r="I101" s="34"/>
      <c r="J101" s="46"/>
      <c r="K101" s="35"/>
      <c r="L101" s="35"/>
      <c r="M101" s="35"/>
      <c r="N101" s="32"/>
      <c r="O101" s="34"/>
      <c r="P101" s="35"/>
    </row>
    <row r="102" spans="1:16" x14ac:dyDescent="0.25">
      <c r="A102" s="25" t="s">
        <v>198</v>
      </c>
      <c r="B102" s="14">
        <v>33663302</v>
      </c>
      <c r="C102" s="6">
        <v>15661715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15">
        <v>49325017</v>
      </c>
      <c r="J102" s="19">
        <v>999709</v>
      </c>
      <c r="K102" s="8">
        <v>50324726</v>
      </c>
      <c r="L102" s="8">
        <v>56455778</v>
      </c>
      <c r="M102" s="8">
        <v>-6131052</v>
      </c>
      <c r="N102" s="14">
        <v>2844549</v>
      </c>
      <c r="O102" s="15">
        <v>13749.99</v>
      </c>
      <c r="P102" s="8">
        <v>-3300252.99</v>
      </c>
    </row>
    <row r="103" spans="1:16" x14ac:dyDescent="0.25">
      <c r="A103" s="25" t="s">
        <v>199</v>
      </c>
      <c r="B103" s="14">
        <v>29720990</v>
      </c>
      <c r="C103" s="6">
        <v>17818974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15">
        <v>47539964</v>
      </c>
      <c r="J103" s="19">
        <v>942609</v>
      </c>
      <c r="K103" s="8">
        <v>48482573</v>
      </c>
      <c r="L103" s="8">
        <v>54775980</v>
      </c>
      <c r="M103" s="8">
        <v>-6293407</v>
      </c>
      <c r="N103" s="14">
        <v>2537090</v>
      </c>
      <c r="O103" s="15">
        <v>13750</v>
      </c>
      <c r="P103" s="8">
        <v>-3770067</v>
      </c>
    </row>
    <row r="104" spans="1:16" x14ac:dyDescent="0.25">
      <c r="A104" s="25" t="s">
        <v>200</v>
      </c>
      <c r="B104" s="14">
        <v>7121578</v>
      </c>
      <c r="C104" s="6">
        <v>36793613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15">
        <v>43915191</v>
      </c>
      <c r="J104" s="19">
        <v>920664</v>
      </c>
      <c r="K104" s="8">
        <v>44835855</v>
      </c>
      <c r="L104" s="8">
        <v>55633586</v>
      </c>
      <c r="M104" s="8">
        <v>-10797731</v>
      </c>
      <c r="N104" s="14">
        <v>2919169</v>
      </c>
      <c r="O104" s="15">
        <v>109568.12</v>
      </c>
      <c r="P104" s="8">
        <v>-7988130.1200000001</v>
      </c>
    </row>
    <row r="105" spans="1:16" x14ac:dyDescent="0.25">
      <c r="A105" s="25" t="s">
        <v>201</v>
      </c>
      <c r="B105" s="14" t="s">
        <v>206</v>
      </c>
      <c r="C105" s="6" t="s">
        <v>206</v>
      </c>
      <c r="D105" s="6" t="s">
        <v>206</v>
      </c>
      <c r="E105" s="6" t="s">
        <v>206</v>
      </c>
      <c r="F105" s="6" t="s">
        <v>206</v>
      </c>
      <c r="G105" s="6" t="s">
        <v>206</v>
      </c>
      <c r="H105" s="6" t="s">
        <v>206</v>
      </c>
      <c r="I105" s="15" t="s">
        <v>206</v>
      </c>
      <c r="J105" s="19" t="s">
        <v>206</v>
      </c>
      <c r="K105" s="8" t="s">
        <v>206</v>
      </c>
      <c r="L105" s="8" t="s">
        <v>206</v>
      </c>
      <c r="M105" s="8" t="s">
        <v>206</v>
      </c>
      <c r="N105" s="14" t="s">
        <v>206</v>
      </c>
      <c r="O105" s="15" t="s">
        <v>206</v>
      </c>
      <c r="P105" s="8" t="s">
        <v>206</v>
      </c>
    </row>
    <row r="106" spans="1:16" x14ac:dyDescent="0.25">
      <c r="A106" s="22" t="s">
        <v>157</v>
      </c>
      <c r="B106" s="12">
        <f t="shared" ref="B106:I106" si="27">SUM(B102:B105)</f>
        <v>70505870</v>
      </c>
      <c r="C106" s="5">
        <f t="shared" si="27"/>
        <v>70274302</v>
      </c>
      <c r="D106" s="5">
        <f t="shared" si="27"/>
        <v>0</v>
      </c>
      <c r="E106" s="5">
        <f t="shared" si="27"/>
        <v>0</v>
      </c>
      <c r="F106" s="5">
        <f t="shared" si="27"/>
        <v>0</v>
      </c>
      <c r="G106" s="5">
        <f t="shared" si="27"/>
        <v>0</v>
      </c>
      <c r="H106" s="5">
        <f t="shared" si="27"/>
        <v>0</v>
      </c>
      <c r="I106" s="13">
        <f t="shared" si="27"/>
        <v>140780172</v>
      </c>
      <c r="J106" s="18">
        <f t="shared" ref="J106:P106" si="28">SUM(J102:J105)</f>
        <v>2862982</v>
      </c>
      <c r="K106" s="7">
        <f t="shared" si="28"/>
        <v>143643154</v>
      </c>
      <c r="L106" s="7">
        <f t="shared" si="28"/>
        <v>166865344</v>
      </c>
      <c r="M106" s="7">
        <f t="shared" si="28"/>
        <v>-23222190</v>
      </c>
      <c r="N106" s="12">
        <f t="shared" si="28"/>
        <v>8300808</v>
      </c>
      <c r="O106" s="13">
        <f t="shared" si="28"/>
        <v>137068.10999999999</v>
      </c>
      <c r="P106" s="7">
        <f t="shared" si="28"/>
        <v>-15058450.109999999</v>
      </c>
    </row>
    <row r="107" spans="1:16" x14ac:dyDescent="0.25">
      <c r="A107" s="24"/>
      <c r="B107" s="32"/>
      <c r="C107" s="33"/>
      <c r="D107" s="33"/>
      <c r="E107" s="33"/>
      <c r="F107" s="33"/>
      <c r="G107" s="33"/>
      <c r="H107" s="33"/>
      <c r="I107" s="34"/>
      <c r="J107" s="46"/>
      <c r="K107" s="35"/>
      <c r="L107" s="35"/>
      <c r="M107" s="35"/>
      <c r="N107" s="32"/>
      <c r="O107" s="34"/>
      <c r="P107" s="35"/>
    </row>
    <row r="108" spans="1:16" x14ac:dyDescent="0.25">
      <c r="A108" s="22" t="s">
        <v>172</v>
      </c>
      <c r="B108" s="32"/>
      <c r="C108" s="33"/>
      <c r="D108" s="33"/>
      <c r="E108" s="33"/>
      <c r="F108" s="33"/>
      <c r="G108" s="33"/>
      <c r="H108" s="33"/>
      <c r="I108" s="34"/>
      <c r="J108" s="46"/>
      <c r="K108" s="35"/>
      <c r="L108" s="35"/>
      <c r="M108" s="35"/>
      <c r="N108" s="32"/>
      <c r="O108" s="34"/>
      <c r="P108" s="35"/>
    </row>
    <row r="109" spans="1:16" x14ac:dyDescent="0.25">
      <c r="A109" s="25" t="s">
        <v>198</v>
      </c>
      <c r="B109" s="14">
        <v>99458077</v>
      </c>
      <c r="C109" s="6">
        <v>46094700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15">
        <v>145552777</v>
      </c>
      <c r="J109" s="19">
        <v>2045097</v>
      </c>
      <c r="K109" s="8">
        <v>147597874</v>
      </c>
      <c r="L109" s="8">
        <v>147699872</v>
      </c>
      <c r="M109" s="8">
        <v>-101998</v>
      </c>
      <c r="N109" s="14">
        <v>4627882</v>
      </c>
      <c r="O109" s="15">
        <v>-1005417</v>
      </c>
      <c r="P109" s="8">
        <v>5531301</v>
      </c>
    </row>
    <row r="110" spans="1:16" x14ac:dyDescent="0.25">
      <c r="A110" s="25" t="s">
        <v>199</v>
      </c>
      <c r="B110" s="14">
        <v>96381235</v>
      </c>
      <c r="C110" s="6">
        <v>52841259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15">
        <v>149222494</v>
      </c>
      <c r="J110" s="19">
        <v>4057011</v>
      </c>
      <c r="K110" s="8">
        <v>153279505</v>
      </c>
      <c r="L110" s="8">
        <v>140593390</v>
      </c>
      <c r="M110" s="8">
        <v>12686115</v>
      </c>
      <c r="N110" s="14">
        <v>3526351</v>
      </c>
      <c r="O110" s="15">
        <v>-788270</v>
      </c>
      <c r="P110" s="8">
        <v>17000736</v>
      </c>
    </row>
    <row r="111" spans="1:16" x14ac:dyDescent="0.25">
      <c r="A111" s="25" t="s">
        <v>200</v>
      </c>
      <c r="B111" s="14">
        <v>98281888</v>
      </c>
      <c r="C111" s="6">
        <v>47469357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15">
        <v>145751245</v>
      </c>
      <c r="J111" s="19">
        <v>2057148</v>
      </c>
      <c r="K111" s="8">
        <v>147808393</v>
      </c>
      <c r="L111" s="8">
        <v>146278783</v>
      </c>
      <c r="M111" s="8">
        <v>1529610</v>
      </c>
      <c r="N111" s="14">
        <v>4734638</v>
      </c>
      <c r="O111" s="15">
        <v>-1865863</v>
      </c>
      <c r="P111" s="8">
        <v>8130111</v>
      </c>
    </row>
    <row r="112" spans="1:16" x14ac:dyDescent="0.25">
      <c r="A112" s="25" t="s">
        <v>201</v>
      </c>
      <c r="B112" s="14" t="s">
        <v>206</v>
      </c>
      <c r="C112" s="6" t="s">
        <v>206</v>
      </c>
      <c r="D112" s="6" t="s">
        <v>206</v>
      </c>
      <c r="E112" s="6" t="s">
        <v>206</v>
      </c>
      <c r="F112" s="6" t="s">
        <v>206</v>
      </c>
      <c r="G112" s="6" t="s">
        <v>206</v>
      </c>
      <c r="H112" s="6" t="s">
        <v>206</v>
      </c>
      <c r="I112" s="15" t="s">
        <v>206</v>
      </c>
      <c r="J112" s="19" t="s">
        <v>206</v>
      </c>
      <c r="K112" s="8" t="s">
        <v>206</v>
      </c>
      <c r="L112" s="8" t="s">
        <v>206</v>
      </c>
      <c r="M112" s="8" t="s">
        <v>206</v>
      </c>
      <c r="N112" s="14" t="s">
        <v>206</v>
      </c>
      <c r="O112" s="15" t="s">
        <v>206</v>
      </c>
      <c r="P112" s="8" t="s">
        <v>206</v>
      </c>
    </row>
    <row r="113" spans="1:16" x14ac:dyDescent="0.25">
      <c r="A113" s="22" t="s">
        <v>157</v>
      </c>
      <c r="B113" s="12">
        <f t="shared" ref="B113:I113" si="29">SUM(B109:B112)</f>
        <v>294121200</v>
      </c>
      <c r="C113" s="5">
        <f t="shared" si="29"/>
        <v>146405316</v>
      </c>
      <c r="D113" s="5">
        <f t="shared" si="29"/>
        <v>0</v>
      </c>
      <c r="E113" s="5">
        <f t="shared" si="29"/>
        <v>0</v>
      </c>
      <c r="F113" s="5">
        <f t="shared" si="29"/>
        <v>0</v>
      </c>
      <c r="G113" s="5">
        <f t="shared" si="29"/>
        <v>0</v>
      </c>
      <c r="H113" s="5">
        <f t="shared" si="29"/>
        <v>0</v>
      </c>
      <c r="I113" s="13">
        <f t="shared" si="29"/>
        <v>440526516</v>
      </c>
      <c r="J113" s="18">
        <f t="shared" ref="J113:P113" si="30">SUM(J109:J112)</f>
        <v>8159256</v>
      </c>
      <c r="K113" s="7">
        <f t="shared" si="30"/>
        <v>448685772</v>
      </c>
      <c r="L113" s="7">
        <f t="shared" si="30"/>
        <v>434572045</v>
      </c>
      <c r="M113" s="7">
        <f t="shared" si="30"/>
        <v>14113727</v>
      </c>
      <c r="N113" s="12">
        <f t="shared" si="30"/>
        <v>12888871</v>
      </c>
      <c r="O113" s="13">
        <f t="shared" si="30"/>
        <v>-3659550</v>
      </c>
      <c r="P113" s="7">
        <f t="shared" si="30"/>
        <v>30662148</v>
      </c>
    </row>
    <row r="114" spans="1:16" x14ac:dyDescent="0.25">
      <c r="A114" s="24"/>
      <c r="B114" s="32"/>
      <c r="C114" s="33"/>
      <c r="D114" s="33"/>
      <c r="E114" s="33"/>
      <c r="F114" s="33"/>
      <c r="G114" s="33"/>
      <c r="H114" s="33"/>
      <c r="I114" s="34"/>
      <c r="J114" s="46"/>
      <c r="K114" s="35"/>
      <c r="L114" s="35"/>
      <c r="M114" s="35"/>
      <c r="N114" s="32"/>
      <c r="O114" s="34"/>
      <c r="P114" s="35"/>
    </row>
    <row r="115" spans="1:16" x14ac:dyDescent="0.25">
      <c r="A115" s="22" t="s">
        <v>173</v>
      </c>
      <c r="B115" s="32"/>
      <c r="C115" s="33"/>
      <c r="D115" s="33"/>
      <c r="E115" s="33"/>
      <c r="F115" s="33"/>
      <c r="G115" s="33"/>
      <c r="H115" s="33"/>
      <c r="I115" s="34"/>
      <c r="J115" s="46"/>
      <c r="K115" s="35"/>
      <c r="L115" s="35"/>
      <c r="M115" s="35"/>
      <c r="N115" s="32"/>
      <c r="O115" s="34"/>
      <c r="P115" s="35"/>
    </row>
    <row r="116" spans="1:16" x14ac:dyDescent="0.25">
      <c r="A116" s="25" t="s">
        <v>198</v>
      </c>
      <c r="B116" s="14">
        <v>92225069.719999999</v>
      </c>
      <c r="C116" s="6">
        <v>37733625.890000001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15">
        <v>129958695.61</v>
      </c>
      <c r="J116" s="19">
        <v>707929.35</v>
      </c>
      <c r="K116" s="8">
        <v>130666624.95999999</v>
      </c>
      <c r="L116" s="8">
        <v>102646436.81</v>
      </c>
      <c r="M116" s="8">
        <v>28020188.149999999</v>
      </c>
      <c r="N116" s="14">
        <v>0</v>
      </c>
      <c r="O116" s="15">
        <v>2624727.34</v>
      </c>
      <c r="P116" s="8">
        <v>25395460.809999999</v>
      </c>
    </row>
    <row r="117" spans="1:16" x14ac:dyDescent="0.25">
      <c r="A117" s="25" t="s">
        <v>199</v>
      </c>
      <c r="B117" s="14">
        <v>86938810.640000001</v>
      </c>
      <c r="C117" s="6">
        <v>40006709.68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15">
        <v>126945520.31999999</v>
      </c>
      <c r="J117" s="19">
        <v>596042.56000000006</v>
      </c>
      <c r="K117" s="8">
        <v>127541562.88</v>
      </c>
      <c r="L117" s="8">
        <v>97757901.790000007</v>
      </c>
      <c r="M117" s="8">
        <v>29783661.09</v>
      </c>
      <c r="N117" s="14">
        <v>0</v>
      </c>
      <c r="O117" s="15">
        <v>2752311.5</v>
      </c>
      <c r="P117" s="8">
        <v>27031349.59</v>
      </c>
    </row>
    <row r="118" spans="1:16" x14ac:dyDescent="0.25">
      <c r="A118" s="25" t="s">
        <v>200</v>
      </c>
      <c r="B118" s="14">
        <v>87114040.400000006</v>
      </c>
      <c r="C118" s="6">
        <v>41642902.280000001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15">
        <v>128756942.68000001</v>
      </c>
      <c r="J118" s="19">
        <v>577678.81000000006</v>
      </c>
      <c r="K118" s="8">
        <v>129334621.48999999</v>
      </c>
      <c r="L118" s="8">
        <v>103735975.94</v>
      </c>
      <c r="M118" s="8">
        <v>25598645.550000001</v>
      </c>
      <c r="N118" s="14">
        <v>0</v>
      </c>
      <c r="O118" s="15">
        <v>2637310</v>
      </c>
      <c r="P118" s="8">
        <v>22961335.550000001</v>
      </c>
    </row>
    <row r="119" spans="1:16" x14ac:dyDescent="0.25">
      <c r="A119" s="25" t="s">
        <v>201</v>
      </c>
      <c r="B119" s="14" t="s">
        <v>206</v>
      </c>
      <c r="C119" s="6" t="s">
        <v>206</v>
      </c>
      <c r="D119" s="6" t="s">
        <v>206</v>
      </c>
      <c r="E119" s="6" t="s">
        <v>206</v>
      </c>
      <c r="F119" s="6" t="s">
        <v>206</v>
      </c>
      <c r="G119" s="6" t="s">
        <v>206</v>
      </c>
      <c r="H119" s="6" t="s">
        <v>206</v>
      </c>
      <c r="I119" s="15" t="s">
        <v>206</v>
      </c>
      <c r="J119" s="19" t="s">
        <v>206</v>
      </c>
      <c r="K119" s="8" t="s">
        <v>206</v>
      </c>
      <c r="L119" s="8" t="s">
        <v>206</v>
      </c>
      <c r="M119" s="8" t="s">
        <v>206</v>
      </c>
      <c r="N119" s="14" t="s">
        <v>206</v>
      </c>
      <c r="O119" s="15" t="s">
        <v>206</v>
      </c>
      <c r="P119" s="8" t="s">
        <v>206</v>
      </c>
    </row>
    <row r="120" spans="1:16" x14ac:dyDescent="0.25">
      <c r="A120" s="22" t="s">
        <v>157</v>
      </c>
      <c r="B120" s="12">
        <f t="shared" ref="B120:I120" si="31">SUM(B116:B119)</f>
        <v>266277920.76000002</v>
      </c>
      <c r="C120" s="5">
        <f t="shared" si="31"/>
        <v>119383237.84999999</v>
      </c>
      <c r="D120" s="5">
        <f t="shared" si="31"/>
        <v>0</v>
      </c>
      <c r="E120" s="5">
        <f t="shared" si="31"/>
        <v>0</v>
      </c>
      <c r="F120" s="5">
        <f t="shared" si="31"/>
        <v>0</v>
      </c>
      <c r="G120" s="5">
        <f t="shared" si="31"/>
        <v>0</v>
      </c>
      <c r="H120" s="5">
        <f t="shared" si="31"/>
        <v>0</v>
      </c>
      <c r="I120" s="13">
        <f t="shared" si="31"/>
        <v>385661158.61000001</v>
      </c>
      <c r="J120" s="18">
        <f t="shared" ref="J120:P120" si="32">SUM(J116:J119)</f>
        <v>1881650.7200000002</v>
      </c>
      <c r="K120" s="7">
        <f t="shared" si="32"/>
        <v>387542809.32999998</v>
      </c>
      <c r="L120" s="7">
        <f t="shared" si="32"/>
        <v>304140314.54000002</v>
      </c>
      <c r="M120" s="7">
        <f t="shared" si="32"/>
        <v>83402494.789999992</v>
      </c>
      <c r="N120" s="12">
        <f t="shared" si="32"/>
        <v>0</v>
      </c>
      <c r="O120" s="13">
        <f t="shared" si="32"/>
        <v>8014348.8399999999</v>
      </c>
      <c r="P120" s="7">
        <f t="shared" si="32"/>
        <v>75388145.950000003</v>
      </c>
    </row>
    <row r="121" spans="1:16" x14ac:dyDescent="0.25">
      <c r="A121" s="24"/>
      <c r="B121" s="32"/>
      <c r="C121" s="33"/>
      <c r="D121" s="33"/>
      <c r="E121" s="33"/>
      <c r="F121" s="33"/>
      <c r="G121" s="33"/>
      <c r="H121" s="33"/>
      <c r="I121" s="34"/>
      <c r="J121" s="46"/>
      <c r="K121" s="35"/>
      <c r="L121" s="35"/>
      <c r="M121" s="35"/>
      <c r="N121" s="32"/>
      <c r="O121" s="34"/>
      <c r="P121" s="35"/>
    </row>
    <row r="122" spans="1:16" x14ac:dyDescent="0.25">
      <c r="A122" s="22" t="s">
        <v>175</v>
      </c>
      <c r="B122" s="32"/>
      <c r="C122" s="33"/>
      <c r="D122" s="33"/>
      <c r="E122" s="33"/>
      <c r="F122" s="33"/>
      <c r="G122" s="33"/>
      <c r="H122" s="33"/>
      <c r="I122" s="34"/>
      <c r="J122" s="46"/>
      <c r="K122" s="35"/>
      <c r="L122" s="35"/>
      <c r="M122" s="35"/>
      <c r="N122" s="32"/>
      <c r="O122" s="34"/>
      <c r="P122" s="35"/>
    </row>
    <row r="123" spans="1:16" x14ac:dyDescent="0.25">
      <c r="A123" s="25" t="s">
        <v>198</v>
      </c>
      <c r="B123" s="14">
        <v>218579007</v>
      </c>
      <c r="C123" s="6">
        <v>71936927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15">
        <v>290515934</v>
      </c>
      <c r="J123" s="19">
        <v>1431252</v>
      </c>
      <c r="K123" s="8">
        <v>291947186</v>
      </c>
      <c r="L123" s="8">
        <v>250313428</v>
      </c>
      <c r="M123" s="8">
        <v>41633758</v>
      </c>
      <c r="N123" s="14">
        <v>0</v>
      </c>
      <c r="O123" s="15">
        <v>0</v>
      </c>
      <c r="P123" s="8">
        <v>41633758</v>
      </c>
    </row>
    <row r="124" spans="1:16" x14ac:dyDescent="0.25">
      <c r="A124" s="25" t="s">
        <v>199</v>
      </c>
      <c r="B124" s="14">
        <v>212911807</v>
      </c>
      <c r="C124" s="6">
        <v>71604128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15">
        <v>284515935</v>
      </c>
      <c r="J124" s="19">
        <v>1492327</v>
      </c>
      <c r="K124" s="8">
        <v>286008262</v>
      </c>
      <c r="L124" s="8">
        <v>237720600</v>
      </c>
      <c r="M124" s="8">
        <v>48287662</v>
      </c>
      <c r="N124" s="14">
        <v>0</v>
      </c>
      <c r="O124" s="15">
        <v>0</v>
      </c>
      <c r="P124" s="8">
        <v>48287662</v>
      </c>
    </row>
    <row r="125" spans="1:16" x14ac:dyDescent="0.25">
      <c r="A125" s="25" t="s">
        <v>200</v>
      </c>
      <c r="B125" s="14">
        <v>236034312</v>
      </c>
      <c r="C125" s="6">
        <v>50712941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15">
        <v>286747253</v>
      </c>
      <c r="J125" s="19">
        <v>1399833</v>
      </c>
      <c r="K125" s="8">
        <v>288147086</v>
      </c>
      <c r="L125" s="8">
        <v>255982217</v>
      </c>
      <c r="M125" s="8">
        <v>32164869</v>
      </c>
      <c r="N125" s="14">
        <v>0</v>
      </c>
      <c r="O125" s="15">
        <v>0</v>
      </c>
      <c r="P125" s="8">
        <v>32164869</v>
      </c>
    </row>
    <row r="126" spans="1:16" x14ac:dyDescent="0.25">
      <c r="A126" s="25" t="s">
        <v>201</v>
      </c>
      <c r="B126" s="14" t="s">
        <v>206</v>
      </c>
      <c r="C126" s="6" t="s">
        <v>206</v>
      </c>
      <c r="D126" s="6" t="s">
        <v>206</v>
      </c>
      <c r="E126" s="6" t="s">
        <v>206</v>
      </c>
      <c r="F126" s="6" t="s">
        <v>206</v>
      </c>
      <c r="G126" s="6" t="s">
        <v>206</v>
      </c>
      <c r="H126" s="6" t="s">
        <v>206</v>
      </c>
      <c r="I126" s="15" t="s">
        <v>206</v>
      </c>
      <c r="J126" s="19" t="s">
        <v>206</v>
      </c>
      <c r="K126" s="8" t="s">
        <v>206</v>
      </c>
      <c r="L126" s="8" t="s">
        <v>206</v>
      </c>
      <c r="M126" s="8" t="s">
        <v>206</v>
      </c>
      <c r="N126" s="14" t="s">
        <v>206</v>
      </c>
      <c r="O126" s="15" t="s">
        <v>206</v>
      </c>
      <c r="P126" s="8" t="s">
        <v>206</v>
      </c>
    </row>
    <row r="127" spans="1:16" x14ac:dyDescent="0.25">
      <c r="A127" s="22" t="s">
        <v>157</v>
      </c>
      <c r="B127" s="12">
        <f t="shared" ref="B127:I127" si="33">SUM(B123:B126)</f>
        <v>667525126</v>
      </c>
      <c r="C127" s="5">
        <f t="shared" si="33"/>
        <v>194253996</v>
      </c>
      <c r="D127" s="5">
        <f t="shared" si="33"/>
        <v>0</v>
      </c>
      <c r="E127" s="5">
        <f t="shared" si="33"/>
        <v>0</v>
      </c>
      <c r="F127" s="5">
        <f t="shared" si="33"/>
        <v>0</v>
      </c>
      <c r="G127" s="5">
        <f t="shared" si="33"/>
        <v>0</v>
      </c>
      <c r="H127" s="5">
        <f t="shared" si="33"/>
        <v>0</v>
      </c>
      <c r="I127" s="13">
        <f t="shared" si="33"/>
        <v>861779122</v>
      </c>
      <c r="J127" s="18">
        <f t="shared" ref="J127:P127" si="34">SUM(J123:J126)</f>
        <v>4323412</v>
      </c>
      <c r="K127" s="7">
        <f t="shared" si="34"/>
        <v>866102534</v>
      </c>
      <c r="L127" s="7">
        <f t="shared" si="34"/>
        <v>744016245</v>
      </c>
      <c r="M127" s="7">
        <f t="shared" si="34"/>
        <v>122086289</v>
      </c>
      <c r="N127" s="12">
        <f t="shared" si="34"/>
        <v>0</v>
      </c>
      <c r="O127" s="13">
        <f t="shared" si="34"/>
        <v>0</v>
      </c>
      <c r="P127" s="7">
        <f t="shared" si="34"/>
        <v>122086289</v>
      </c>
    </row>
    <row r="128" spans="1:16" x14ac:dyDescent="0.25">
      <c r="A128" s="24"/>
      <c r="B128" s="32"/>
      <c r="C128" s="33"/>
      <c r="D128" s="33"/>
      <c r="E128" s="33"/>
      <c r="F128" s="33"/>
      <c r="G128" s="33"/>
      <c r="H128" s="33"/>
      <c r="I128" s="34"/>
      <c r="J128" s="46"/>
      <c r="K128" s="35"/>
      <c r="L128" s="35"/>
      <c r="M128" s="35"/>
      <c r="N128" s="32"/>
      <c r="O128" s="34"/>
      <c r="P128" s="35"/>
    </row>
    <row r="129" spans="1:16" x14ac:dyDescent="0.25">
      <c r="A129" s="22" t="s">
        <v>174</v>
      </c>
      <c r="B129" s="32"/>
      <c r="C129" s="33"/>
      <c r="D129" s="33"/>
      <c r="E129" s="33"/>
      <c r="F129" s="33"/>
      <c r="G129" s="33"/>
      <c r="H129" s="33"/>
      <c r="I129" s="34"/>
      <c r="J129" s="46"/>
      <c r="K129" s="35"/>
      <c r="L129" s="35"/>
      <c r="M129" s="35"/>
      <c r="N129" s="32"/>
      <c r="O129" s="34"/>
      <c r="P129" s="35"/>
    </row>
    <row r="130" spans="1:16" x14ac:dyDescent="0.25">
      <c r="A130" s="25" t="s">
        <v>198</v>
      </c>
      <c r="B130" s="14">
        <v>170108223</v>
      </c>
      <c r="C130" s="6">
        <v>60599194</v>
      </c>
      <c r="D130" s="6">
        <v>0</v>
      </c>
      <c r="E130" s="6">
        <v>13837402</v>
      </c>
      <c r="F130" s="6">
        <v>0</v>
      </c>
      <c r="G130" s="6">
        <v>0</v>
      </c>
      <c r="H130" s="6">
        <v>13837402</v>
      </c>
      <c r="I130" s="15">
        <v>244544819</v>
      </c>
      <c r="J130" s="19">
        <v>10455490</v>
      </c>
      <c r="K130" s="8">
        <v>255000309</v>
      </c>
      <c r="L130" s="8">
        <v>244781194</v>
      </c>
      <c r="M130" s="8">
        <v>10219115</v>
      </c>
      <c r="N130" s="14">
        <v>6745802</v>
      </c>
      <c r="O130" s="15">
        <v>382136</v>
      </c>
      <c r="P130" s="8">
        <v>16582781</v>
      </c>
    </row>
    <row r="131" spans="1:16" x14ac:dyDescent="0.25">
      <c r="A131" s="25" t="s">
        <v>199</v>
      </c>
      <c r="B131" s="14">
        <v>328474400</v>
      </c>
      <c r="C131" s="6">
        <v>113534955</v>
      </c>
      <c r="D131" s="6">
        <v>0</v>
      </c>
      <c r="E131" s="6">
        <v>30923989</v>
      </c>
      <c r="F131" s="6">
        <v>0</v>
      </c>
      <c r="G131" s="6">
        <v>0</v>
      </c>
      <c r="H131" s="6">
        <v>30923989</v>
      </c>
      <c r="I131" s="15">
        <v>472933344</v>
      </c>
      <c r="J131" s="19">
        <v>24813250</v>
      </c>
      <c r="K131" s="8">
        <v>497746594</v>
      </c>
      <c r="L131" s="8">
        <v>527514405</v>
      </c>
      <c r="M131" s="8">
        <v>-29767811</v>
      </c>
      <c r="N131" s="14">
        <v>6349278</v>
      </c>
      <c r="O131" s="15">
        <v>4017365</v>
      </c>
      <c r="P131" s="8">
        <v>-27435898</v>
      </c>
    </row>
    <row r="132" spans="1:16" x14ac:dyDescent="0.25">
      <c r="A132" s="25" t="s">
        <v>200</v>
      </c>
      <c r="B132" s="14">
        <v>162333159</v>
      </c>
      <c r="C132" s="6">
        <v>66353038</v>
      </c>
      <c r="D132" s="6">
        <v>0</v>
      </c>
      <c r="E132" s="6">
        <v>14776993</v>
      </c>
      <c r="F132" s="6">
        <v>0</v>
      </c>
      <c r="G132" s="6">
        <v>0</v>
      </c>
      <c r="H132" s="6">
        <v>14776993</v>
      </c>
      <c r="I132" s="15">
        <v>243463190</v>
      </c>
      <c r="J132" s="19">
        <v>14472690</v>
      </c>
      <c r="K132" s="8">
        <v>257935880</v>
      </c>
      <c r="L132" s="8">
        <v>261575409</v>
      </c>
      <c r="M132" s="8">
        <v>-3639529</v>
      </c>
      <c r="N132" s="14">
        <v>7430249</v>
      </c>
      <c r="O132" s="15">
        <v>181093</v>
      </c>
      <c r="P132" s="8">
        <v>3609627</v>
      </c>
    </row>
    <row r="133" spans="1:16" x14ac:dyDescent="0.25">
      <c r="A133" s="25" t="s">
        <v>201</v>
      </c>
      <c r="B133" s="14" t="s">
        <v>206</v>
      </c>
      <c r="C133" s="6" t="s">
        <v>206</v>
      </c>
      <c r="D133" s="6" t="s">
        <v>206</v>
      </c>
      <c r="E133" s="6" t="s">
        <v>206</v>
      </c>
      <c r="F133" s="6" t="s">
        <v>206</v>
      </c>
      <c r="G133" s="6" t="s">
        <v>206</v>
      </c>
      <c r="H133" s="6" t="s">
        <v>206</v>
      </c>
      <c r="I133" s="15" t="s">
        <v>206</v>
      </c>
      <c r="J133" s="19" t="s">
        <v>206</v>
      </c>
      <c r="K133" s="8" t="s">
        <v>206</v>
      </c>
      <c r="L133" s="8" t="s">
        <v>206</v>
      </c>
      <c r="M133" s="8" t="s">
        <v>206</v>
      </c>
      <c r="N133" s="14" t="s">
        <v>206</v>
      </c>
      <c r="O133" s="15" t="s">
        <v>206</v>
      </c>
      <c r="P133" s="8" t="s">
        <v>206</v>
      </c>
    </row>
    <row r="134" spans="1:16" x14ac:dyDescent="0.25">
      <c r="A134" s="22" t="s">
        <v>157</v>
      </c>
      <c r="B134" s="12">
        <f t="shared" ref="B134:I134" si="35">SUM(B130:B133)</f>
        <v>660915782</v>
      </c>
      <c r="C134" s="5">
        <f t="shared" si="35"/>
        <v>240487187</v>
      </c>
      <c r="D134" s="5">
        <f t="shared" si="35"/>
        <v>0</v>
      </c>
      <c r="E134" s="5">
        <f t="shared" si="35"/>
        <v>59538384</v>
      </c>
      <c r="F134" s="5">
        <f t="shared" si="35"/>
        <v>0</v>
      </c>
      <c r="G134" s="5">
        <f t="shared" si="35"/>
        <v>0</v>
      </c>
      <c r="H134" s="5">
        <f t="shared" si="35"/>
        <v>59538384</v>
      </c>
      <c r="I134" s="13">
        <f t="shared" si="35"/>
        <v>960941353</v>
      </c>
      <c r="J134" s="18">
        <f t="shared" ref="J134:P134" si="36">SUM(J130:J133)</f>
        <v>49741430</v>
      </c>
      <c r="K134" s="7">
        <f t="shared" si="36"/>
        <v>1010682783</v>
      </c>
      <c r="L134" s="7">
        <f t="shared" si="36"/>
        <v>1033871008</v>
      </c>
      <c r="M134" s="7">
        <f t="shared" si="36"/>
        <v>-23188225</v>
      </c>
      <c r="N134" s="12">
        <f t="shared" si="36"/>
        <v>20525329</v>
      </c>
      <c r="O134" s="13">
        <f t="shared" si="36"/>
        <v>4580594</v>
      </c>
      <c r="P134" s="7">
        <f t="shared" si="36"/>
        <v>-7243490</v>
      </c>
    </row>
    <row r="135" spans="1:16" x14ac:dyDescent="0.25">
      <c r="A135" s="24"/>
      <c r="B135" s="32"/>
      <c r="C135" s="33"/>
      <c r="D135" s="33"/>
      <c r="E135" s="33"/>
      <c r="F135" s="33"/>
      <c r="G135" s="33"/>
      <c r="H135" s="33"/>
      <c r="I135" s="34"/>
      <c r="J135" s="46"/>
      <c r="K135" s="35"/>
      <c r="L135" s="35"/>
      <c r="M135" s="35"/>
      <c r="N135" s="32"/>
      <c r="O135" s="34"/>
      <c r="P135" s="35"/>
    </row>
    <row r="136" spans="1:16" x14ac:dyDescent="0.25">
      <c r="A136" s="22" t="s">
        <v>176</v>
      </c>
      <c r="B136" s="32"/>
      <c r="C136" s="33"/>
      <c r="D136" s="33"/>
      <c r="E136" s="33"/>
      <c r="F136" s="33"/>
      <c r="G136" s="33"/>
      <c r="H136" s="33"/>
      <c r="I136" s="34"/>
      <c r="J136" s="46"/>
      <c r="K136" s="35"/>
      <c r="L136" s="35"/>
      <c r="M136" s="35"/>
      <c r="N136" s="32"/>
      <c r="O136" s="34"/>
      <c r="P136" s="35"/>
    </row>
    <row r="137" spans="1:16" x14ac:dyDescent="0.25">
      <c r="A137" s="25" t="s">
        <v>198</v>
      </c>
      <c r="B137" s="14">
        <v>63441412.409999996</v>
      </c>
      <c r="C137" s="6">
        <v>22461746.039999999</v>
      </c>
      <c r="D137" s="6">
        <v>0</v>
      </c>
      <c r="E137" s="6">
        <v>0</v>
      </c>
      <c r="F137" s="6">
        <v>0</v>
      </c>
      <c r="G137" s="6">
        <v>0</v>
      </c>
      <c r="H137" s="6">
        <v>0</v>
      </c>
      <c r="I137" s="15">
        <v>85903158.450000003</v>
      </c>
      <c r="J137" s="19">
        <v>536618.77</v>
      </c>
      <c r="K137" s="8">
        <v>86439777.219999999</v>
      </c>
      <c r="L137" s="8">
        <v>84242011.579999998</v>
      </c>
      <c r="M137" s="8">
        <v>2197765.64</v>
      </c>
      <c r="N137" s="14">
        <v>0</v>
      </c>
      <c r="O137" s="15">
        <v>2018217.5</v>
      </c>
      <c r="P137" s="8">
        <v>179548.14</v>
      </c>
    </row>
    <row r="138" spans="1:16" x14ac:dyDescent="0.25">
      <c r="A138" s="25" t="s">
        <v>199</v>
      </c>
      <c r="B138" s="14">
        <v>60212303.75</v>
      </c>
      <c r="C138" s="6">
        <v>24954810.600000001</v>
      </c>
      <c r="D138" s="6">
        <v>0</v>
      </c>
      <c r="E138" s="6">
        <v>0</v>
      </c>
      <c r="F138" s="6">
        <v>0</v>
      </c>
      <c r="G138" s="6">
        <v>0</v>
      </c>
      <c r="H138" s="6">
        <v>0</v>
      </c>
      <c r="I138" s="15">
        <v>85167114.349999994</v>
      </c>
      <c r="J138" s="19">
        <v>293670.67</v>
      </c>
      <c r="K138" s="8">
        <v>85460785.019999996</v>
      </c>
      <c r="L138" s="8">
        <v>82241464.760000005</v>
      </c>
      <c r="M138" s="8">
        <v>3219320.26</v>
      </c>
      <c r="N138" s="14">
        <v>0</v>
      </c>
      <c r="O138" s="15">
        <v>2108713.5</v>
      </c>
      <c r="P138" s="8">
        <v>1110606.76</v>
      </c>
    </row>
    <row r="139" spans="1:16" x14ac:dyDescent="0.25">
      <c r="A139" s="25" t="s">
        <v>200</v>
      </c>
      <c r="B139" s="14">
        <v>63423549.340000004</v>
      </c>
      <c r="C139" s="6">
        <v>24360436.09</v>
      </c>
      <c r="D139" s="6">
        <v>0</v>
      </c>
      <c r="E139" s="6">
        <v>0</v>
      </c>
      <c r="F139" s="6">
        <v>0</v>
      </c>
      <c r="G139" s="6">
        <v>0</v>
      </c>
      <c r="H139" s="6">
        <v>0</v>
      </c>
      <c r="I139" s="15">
        <v>87783985.430000007</v>
      </c>
      <c r="J139" s="19">
        <v>327907.96000000002</v>
      </c>
      <c r="K139" s="8">
        <v>88111893.390000001</v>
      </c>
      <c r="L139" s="8">
        <v>83389329.819999993</v>
      </c>
      <c r="M139" s="8">
        <v>4722563.57</v>
      </c>
      <c r="N139" s="14">
        <v>0</v>
      </c>
      <c r="O139" s="15">
        <v>1993582.5</v>
      </c>
      <c r="P139" s="8">
        <v>2728981.07</v>
      </c>
    </row>
    <row r="140" spans="1:16" x14ac:dyDescent="0.25">
      <c r="A140" s="25" t="s">
        <v>201</v>
      </c>
      <c r="B140" s="14" t="s">
        <v>206</v>
      </c>
      <c r="C140" s="6" t="s">
        <v>206</v>
      </c>
      <c r="D140" s="6" t="s">
        <v>206</v>
      </c>
      <c r="E140" s="6" t="s">
        <v>206</v>
      </c>
      <c r="F140" s="6" t="s">
        <v>206</v>
      </c>
      <c r="G140" s="6" t="s">
        <v>206</v>
      </c>
      <c r="H140" s="6" t="s">
        <v>206</v>
      </c>
      <c r="I140" s="15" t="s">
        <v>206</v>
      </c>
      <c r="J140" s="19" t="s">
        <v>206</v>
      </c>
      <c r="K140" s="8" t="s">
        <v>206</v>
      </c>
      <c r="L140" s="8" t="s">
        <v>206</v>
      </c>
      <c r="M140" s="8" t="s">
        <v>206</v>
      </c>
      <c r="N140" s="14" t="s">
        <v>206</v>
      </c>
      <c r="O140" s="15" t="s">
        <v>206</v>
      </c>
      <c r="P140" s="8" t="s">
        <v>206</v>
      </c>
    </row>
    <row r="141" spans="1:16" x14ac:dyDescent="0.25">
      <c r="A141" s="22" t="s">
        <v>157</v>
      </c>
      <c r="B141" s="12">
        <f t="shared" ref="B141:I141" si="37">SUM(B137:B140)</f>
        <v>187077265.5</v>
      </c>
      <c r="C141" s="5">
        <f t="shared" si="37"/>
        <v>71776992.730000004</v>
      </c>
      <c r="D141" s="5">
        <f t="shared" si="37"/>
        <v>0</v>
      </c>
      <c r="E141" s="5">
        <f t="shared" si="37"/>
        <v>0</v>
      </c>
      <c r="F141" s="5">
        <f t="shared" si="37"/>
        <v>0</v>
      </c>
      <c r="G141" s="5">
        <f t="shared" si="37"/>
        <v>0</v>
      </c>
      <c r="H141" s="5">
        <f t="shared" si="37"/>
        <v>0</v>
      </c>
      <c r="I141" s="13">
        <f t="shared" si="37"/>
        <v>258854258.23000002</v>
      </c>
      <c r="J141" s="18">
        <f t="shared" ref="J141:P141" si="38">SUM(J137:J140)</f>
        <v>1158197.3999999999</v>
      </c>
      <c r="K141" s="7">
        <f t="shared" si="38"/>
        <v>260012455.63</v>
      </c>
      <c r="L141" s="7">
        <f t="shared" si="38"/>
        <v>249872806.16</v>
      </c>
      <c r="M141" s="7">
        <f t="shared" si="38"/>
        <v>10139649.470000001</v>
      </c>
      <c r="N141" s="12">
        <f t="shared" si="38"/>
        <v>0</v>
      </c>
      <c r="O141" s="13">
        <f t="shared" si="38"/>
        <v>6120513.5</v>
      </c>
      <c r="P141" s="7">
        <f t="shared" si="38"/>
        <v>4019135.9699999997</v>
      </c>
    </row>
    <row r="142" spans="1:16" x14ac:dyDescent="0.25">
      <c r="A142" s="24"/>
      <c r="B142" s="32"/>
      <c r="C142" s="33"/>
      <c r="D142" s="33"/>
      <c r="E142" s="33"/>
      <c r="F142" s="33"/>
      <c r="G142" s="33"/>
      <c r="H142" s="33"/>
      <c r="I142" s="34"/>
      <c r="J142" s="46"/>
      <c r="K142" s="35"/>
      <c r="L142" s="35"/>
      <c r="M142" s="35"/>
      <c r="N142" s="32"/>
      <c r="O142" s="34"/>
      <c r="P142" s="35"/>
    </row>
    <row r="143" spans="1:16" x14ac:dyDescent="0.25">
      <c r="A143" s="22" t="s">
        <v>177</v>
      </c>
      <c r="B143" s="32"/>
      <c r="C143" s="33"/>
      <c r="D143" s="33"/>
      <c r="E143" s="33"/>
      <c r="F143" s="33"/>
      <c r="G143" s="33"/>
      <c r="H143" s="33"/>
      <c r="I143" s="34"/>
      <c r="J143" s="46"/>
      <c r="K143" s="35"/>
      <c r="L143" s="35"/>
      <c r="M143" s="35"/>
      <c r="N143" s="32"/>
      <c r="O143" s="34"/>
      <c r="P143" s="35"/>
    </row>
    <row r="144" spans="1:16" x14ac:dyDescent="0.25">
      <c r="A144" s="25" t="s">
        <v>198</v>
      </c>
      <c r="B144" s="14">
        <v>28945338.800000001</v>
      </c>
      <c r="C144" s="6">
        <v>69107681.519999996</v>
      </c>
      <c r="D144" s="6">
        <v>0</v>
      </c>
      <c r="E144" s="6">
        <v>0</v>
      </c>
      <c r="F144" s="6">
        <v>0</v>
      </c>
      <c r="G144" s="6">
        <v>0</v>
      </c>
      <c r="H144" s="6">
        <v>0</v>
      </c>
      <c r="I144" s="15">
        <v>98053020.319999993</v>
      </c>
      <c r="J144" s="19">
        <v>1188132.8700000001</v>
      </c>
      <c r="K144" s="8">
        <v>99241153.189999998</v>
      </c>
      <c r="L144" s="8">
        <v>91930817.019999996</v>
      </c>
      <c r="M144" s="8">
        <v>7310336.1699999999</v>
      </c>
      <c r="N144" s="14">
        <v>7966969.5599999996</v>
      </c>
      <c r="O144" s="15">
        <v>0</v>
      </c>
      <c r="P144" s="8">
        <v>15277305.73</v>
      </c>
    </row>
    <row r="145" spans="1:16" x14ac:dyDescent="0.25">
      <c r="A145" s="25" t="s">
        <v>199</v>
      </c>
      <c r="B145" s="14">
        <v>22658052</v>
      </c>
      <c r="C145" s="6">
        <v>73509109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15">
        <v>96167161</v>
      </c>
      <c r="J145" s="19">
        <v>1264197</v>
      </c>
      <c r="K145" s="8">
        <v>97431358</v>
      </c>
      <c r="L145" s="8">
        <v>93072221</v>
      </c>
      <c r="M145" s="8">
        <v>4359137</v>
      </c>
      <c r="N145" s="14">
        <v>2053571</v>
      </c>
      <c r="O145" s="15">
        <v>0</v>
      </c>
      <c r="P145" s="8">
        <v>6412708</v>
      </c>
    </row>
    <row r="146" spans="1:16" x14ac:dyDescent="0.25">
      <c r="A146" s="25" t="s">
        <v>200</v>
      </c>
      <c r="B146" s="14">
        <v>26846542.879999999</v>
      </c>
      <c r="C146" s="6">
        <v>70245893.329999998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15">
        <v>97092436.209999993</v>
      </c>
      <c r="J146" s="19">
        <v>1334747.6299999999</v>
      </c>
      <c r="K146" s="8">
        <v>98427183.840000004</v>
      </c>
      <c r="L146" s="8">
        <v>92335604.159999996</v>
      </c>
      <c r="M146" s="8">
        <v>6091579.6799999997</v>
      </c>
      <c r="N146" s="14">
        <v>9505933.0899999999</v>
      </c>
      <c r="O146" s="15">
        <v>0</v>
      </c>
      <c r="P146" s="8">
        <v>15597512.77</v>
      </c>
    </row>
    <row r="147" spans="1:16" x14ac:dyDescent="0.25">
      <c r="A147" s="25" t="s">
        <v>201</v>
      </c>
      <c r="B147" s="14" t="s">
        <v>206</v>
      </c>
      <c r="C147" s="6" t="s">
        <v>206</v>
      </c>
      <c r="D147" s="6" t="s">
        <v>206</v>
      </c>
      <c r="E147" s="6" t="s">
        <v>206</v>
      </c>
      <c r="F147" s="6" t="s">
        <v>206</v>
      </c>
      <c r="G147" s="6" t="s">
        <v>206</v>
      </c>
      <c r="H147" s="6" t="s">
        <v>206</v>
      </c>
      <c r="I147" s="15" t="s">
        <v>206</v>
      </c>
      <c r="J147" s="19" t="s">
        <v>206</v>
      </c>
      <c r="K147" s="8" t="s">
        <v>206</v>
      </c>
      <c r="L147" s="8" t="s">
        <v>206</v>
      </c>
      <c r="M147" s="8" t="s">
        <v>206</v>
      </c>
      <c r="N147" s="14" t="s">
        <v>206</v>
      </c>
      <c r="O147" s="15" t="s">
        <v>206</v>
      </c>
      <c r="P147" s="8" t="s">
        <v>206</v>
      </c>
    </row>
    <row r="148" spans="1:16" x14ac:dyDescent="0.25">
      <c r="A148" s="22" t="s">
        <v>157</v>
      </c>
      <c r="B148" s="12">
        <f t="shared" ref="B148:I148" si="39">SUM(B144:B147)</f>
        <v>78449933.679999992</v>
      </c>
      <c r="C148" s="49">
        <f t="shared" si="39"/>
        <v>212862683.84999996</v>
      </c>
      <c r="D148" s="5">
        <f t="shared" si="39"/>
        <v>0</v>
      </c>
      <c r="E148" s="5">
        <f t="shared" si="39"/>
        <v>0</v>
      </c>
      <c r="F148" s="5">
        <f t="shared" si="39"/>
        <v>0</v>
      </c>
      <c r="G148" s="5">
        <f t="shared" si="39"/>
        <v>0</v>
      </c>
      <c r="H148" s="5">
        <f t="shared" si="39"/>
        <v>0</v>
      </c>
      <c r="I148" s="13">
        <f t="shared" si="39"/>
        <v>291312617.52999997</v>
      </c>
      <c r="J148" s="18">
        <f t="shared" ref="J148:P148" si="40">SUM(J144:J147)</f>
        <v>3787077.5</v>
      </c>
      <c r="K148" s="7">
        <f t="shared" si="40"/>
        <v>295099695.02999997</v>
      </c>
      <c r="L148" s="7">
        <f t="shared" si="40"/>
        <v>277338642.17999995</v>
      </c>
      <c r="M148" s="7">
        <f t="shared" si="40"/>
        <v>17761052.850000001</v>
      </c>
      <c r="N148" s="12">
        <f t="shared" si="40"/>
        <v>19526473.649999999</v>
      </c>
      <c r="O148" s="13">
        <f t="shared" si="40"/>
        <v>0</v>
      </c>
      <c r="P148" s="7">
        <f t="shared" si="40"/>
        <v>37287526.5</v>
      </c>
    </row>
    <row r="149" spans="1:16" x14ac:dyDescent="0.25">
      <c r="A149" s="24"/>
      <c r="B149" s="32"/>
      <c r="C149" s="33"/>
      <c r="D149" s="33"/>
      <c r="E149" s="33"/>
      <c r="F149" s="33"/>
      <c r="G149" s="33"/>
      <c r="H149" s="33"/>
      <c r="I149" s="34"/>
      <c r="J149" s="46"/>
      <c r="K149" s="35"/>
      <c r="L149" s="35"/>
      <c r="M149" s="35"/>
      <c r="N149" s="32"/>
      <c r="O149" s="34"/>
      <c r="P149" s="35"/>
    </row>
    <row r="150" spans="1:16" x14ac:dyDescent="0.25">
      <c r="A150" s="22" t="s">
        <v>178</v>
      </c>
      <c r="B150" s="32"/>
      <c r="C150" s="33"/>
      <c r="D150" s="33"/>
      <c r="E150" s="33"/>
      <c r="F150" s="33"/>
      <c r="G150" s="33"/>
      <c r="H150" s="33"/>
      <c r="I150" s="34"/>
      <c r="J150" s="46"/>
      <c r="K150" s="35"/>
      <c r="L150" s="35"/>
      <c r="M150" s="35"/>
      <c r="N150" s="32"/>
      <c r="O150" s="34"/>
      <c r="P150" s="35"/>
    </row>
    <row r="151" spans="1:16" x14ac:dyDescent="0.25">
      <c r="A151" s="25" t="s">
        <v>198</v>
      </c>
      <c r="B151" s="14" t="s">
        <v>207</v>
      </c>
      <c r="C151" s="6" t="s">
        <v>207</v>
      </c>
      <c r="D151" s="6" t="s">
        <v>207</v>
      </c>
      <c r="E151" s="6" t="s">
        <v>207</v>
      </c>
      <c r="F151" s="6" t="s">
        <v>207</v>
      </c>
      <c r="G151" s="6" t="s">
        <v>207</v>
      </c>
      <c r="H151" s="6" t="s">
        <v>207</v>
      </c>
      <c r="I151" s="15" t="s">
        <v>207</v>
      </c>
      <c r="J151" s="19" t="s">
        <v>207</v>
      </c>
      <c r="K151" s="8" t="s">
        <v>207</v>
      </c>
      <c r="L151" s="8" t="s">
        <v>207</v>
      </c>
      <c r="M151" s="8" t="s">
        <v>207</v>
      </c>
      <c r="N151" s="14" t="s">
        <v>207</v>
      </c>
      <c r="O151" s="15" t="s">
        <v>207</v>
      </c>
      <c r="P151" s="8" t="s">
        <v>207</v>
      </c>
    </row>
    <row r="152" spans="1:16" x14ac:dyDescent="0.25">
      <c r="A152" s="25" t="s">
        <v>199</v>
      </c>
      <c r="B152" s="14" t="s">
        <v>207</v>
      </c>
      <c r="C152" s="6" t="s">
        <v>207</v>
      </c>
      <c r="D152" s="6" t="s">
        <v>207</v>
      </c>
      <c r="E152" s="6" t="s">
        <v>207</v>
      </c>
      <c r="F152" s="6" t="s">
        <v>207</v>
      </c>
      <c r="G152" s="6" t="s">
        <v>207</v>
      </c>
      <c r="H152" s="6" t="s">
        <v>207</v>
      </c>
      <c r="I152" s="15" t="s">
        <v>207</v>
      </c>
      <c r="J152" s="19" t="s">
        <v>207</v>
      </c>
      <c r="K152" s="8" t="s">
        <v>207</v>
      </c>
      <c r="L152" s="8" t="s">
        <v>207</v>
      </c>
      <c r="M152" s="8" t="s">
        <v>207</v>
      </c>
      <c r="N152" s="14" t="s">
        <v>207</v>
      </c>
      <c r="O152" s="15" t="s">
        <v>207</v>
      </c>
      <c r="P152" s="8" t="s">
        <v>207</v>
      </c>
    </row>
    <row r="153" spans="1:16" x14ac:dyDescent="0.25">
      <c r="A153" s="25" t="s">
        <v>200</v>
      </c>
      <c r="B153" s="14" t="s">
        <v>207</v>
      </c>
      <c r="C153" s="6" t="s">
        <v>207</v>
      </c>
      <c r="D153" s="6" t="s">
        <v>207</v>
      </c>
      <c r="E153" s="6" t="s">
        <v>207</v>
      </c>
      <c r="F153" s="6" t="s">
        <v>207</v>
      </c>
      <c r="G153" s="6" t="s">
        <v>207</v>
      </c>
      <c r="H153" s="6" t="s">
        <v>207</v>
      </c>
      <c r="I153" s="15" t="s">
        <v>207</v>
      </c>
      <c r="J153" s="19" t="s">
        <v>207</v>
      </c>
      <c r="K153" s="8" t="s">
        <v>207</v>
      </c>
      <c r="L153" s="8" t="s">
        <v>207</v>
      </c>
      <c r="M153" s="8" t="s">
        <v>207</v>
      </c>
      <c r="N153" s="14" t="s">
        <v>207</v>
      </c>
      <c r="O153" s="15" t="s">
        <v>207</v>
      </c>
      <c r="P153" s="8" t="s">
        <v>207</v>
      </c>
    </row>
    <row r="154" spans="1:16" x14ac:dyDescent="0.25">
      <c r="A154" s="25" t="s">
        <v>201</v>
      </c>
      <c r="B154" s="14" t="s">
        <v>206</v>
      </c>
      <c r="C154" s="6" t="s">
        <v>206</v>
      </c>
      <c r="D154" s="6" t="s">
        <v>206</v>
      </c>
      <c r="E154" s="6" t="s">
        <v>206</v>
      </c>
      <c r="F154" s="6" t="s">
        <v>206</v>
      </c>
      <c r="G154" s="6" t="s">
        <v>206</v>
      </c>
      <c r="H154" s="6" t="s">
        <v>206</v>
      </c>
      <c r="I154" s="15" t="s">
        <v>206</v>
      </c>
      <c r="J154" s="19" t="s">
        <v>206</v>
      </c>
      <c r="K154" s="8" t="s">
        <v>206</v>
      </c>
      <c r="L154" s="8" t="s">
        <v>206</v>
      </c>
      <c r="M154" s="8" t="s">
        <v>206</v>
      </c>
      <c r="N154" s="14" t="s">
        <v>206</v>
      </c>
      <c r="O154" s="15" t="s">
        <v>206</v>
      </c>
      <c r="P154" s="8" t="s">
        <v>206</v>
      </c>
    </row>
    <row r="155" spans="1:16" x14ac:dyDescent="0.25">
      <c r="A155" s="22" t="s">
        <v>157</v>
      </c>
      <c r="B155" s="12">
        <f t="shared" ref="B155:I155" si="41">SUM(B151:B154)</f>
        <v>0</v>
      </c>
      <c r="C155" s="5">
        <f t="shared" si="41"/>
        <v>0</v>
      </c>
      <c r="D155" s="5">
        <f t="shared" si="41"/>
        <v>0</v>
      </c>
      <c r="E155" s="5">
        <f t="shared" si="41"/>
        <v>0</v>
      </c>
      <c r="F155" s="5">
        <f t="shared" si="41"/>
        <v>0</v>
      </c>
      <c r="G155" s="5">
        <f t="shared" si="41"/>
        <v>0</v>
      </c>
      <c r="H155" s="5">
        <f t="shared" si="41"/>
        <v>0</v>
      </c>
      <c r="I155" s="13">
        <f t="shared" si="41"/>
        <v>0</v>
      </c>
      <c r="J155" s="18">
        <f t="shared" ref="J155:P155" si="42">SUM(J151:J154)</f>
        <v>0</v>
      </c>
      <c r="K155" s="7">
        <f t="shared" si="42"/>
        <v>0</v>
      </c>
      <c r="L155" s="7">
        <f t="shared" si="42"/>
        <v>0</v>
      </c>
      <c r="M155" s="7">
        <f t="shared" si="42"/>
        <v>0</v>
      </c>
      <c r="N155" s="12">
        <f t="shared" si="42"/>
        <v>0</v>
      </c>
      <c r="O155" s="13">
        <f t="shared" si="42"/>
        <v>0</v>
      </c>
      <c r="P155" s="7">
        <f t="shared" si="42"/>
        <v>0</v>
      </c>
    </row>
    <row r="156" spans="1:16" x14ac:dyDescent="0.25">
      <c r="A156" s="24"/>
      <c r="B156" s="32"/>
      <c r="C156" s="33"/>
      <c r="D156" s="33"/>
      <c r="E156" s="33"/>
      <c r="F156" s="33"/>
      <c r="G156" s="33"/>
      <c r="H156" s="33"/>
      <c r="I156" s="34"/>
      <c r="J156" s="46"/>
      <c r="K156" s="35"/>
      <c r="L156" s="35"/>
      <c r="M156" s="35"/>
      <c r="N156" s="32"/>
      <c r="O156" s="34"/>
      <c r="P156" s="35"/>
    </row>
    <row r="157" spans="1:16" x14ac:dyDescent="0.25">
      <c r="A157" s="22" t="s">
        <v>179</v>
      </c>
      <c r="B157" s="32"/>
      <c r="C157" s="33"/>
      <c r="D157" s="33"/>
      <c r="E157" s="33"/>
      <c r="F157" s="33"/>
      <c r="G157" s="33"/>
      <c r="H157" s="33"/>
      <c r="I157" s="34"/>
      <c r="J157" s="46"/>
      <c r="K157" s="35"/>
      <c r="L157" s="35"/>
      <c r="M157" s="35"/>
      <c r="N157" s="32"/>
      <c r="O157" s="34"/>
      <c r="P157" s="35"/>
    </row>
    <row r="158" spans="1:16" x14ac:dyDescent="0.25">
      <c r="A158" s="25" t="s">
        <v>198</v>
      </c>
      <c r="B158" s="14">
        <v>19849281.969999999</v>
      </c>
      <c r="C158" s="6">
        <v>17453452.629999999</v>
      </c>
      <c r="D158" s="6">
        <v>0</v>
      </c>
      <c r="E158" s="6">
        <v>0</v>
      </c>
      <c r="F158" s="6">
        <v>0</v>
      </c>
      <c r="G158" s="6">
        <v>0</v>
      </c>
      <c r="H158" s="6">
        <v>0</v>
      </c>
      <c r="I158" s="15">
        <v>37302734.600000001</v>
      </c>
      <c r="J158" s="19">
        <v>71362.5</v>
      </c>
      <c r="K158" s="8">
        <v>37374097.100000001</v>
      </c>
      <c r="L158" s="8">
        <v>36431161.210000001</v>
      </c>
      <c r="M158" s="8">
        <v>942935.89</v>
      </c>
      <c r="N158" s="14">
        <v>0</v>
      </c>
      <c r="O158" s="15">
        <v>746054</v>
      </c>
      <c r="P158" s="8">
        <v>196881.89</v>
      </c>
    </row>
    <row r="159" spans="1:16" x14ac:dyDescent="0.25">
      <c r="A159" s="25" t="s">
        <v>199</v>
      </c>
      <c r="B159" s="14">
        <v>20376504.879999999</v>
      </c>
      <c r="C159" s="6">
        <v>17571388.120000001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15">
        <v>37947893</v>
      </c>
      <c r="J159" s="19">
        <v>68614.039999999994</v>
      </c>
      <c r="K159" s="8">
        <v>38016507.039999999</v>
      </c>
      <c r="L159" s="8">
        <v>35538529.560000002</v>
      </c>
      <c r="M159" s="8">
        <v>2477977.48</v>
      </c>
      <c r="N159" s="14">
        <v>0</v>
      </c>
      <c r="O159" s="15">
        <v>782399.5</v>
      </c>
      <c r="P159" s="8">
        <v>1695577.98</v>
      </c>
    </row>
    <row r="160" spans="1:16" x14ac:dyDescent="0.25">
      <c r="A160" s="25" t="s">
        <v>200</v>
      </c>
      <c r="B160" s="14">
        <v>20298054.640000001</v>
      </c>
      <c r="C160" s="6">
        <v>18668250.98</v>
      </c>
      <c r="D160" s="6">
        <v>0</v>
      </c>
      <c r="E160" s="6">
        <v>0</v>
      </c>
      <c r="F160" s="6">
        <v>0</v>
      </c>
      <c r="G160" s="6">
        <v>0</v>
      </c>
      <c r="H160" s="6">
        <v>0</v>
      </c>
      <c r="I160" s="15">
        <v>38966305.619999997</v>
      </c>
      <c r="J160" s="19">
        <v>132393.03</v>
      </c>
      <c r="K160" s="8">
        <v>39098698.649999999</v>
      </c>
      <c r="L160" s="8">
        <v>36472251.82</v>
      </c>
      <c r="M160" s="8">
        <v>2626446.83</v>
      </c>
      <c r="N160" s="14">
        <v>0</v>
      </c>
      <c r="O160" s="15">
        <v>717416</v>
      </c>
      <c r="P160" s="8">
        <v>1909030.83</v>
      </c>
    </row>
    <row r="161" spans="1:16" x14ac:dyDescent="0.25">
      <c r="A161" s="25" t="s">
        <v>201</v>
      </c>
      <c r="B161" s="14" t="s">
        <v>206</v>
      </c>
      <c r="C161" s="6" t="s">
        <v>206</v>
      </c>
      <c r="D161" s="6" t="s">
        <v>206</v>
      </c>
      <c r="E161" s="6" t="s">
        <v>206</v>
      </c>
      <c r="F161" s="6" t="s">
        <v>206</v>
      </c>
      <c r="G161" s="6" t="s">
        <v>206</v>
      </c>
      <c r="H161" s="6" t="s">
        <v>206</v>
      </c>
      <c r="I161" s="15" t="s">
        <v>206</v>
      </c>
      <c r="J161" s="19" t="s">
        <v>206</v>
      </c>
      <c r="K161" s="8" t="s">
        <v>206</v>
      </c>
      <c r="L161" s="8" t="s">
        <v>206</v>
      </c>
      <c r="M161" s="8" t="s">
        <v>206</v>
      </c>
      <c r="N161" s="14" t="s">
        <v>206</v>
      </c>
      <c r="O161" s="15" t="s">
        <v>206</v>
      </c>
      <c r="P161" s="8" t="s">
        <v>206</v>
      </c>
    </row>
    <row r="162" spans="1:16" x14ac:dyDescent="0.25">
      <c r="A162" s="22" t="s">
        <v>157</v>
      </c>
      <c r="B162" s="12">
        <f t="shared" ref="B162:I162" si="43">SUM(B158:B161)</f>
        <v>60523841.489999995</v>
      </c>
      <c r="C162" s="5">
        <f t="shared" si="43"/>
        <v>53693091.730000004</v>
      </c>
      <c r="D162" s="5">
        <f t="shared" si="43"/>
        <v>0</v>
      </c>
      <c r="E162" s="5">
        <f t="shared" si="43"/>
        <v>0</v>
      </c>
      <c r="F162" s="5">
        <f t="shared" si="43"/>
        <v>0</v>
      </c>
      <c r="G162" s="5">
        <f t="shared" si="43"/>
        <v>0</v>
      </c>
      <c r="H162" s="5">
        <f t="shared" si="43"/>
        <v>0</v>
      </c>
      <c r="I162" s="13">
        <f t="shared" si="43"/>
        <v>114216933.22</v>
      </c>
      <c r="J162" s="18">
        <f t="shared" ref="J162:P162" si="44">SUM(J158:J161)</f>
        <v>272369.56999999995</v>
      </c>
      <c r="K162" s="7">
        <f t="shared" si="44"/>
        <v>114489302.78999999</v>
      </c>
      <c r="L162" s="7">
        <f t="shared" si="44"/>
        <v>108441942.59</v>
      </c>
      <c r="M162" s="7">
        <f t="shared" si="44"/>
        <v>6047360.2000000002</v>
      </c>
      <c r="N162" s="12">
        <f t="shared" si="44"/>
        <v>0</v>
      </c>
      <c r="O162" s="13">
        <f t="shared" si="44"/>
        <v>2245869.5</v>
      </c>
      <c r="P162" s="7">
        <f t="shared" si="44"/>
        <v>3801490.7</v>
      </c>
    </row>
    <row r="163" spans="1:16" x14ac:dyDescent="0.25">
      <c r="A163" s="24"/>
      <c r="B163" s="32"/>
      <c r="C163" s="33"/>
      <c r="D163" s="33"/>
      <c r="E163" s="33"/>
      <c r="F163" s="33"/>
      <c r="G163" s="33"/>
      <c r="H163" s="33"/>
      <c r="I163" s="34"/>
      <c r="J163" s="46"/>
      <c r="K163" s="35"/>
      <c r="L163" s="35"/>
      <c r="M163" s="35"/>
      <c r="N163" s="32"/>
      <c r="O163" s="34"/>
      <c r="P163" s="35"/>
    </row>
    <row r="164" spans="1:16" x14ac:dyDescent="0.25">
      <c r="A164" s="22" t="s">
        <v>180</v>
      </c>
      <c r="B164" s="32"/>
      <c r="C164" s="33"/>
      <c r="D164" s="33"/>
      <c r="E164" s="33"/>
      <c r="F164" s="33"/>
      <c r="G164" s="33"/>
      <c r="H164" s="33"/>
      <c r="I164" s="34"/>
      <c r="J164" s="46"/>
      <c r="K164" s="35"/>
      <c r="L164" s="35"/>
      <c r="M164" s="35"/>
      <c r="N164" s="32"/>
      <c r="O164" s="34"/>
      <c r="P164" s="35"/>
    </row>
    <row r="165" spans="1:16" x14ac:dyDescent="0.25">
      <c r="A165" s="25" t="s">
        <v>198</v>
      </c>
      <c r="B165" s="14">
        <v>19991833.109999999</v>
      </c>
      <c r="C165" s="6">
        <v>16780022.170000002</v>
      </c>
      <c r="D165" s="6">
        <v>0</v>
      </c>
      <c r="E165" s="6">
        <v>0</v>
      </c>
      <c r="F165" s="6">
        <v>0</v>
      </c>
      <c r="G165" s="6">
        <v>0</v>
      </c>
      <c r="H165" s="6">
        <v>0</v>
      </c>
      <c r="I165" s="15">
        <v>36771855.280000001</v>
      </c>
      <c r="J165" s="19">
        <v>67993.919999999998</v>
      </c>
      <c r="K165" s="8">
        <v>36839849.200000003</v>
      </c>
      <c r="L165" s="8">
        <v>48535434.170000002</v>
      </c>
      <c r="M165" s="8">
        <v>-11695584.970000001</v>
      </c>
      <c r="N165" s="14">
        <v>0</v>
      </c>
      <c r="O165" s="15">
        <v>4186482</v>
      </c>
      <c r="P165" s="8">
        <v>-15882066.970000001</v>
      </c>
    </row>
    <row r="166" spans="1:16" x14ac:dyDescent="0.25">
      <c r="A166" s="25" t="s">
        <v>199</v>
      </c>
      <c r="B166" s="14">
        <v>22439752.559999999</v>
      </c>
      <c r="C166" s="6">
        <v>17819909.780000001</v>
      </c>
      <c r="D166" s="6">
        <v>0</v>
      </c>
      <c r="E166" s="6">
        <v>0</v>
      </c>
      <c r="F166" s="6">
        <v>0</v>
      </c>
      <c r="G166" s="6">
        <v>0</v>
      </c>
      <c r="H166" s="6">
        <v>0</v>
      </c>
      <c r="I166" s="15">
        <v>40259662.340000004</v>
      </c>
      <c r="J166" s="19">
        <v>72344.02</v>
      </c>
      <c r="K166" s="8">
        <v>40332006.359999999</v>
      </c>
      <c r="L166" s="8">
        <v>48037027.140000001</v>
      </c>
      <c r="M166" s="8">
        <v>-7705020.7800000003</v>
      </c>
      <c r="N166" s="14">
        <v>0</v>
      </c>
      <c r="O166" s="15">
        <v>4154578</v>
      </c>
      <c r="P166" s="8">
        <v>-11859598.779999999</v>
      </c>
    </row>
    <row r="167" spans="1:16" x14ac:dyDescent="0.25">
      <c r="A167" s="25" t="s">
        <v>200</v>
      </c>
      <c r="B167" s="14">
        <v>20782140.219999999</v>
      </c>
      <c r="C167" s="6">
        <v>15893774.060000001</v>
      </c>
      <c r="D167" s="6">
        <v>0</v>
      </c>
      <c r="E167" s="6">
        <v>0</v>
      </c>
      <c r="F167" s="6">
        <v>0</v>
      </c>
      <c r="G167" s="6">
        <v>0</v>
      </c>
      <c r="H167" s="6">
        <v>0</v>
      </c>
      <c r="I167" s="15">
        <v>36675914.280000001</v>
      </c>
      <c r="J167" s="19">
        <v>74544.83</v>
      </c>
      <c r="K167" s="8">
        <v>36750459.109999999</v>
      </c>
      <c r="L167" s="8">
        <v>48696601.520000003</v>
      </c>
      <c r="M167" s="8">
        <v>-11946142.41</v>
      </c>
      <c r="N167" s="14">
        <v>0</v>
      </c>
      <c r="O167" s="15">
        <v>3998280.5</v>
      </c>
      <c r="P167" s="8">
        <v>-15944422.91</v>
      </c>
    </row>
    <row r="168" spans="1:16" x14ac:dyDescent="0.25">
      <c r="A168" s="25" t="s">
        <v>201</v>
      </c>
      <c r="B168" s="14" t="s">
        <v>206</v>
      </c>
      <c r="C168" s="6" t="s">
        <v>206</v>
      </c>
      <c r="D168" s="6" t="s">
        <v>206</v>
      </c>
      <c r="E168" s="6" t="s">
        <v>206</v>
      </c>
      <c r="F168" s="6" t="s">
        <v>206</v>
      </c>
      <c r="G168" s="6" t="s">
        <v>206</v>
      </c>
      <c r="H168" s="6" t="s">
        <v>206</v>
      </c>
      <c r="I168" s="15" t="s">
        <v>206</v>
      </c>
      <c r="J168" s="19" t="s">
        <v>206</v>
      </c>
      <c r="K168" s="8" t="s">
        <v>206</v>
      </c>
      <c r="L168" s="8" t="s">
        <v>206</v>
      </c>
      <c r="M168" s="8" t="s">
        <v>206</v>
      </c>
      <c r="N168" s="14" t="s">
        <v>206</v>
      </c>
      <c r="O168" s="15" t="s">
        <v>206</v>
      </c>
      <c r="P168" s="8" t="s">
        <v>206</v>
      </c>
    </row>
    <row r="169" spans="1:16" x14ac:dyDescent="0.25">
      <c r="A169" s="22" t="s">
        <v>157</v>
      </c>
      <c r="B169" s="12">
        <f t="shared" ref="B169:P169" si="45">SUM(B165:B168)</f>
        <v>63213725.890000001</v>
      </c>
      <c r="C169" s="5">
        <f t="shared" si="45"/>
        <v>50493706.010000005</v>
      </c>
      <c r="D169" s="5">
        <f t="shared" si="45"/>
        <v>0</v>
      </c>
      <c r="E169" s="5">
        <f t="shared" si="45"/>
        <v>0</v>
      </c>
      <c r="F169" s="5">
        <f t="shared" si="45"/>
        <v>0</v>
      </c>
      <c r="G169" s="5">
        <f t="shared" si="45"/>
        <v>0</v>
      </c>
      <c r="H169" s="5">
        <f t="shared" si="45"/>
        <v>0</v>
      </c>
      <c r="I169" s="13">
        <f t="shared" si="45"/>
        <v>113707431.90000001</v>
      </c>
      <c r="J169" s="18">
        <f t="shared" si="45"/>
        <v>214882.77000000002</v>
      </c>
      <c r="K169" s="7">
        <f t="shared" si="45"/>
        <v>113922314.67</v>
      </c>
      <c r="L169" s="7">
        <f t="shared" si="45"/>
        <v>145269062.83000001</v>
      </c>
      <c r="M169" s="7">
        <f t="shared" si="45"/>
        <v>-31346748.16</v>
      </c>
      <c r="N169" s="12">
        <f t="shared" si="45"/>
        <v>0</v>
      </c>
      <c r="O169" s="13">
        <f t="shared" si="45"/>
        <v>12339340.5</v>
      </c>
      <c r="P169" s="7">
        <f t="shared" si="45"/>
        <v>-43686088.659999996</v>
      </c>
    </row>
    <row r="170" spans="1:16" x14ac:dyDescent="0.25">
      <c r="A170" s="24"/>
      <c r="B170" s="32"/>
      <c r="C170" s="33"/>
      <c r="D170" s="33"/>
      <c r="E170" s="33"/>
      <c r="F170" s="33"/>
      <c r="G170" s="33"/>
      <c r="H170" s="33"/>
      <c r="I170" s="34"/>
      <c r="J170" s="46"/>
      <c r="K170" s="35"/>
      <c r="L170" s="35"/>
      <c r="M170" s="35"/>
      <c r="N170" s="32"/>
      <c r="O170" s="34"/>
      <c r="P170" s="35"/>
    </row>
    <row r="171" spans="1:16" x14ac:dyDescent="0.25">
      <c r="A171" s="22" t="s">
        <v>181</v>
      </c>
      <c r="B171" s="32"/>
      <c r="C171" s="33"/>
      <c r="D171" s="33"/>
      <c r="E171" s="33"/>
      <c r="F171" s="33"/>
      <c r="G171" s="33"/>
      <c r="H171" s="33"/>
      <c r="I171" s="34"/>
      <c r="J171" s="46"/>
      <c r="K171" s="35"/>
      <c r="L171" s="35"/>
      <c r="M171" s="35"/>
      <c r="N171" s="32"/>
      <c r="O171" s="34"/>
      <c r="P171" s="35"/>
    </row>
    <row r="172" spans="1:16" x14ac:dyDescent="0.25">
      <c r="A172" s="25" t="s">
        <v>198</v>
      </c>
      <c r="B172" s="14">
        <v>191620175</v>
      </c>
      <c r="C172" s="6">
        <v>131659950</v>
      </c>
      <c r="D172" s="6">
        <v>0</v>
      </c>
      <c r="E172" s="6">
        <v>377686</v>
      </c>
      <c r="F172" s="6">
        <v>0</v>
      </c>
      <c r="G172" s="6">
        <v>1485442</v>
      </c>
      <c r="H172" s="6">
        <v>1863128</v>
      </c>
      <c r="I172" s="15">
        <v>325143253</v>
      </c>
      <c r="J172" s="19">
        <v>3710232</v>
      </c>
      <c r="K172" s="8">
        <v>328853485</v>
      </c>
      <c r="L172" s="8">
        <v>292738227</v>
      </c>
      <c r="M172" s="8">
        <v>36115258</v>
      </c>
      <c r="N172" s="14">
        <v>594958</v>
      </c>
      <c r="O172" s="15">
        <v>98776</v>
      </c>
      <c r="P172" s="8">
        <v>36611440</v>
      </c>
    </row>
    <row r="173" spans="1:16" x14ac:dyDescent="0.25">
      <c r="A173" s="25" t="s">
        <v>199</v>
      </c>
      <c r="B173" s="14">
        <v>181968102</v>
      </c>
      <c r="C173" s="6">
        <v>143572085</v>
      </c>
      <c r="D173" s="6">
        <v>0</v>
      </c>
      <c r="E173" s="6">
        <v>367400</v>
      </c>
      <c r="F173" s="6">
        <v>0</v>
      </c>
      <c r="G173" s="6">
        <v>3513202</v>
      </c>
      <c r="H173" s="6">
        <v>3880602</v>
      </c>
      <c r="I173" s="15">
        <v>329420789</v>
      </c>
      <c r="J173" s="19">
        <v>3907331</v>
      </c>
      <c r="K173" s="8">
        <v>333328120</v>
      </c>
      <c r="L173" s="8">
        <v>296148403</v>
      </c>
      <c r="M173" s="8">
        <v>37179717</v>
      </c>
      <c r="N173" s="14">
        <v>2200254</v>
      </c>
      <c r="O173" s="15">
        <v>314467</v>
      </c>
      <c r="P173" s="8">
        <v>39065504</v>
      </c>
    </row>
    <row r="174" spans="1:16" x14ac:dyDescent="0.25">
      <c r="A174" s="25" t="s">
        <v>200</v>
      </c>
      <c r="B174" s="14">
        <v>194625053</v>
      </c>
      <c r="C174" s="6">
        <v>134689108</v>
      </c>
      <c r="D174" s="6">
        <v>0</v>
      </c>
      <c r="E174" s="6">
        <v>407362</v>
      </c>
      <c r="F174" s="6">
        <v>0</v>
      </c>
      <c r="G174" s="6">
        <v>1230683</v>
      </c>
      <c r="H174" s="6">
        <v>1638045</v>
      </c>
      <c r="I174" s="15">
        <v>330952206</v>
      </c>
      <c r="J174" s="19">
        <v>4597104</v>
      </c>
      <c r="K174" s="8">
        <v>335549310</v>
      </c>
      <c r="L174" s="8">
        <v>312940768</v>
      </c>
      <c r="M174" s="8">
        <v>22608542</v>
      </c>
      <c r="N174" s="14">
        <v>1576569</v>
      </c>
      <c r="O174" s="15">
        <v>118078</v>
      </c>
      <c r="P174" s="8">
        <v>24067033</v>
      </c>
    </row>
    <row r="175" spans="1:16" x14ac:dyDescent="0.25">
      <c r="A175" s="25" t="s">
        <v>201</v>
      </c>
      <c r="B175" s="14" t="s">
        <v>206</v>
      </c>
      <c r="C175" s="6" t="s">
        <v>206</v>
      </c>
      <c r="D175" s="6" t="s">
        <v>206</v>
      </c>
      <c r="E175" s="6" t="s">
        <v>206</v>
      </c>
      <c r="F175" s="6" t="s">
        <v>206</v>
      </c>
      <c r="G175" s="6" t="s">
        <v>206</v>
      </c>
      <c r="H175" s="6" t="s">
        <v>206</v>
      </c>
      <c r="I175" s="15" t="s">
        <v>206</v>
      </c>
      <c r="J175" s="19" t="s">
        <v>206</v>
      </c>
      <c r="K175" s="8" t="s">
        <v>206</v>
      </c>
      <c r="L175" s="8" t="s">
        <v>206</v>
      </c>
      <c r="M175" s="8" t="s">
        <v>206</v>
      </c>
      <c r="N175" s="14" t="s">
        <v>206</v>
      </c>
      <c r="O175" s="15" t="s">
        <v>206</v>
      </c>
      <c r="P175" s="8" t="s">
        <v>206</v>
      </c>
    </row>
    <row r="176" spans="1:16" x14ac:dyDescent="0.25">
      <c r="A176" s="22" t="s">
        <v>157</v>
      </c>
      <c r="B176" s="12">
        <f t="shared" ref="B176:I176" si="46">SUM(B172:B175)</f>
        <v>568213330</v>
      </c>
      <c r="C176" s="5">
        <f t="shared" si="46"/>
        <v>409921143</v>
      </c>
      <c r="D176" s="5">
        <f t="shared" si="46"/>
        <v>0</v>
      </c>
      <c r="E176" s="5">
        <f t="shared" si="46"/>
        <v>1152448</v>
      </c>
      <c r="F176" s="5">
        <f t="shared" si="46"/>
        <v>0</v>
      </c>
      <c r="G176" s="5">
        <f t="shared" si="46"/>
        <v>6229327</v>
      </c>
      <c r="H176" s="5">
        <f t="shared" si="46"/>
        <v>7381775</v>
      </c>
      <c r="I176" s="13">
        <f t="shared" si="46"/>
        <v>985516248</v>
      </c>
      <c r="J176" s="18">
        <f t="shared" ref="J176:P176" si="47">SUM(J172:J175)</f>
        <v>12214667</v>
      </c>
      <c r="K176" s="7">
        <f t="shared" si="47"/>
        <v>997730915</v>
      </c>
      <c r="L176" s="7">
        <f t="shared" si="47"/>
        <v>901827398</v>
      </c>
      <c r="M176" s="7">
        <f t="shared" si="47"/>
        <v>95903517</v>
      </c>
      <c r="N176" s="12">
        <f t="shared" si="47"/>
        <v>4371781</v>
      </c>
      <c r="O176" s="13">
        <f t="shared" si="47"/>
        <v>531321</v>
      </c>
      <c r="P176" s="7">
        <f t="shared" si="47"/>
        <v>99743977</v>
      </c>
    </row>
    <row r="177" spans="1:16" x14ac:dyDescent="0.25">
      <c r="A177" s="24"/>
      <c r="B177" s="32"/>
      <c r="C177" s="33"/>
      <c r="D177" s="33"/>
      <c r="E177" s="33"/>
      <c r="F177" s="33"/>
      <c r="G177" s="33"/>
      <c r="H177" s="33"/>
      <c r="I177" s="34"/>
      <c r="J177" s="46"/>
      <c r="K177" s="35"/>
      <c r="L177" s="35"/>
      <c r="M177" s="35"/>
      <c r="N177" s="32"/>
      <c r="O177" s="34"/>
      <c r="P177" s="35"/>
    </row>
    <row r="178" spans="1:16" x14ac:dyDescent="0.25">
      <c r="A178" s="22" t="s">
        <v>182</v>
      </c>
      <c r="B178" s="32"/>
      <c r="C178" s="33"/>
      <c r="D178" s="33"/>
      <c r="E178" s="33"/>
      <c r="F178" s="33"/>
      <c r="G178" s="33"/>
      <c r="H178" s="33"/>
      <c r="I178" s="34"/>
      <c r="J178" s="46"/>
      <c r="K178" s="35"/>
      <c r="L178" s="35"/>
      <c r="M178" s="35"/>
      <c r="N178" s="32"/>
      <c r="O178" s="34"/>
      <c r="P178" s="35"/>
    </row>
    <row r="179" spans="1:16" x14ac:dyDescent="0.25">
      <c r="A179" s="25" t="s">
        <v>198</v>
      </c>
      <c r="B179" s="14">
        <v>15835158</v>
      </c>
      <c r="C179" s="6">
        <v>24756129</v>
      </c>
      <c r="D179" s="6">
        <v>0</v>
      </c>
      <c r="E179" s="6">
        <v>0</v>
      </c>
      <c r="F179" s="6">
        <v>0</v>
      </c>
      <c r="G179" s="6">
        <v>0</v>
      </c>
      <c r="H179" s="6">
        <v>0</v>
      </c>
      <c r="I179" s="15">
        <v>40591287</v>
      </c>
      <c r="J179" s="19">
        <v>290321</v>
      </c>
      <c r="K179" s="8">
        <v>40881608</v>
      </c>
      <c r="L179" s="8">
        <v>34572728</v>
      </c>
      <c r="M179" s="8">
        <v>6308880</v>
      </c>
      <c r="N179" s="14">
        <v>0</v>
      </c>
      <c r="O179" s="15">
        <v>0</v>
      </c>
      <c r="P179" s="8">
        <v>6308880</v>
      </c>
    </row>
    <row r="180" spans="1:16" x14ac:dyDescent="0.25">
      <c r="A180" s="25" t="s">
        <v>199</v>
      </c>
      <c r="B180" s="14">
        <v>16171512</v>
      </c>
      <c r="C180" s="6">
        <v>25911273</v>
      </c>
      <c r="D180" s="6">
        <v>0</v>
      </c>
      <c r="E180" s="6">
        <v>0</v>
      </c>
      <c r="F180" s="6">
        <v>0</v>
      </c>
      <c r="G180" s="6">
        <v>178108</v>
      </c>
      <c r="H180" s="6">
        <v>178108</v>
      </c>
      <c r="I180" s="15">
        <v>42260893</v>
      </c>
      <c r="J180" s="19">
        <v>39498</v>
      </c>
      <c r="K180" s="8">
        <v>42300391</v>
      </c>
      <c r="L180" s="8">
        <v>36250964</v>
      </c>
      <c r="M180" s="8">
        <v>6049427</v>
      </c>
      <c r="N180" s="14">
        <v>884248</v>
      </c>
      <c r="O180" s="15">
        <v>0</v>
      </c>
      <c r="P180" s="8">
        <v>6933675</v>
      </c>
    </row>
    <row r="181" spans="1:16" x14ac:dyDescent="0.25">
      <c r="A181" s="25" t="s">
        <v>200</v>
      </c>
      <c r="B181" s="14">
        <v>15472698</v>
      </c>
      <c r="C181" s="6">
        <v>25208735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15">
        <v>40681433</v>
      </c>
      <c r="J181" s="19">
        <v>217570</v>
      </c>
      <c r="K181" s="8">
        <v>40899003</v>
      </c>
      <c r="L181" s="8">
        <v>37078180</v>
      </c>
      <c r="M181" s="8">
        <v>3820823</v>
      </c>
      <c r="N181" s="14">
        <v>5068</v>
      </c>
      <c r="O181" s="15">
        <v>0</v>
      </c>
      <c r="P181" s="8">
        <v>3825891</v>
      </c>
    </row>
    <row r="182" spans="1:16" x14ac:dyDescent="0.25">
      <c r="A182" s="25" t="s">
        <v>201</v>
      </c>
      <c r="B182" s="14" t="s">
        <v>206</v>
      </c>
      <c r="C182" s="6" t="s">
        <v>206</v>
      </c>
      <c r="D182" s="6" t="s">
        <v>206</v>
      </c>
      <c r="E182" s="6" t="s">
        <v>206</v>
      </c>
      <c r="F182" s="6" t="s">
        <v>206</v>
      </c>
      <c r="G182" s="6" t="s">
        <v>206</v>
      </c>
      <c r="H182" s="6" t="s">
        <v>206</v>
      </c>
      <c r="I182" s="15" t="s">
        <v>206</v>
      </c>
      <c r="J182" s="19" t="s">
        <v>206</v>
      </c>
      <c r="K182" s="8" t="s">
        <v>206</v>
      </c>
      <c r="L182" s="8" t="s">
        <v>206</v>
      </c>
      <c r="M182" s="8" t="s">
        <v>206</v>
      </c>
      <c r="N182" s="14" t="s">
        <v>206</v>
      </c>
      <c r="O182" s="15" t="s">
        <v>206</v>
      </c>
      <c r="P182" s="8" t="s">
        <v>206</v>
      </c>
    </row>
    <row r="183" spans="1:16" x14ac:dyDescent="0.25">
      <c r="A183" s="22" t="s">
        <v>157</v>
      </c>
      <c r="B183" s="12">
        <f t="shared" ref="B183:I183" si="48">SUM(B179:B182)</f>
        <v>47479368</v>
      </c>
      <c r="C183" s="5">
        <f t="shared" si="48"/>
        <v>75876137</v>
      </c>
      <c r="D183" s="5">
        <f t="shared" si="48"/>
        <v>0</v>
      </c>
      <c r="E183" s="5">
        <f t="shared" si="48"/>
        <v>0</v>
      </c>
      <c r="F183" s="5">
        <f t="shared" si="48"/>
        <v>0</v>
      </c>
      <c r="G183" s="5">
        <f t="shared" si="48"/>
        <v>178108</v>
      </c>
      <c r="H183" s="5">
        <f t="shared" si="48"/>
        <v>178108</v>
      </c>
      <c r="I183" s="13">
        <f t="shared" si="48"/>
        <v>123533613</v>
      </c>
      <c r="J183" s="18">
        <f t="shared" ref="J183:P183" si="49">SUM(J179:J182)</f>
        <v>547389</v>
      </c>
      <c r="K183" s="7">
        <f t="shared" si="49"/>
        <v>124081002</v>
      </c>
      <c r="L183" s="7">
        <f t="shared" si="49"/>
        <v>107901872</v>
      </c>
      <c r="M183" s="7">
        <f t="shared" si="49"/>
        <v>16179130</v>
      </c>
      <c r="N183" s="12">
        <f t="shared" si="49"/>
        <v>889316</v>
      </c>
      <c r="O183" s="13">
        <f t="shared" si="49"/>
        <v>0</v>
      </c>
      <c r="P183" s="7">
        <f t="shared" si="49"/>
        <v>17068446</v>
      </c>
    </row>
    <row r="184" spans="1:16" x14ac:dyDescent="0.25">
      <c r="A184" s="24"/>
      <c r="B184" s="32"/>
      <c r="C184" s="33"/>
      <c r="D184" s="33"/>
      <c r="E184" s="33"/>
      <c r="F184" s="33"/>
      <c r="G184" s="33"/>
      <c r="H184" s="33"/>
      <c r="I184" s="34"/>
      <c r="J184" s="46"/>
      <c r="K184" s="35"/>
      <c r="L184" s="35"/>
      <c r="M184" s="35"/>
      <c r="N184" s="32"/>
      <c r="O184" s="34"/>
      <c r="P184" s="35"/>
    </row>
    <row r="185" spans="1:16" x14ac:dyDescent="0.25">
      <c r="A185" s="22" t="s">
        <v>183</v>
      </c>
      <c r="B185" s="32"/>
      <c r="C185" s="33"/>
      <c r="D185" s="33"/>
      <c r="E185" s="33"/>
      <c r="F185" s="33"/>
      <c r="G185" s="33"/>
      <c r="H185" s="33"/>
      <c r="I185" s="34"/>
      <c r="J185" s="46"/>
      <c r="K185" s="35"/>
      <c r="L185" s="35"/>
      <c r="M185" s="35"/>
      <c r="N185" s="32"/>
      <c r="O185" s="34"/>
      <c r="P185" s="35"/>
    </row>
    <row r="186" spans="1:16" x14ac:dyDescent="0.25">
      <c r="A186" s="25" t="s">
        <v>198</v>
      </c>
      <c r="B186" s="14">
        <v>35270710.600000001</v>
      </c>
      <c r="C186" s="6">
        <v>10999092.07</v>
      </c>
      <c r="D186" s="6">
        <v>0</v>
      </c>
      <c r="E186" s="6">
        <v>0</v>
      </c>
      <c r="F186" s="6">
        <v>0</v>
      </c>
      <c r="G186" s="6">
        <v>0</v>
      </c>
      <c r="H186" s="6">
        <v>0</v>
      </c>
      <c r="I186" s="15">
        <v>46269802.670000002</v>
      </c>
      <c r="J186" s="19">
        <v>1267524.45</v>
      </c>
      <c r="K186" s="8">
        <v>47537327.119999997</v>
      </c>
      <c r="L186" s="8">
        <v>47745614.840000004</v>
      </c>
      <c r="M186" s="8">
        <v>-208287.72</v>
      </c>
      <c r="N186" s="14">
        <v>0</v>
      </c>
      <c r="O186" s="15">
        <v>292195.88</v>
      </c>
      <c r="P186" s="8">
        <v>-500483.6</v>
      </c>
    </row>
    <row r="187" spans="1:16" x14ac:dyDescent="0.25">
      <c r="A187" s="25" t="s">
        <v>199</v>
      </c>
      <c r="B187" s="14">
        <v>33499912</v>
      </c>
      <c r="C187" s="6">
        <v>13045906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15">
        <v>46545818</v>
      </c>
      <c r="J187" s="19">
        <v>1391922</v>
      </c>
      <c r="K187" s="8">
        <v>47937740</v>
      </c>
      <c r="L187" s="8">
        <v>47579733</v>
      </c>
      <c r="M187" s="8">
        <v>358007</v>
      </c>
      <c r="N187" s="14">
        <v>79441</v>
      </c>
      <c r="O187" s="15">
        <v>0</v>
      </c>
      <c r="P187" s="8">
        <v>437448</v>
      </c>
    </row>
    <row r="188" spans="1:16" x14ac:dyDescent="0.25">
      <c r="A188" s="25" t="s">
        <v>200</v>
      </c>
      <c r="B188" s="14">
        <v>31573646</v>
      </c>
      <c r="C188" s="6">
        <v>13878800</v>
      </c>
      <c r="D188" s="6">
        <v>0</v>
      </c>
      <c r="E188" s="6">
        <v>0</v>
      </c>
      <c r="F188" s="6">
        <v>0</v>
      </c>
      <c r="G188" s="6">
        <v>0</v>
      </c>
      <c r="H188" s="6">
        <v>0</v>
      </c>
      <c r="I188" s="15">
        <v>45452446</v>
      </c>
      <c r="J188" s="19">
        <v>1275395</v>
      </c>
      <c r="K188" s="8">
        <v>46727841</v>
      </c>
      <c r="L188" s="8">
        <v>52913411</v>
      </c>
      <c r="M188" s="8">
        <v>-6185570</v>
      </c>
      <c r="N188" s="14">
        <v>5250</v>
      </c>
      <c r="O188" s="15">
        <v>0</v>
      </c>
      <c r="P188" s="8">
        <v>-6180320</v>
      </c>
    </row>
    <row r="189" spans="1:16" x14ac:dyDescent="0.25">
      <c r="A189" s="25" t="s">
        <v>201</v>
      </c>
      <c r="B189" s="14" t="s">
        <v>206</v>
      </c>
      <c r="C189" s="6" t="s">
        <v>206</v>
      </c>
      <c r="D189" s="6" t="s">
        <v>206</v>
      </c>
      <c r="E189" s="6" t="s">
        <v>206</v>
      </c>
      <c r="F189" s="6" t="s">
        <v>206</v>
      </c>
      <c r="G189" s="6" t="s">
        <v>206</v>
      </c>
      <c r="H189" s="6" t="s">
        <v>206</v>
      </c>
      <c r="I189" s="15" t="s">
        <v>206</v>
      </c>
      <c r="J189" s="19" t="s">
        <v>206</v>
      </c>
      <c r="K189" s="8" t="s">
        <v>206</v>
      </c>
      <c r="L189" s="8" t="s">
        <v>206</v>
      </c>
      <c r="M189" s="8" t="s">
        <v>206</v>
      </c>
      <c r="N189" s="14" t="s">
        <v>206</v>
      </c>
      <c r="O189" s="15" t="s">
        <v>206</v>
      </c>
      <c r="P189" s="8" t="s">
        <v>206</v>
      </c>
    </row>
    <row r="190" spans="1:16" x14ac:dyDescent="0.25">
      <c r="A190" s="22" t="s">
        <v>157</v>
      </c>
      <c r="B190" s="12">
        <f t="shared" ref="B190:I190" si="50">SUM(B186:B189)</f>
        <v>100344268.59999999</v>
      </c>
      <c r="C190" s="5">
        <f t="shared" si="50"/>
        <v>37923798.07</v>
      </c>
      <c r="D190" s="5">
        <f t="shared" si="50"/>
        <v>0</v>
      </c>
      <c r="E190" s="5">
        <f t="shared" si="50"/>
        <v>0</v>
      </c>
      <c r="F190" s="5">
        <f t="shared" si="50"/>
        <v>0</v>
      </c>
      <c r="G190" s="5">
        <f t="shared" si="50"/>
        <v>0</v>
      </c>
      <c r="H190" s="5">
        <f t="shared" si="50"/>
        <v>0</v>
      </c>
      <c r="I190" s="13">
        <f t="shared" si="50"/>
        <v>138268066.67000002</v>
      </c>
      <c r="J190" s="18">
        <f t="shared" ref="J190:P190" si="51">SUM(J186:J189)</f>
        <v>3934841.45</v>
      </c>
      <c r="K190" s="7">
        <f t="shared" si="51"/>
        <v>142202908.12</v>
      </c>
      <c r="L190" s="7">
        <f t="shared" si="51"/>
        <v>148238758.84</v>
      </c>
      <c r="M190" s="7">
        <f t="shared" si="51"/>
        <v>-6035850.7199999997</v>
      </c>
      <c r="N190" s="12">
        <f t="shared" si="51"/>
        <v>84691</v>
      </c>
      <c r="O190" s="13">
        <f t="shared" si="51"/>
        <v>292195.88</v>
      </c>
      <c r="P190" s="7">
        <f t="shared" si="51"/>
        <v>-6243355.5999999996</v>
      </c>
    </row>
    <row r="191" spans="1:16" x14ac:dyDescent="0.25">
      <c r="A191" s="24"/>
      <c r="B191" s="32"/>
      <c r="C191" s="33"/>
      <c r="D191" s="33"/>
      <c r="E191" s="33"/>
      <c r="F191" s="33"/>
      <c r="G191" s="33"/>
      <c r="H191" s="33"/>
      <c r="I191" s="34"/>
      <c r="J191" s="46"/>
      <c r="K191" s="35"/>
      <c r="L191" s="35"/>
      <c r="M191" s="35"/>
      <c r="N191" s="32"/>
      <c r="O191" s="34"/>
      <c r="P191" s="35"/>
    </row>
    <row r="192" spans="1:16" x14ac:dyDescent="0.25">
      <c r="A192" s="22" t="s">
        <v>184</v>
      </c>
      <c r="B192" s="32"/>
      <c r="C192" s="33"/>
      <c r="D192" s="33"/>
      <c r="E192" s="33"/>
      <c r="F192" s="33"/>
      <c r="G192" s="33"/>
      <c r="H192" s="33"/>
      <c r="I192" s="34"/>
      <c r="J192" s="46"/>
      <c r="K192" s="35"/>
      <c r="L192" s="35"/>
      <c r="M192" s="35"/>
      <c r="N192" s="32"/>
      <c r="O192" s="34"/>
      <c r="P192" s="35"/>
    </row>
    <row r="193" spans="1:16" x14ac:dyDescent="0.25">
      <c r="A193" s="25" t="s">
        <v>198</v>
      </c>
      <c r="B193" s="14">
        <v>6883868</v>
      </c>
      <c r="C193" s="6">
        <v>8999059</v>
      </c>
      <c r="D193" s="6">
        <v>0</v>
      </c>
      <c r="E193" s="6">
        <v>1661801</v>
      </c>
      <c r="F193" s="6">
        <v>0</v>
      </c>
      <c r="G193" s="6">
        <v>0</v>
      </c>
      <c r="H193" s="6">
        <v>1661801</v>
      </c>
      <c r="I193" s="15">
        <v>17544728</v>
      </c>
      <c r="J193" s="19">
        <v>222868</v>
      </c>
      <c r="K193" s="8">
        <v>17767596</v>
      </c>
      <c r="L193" s="8">
        <v>16574623</v>
      </c>
      <c r="M193" s="8">
        <v>1192973</v>
      </c>
      <c r="N193" s="14">
        <v>0</v>
      </c>
      <c r="O193" s="15">
        <v>0</v>
      </c>
      <c r="P193" s="8">
        <v>1192973</v>
      </c>
    </row>
    <row r="194" spans="1:16" x14ac:dyDescent="0.25">
      <c r="A194" s="25" t="s">
        <v>199</v>
      </c>
      <c r="B194" s="14">
        <v>7577824</v>
      </c>
      <c r="C194" s="6">
        <v>8922833</v>
      </c>
      <c r="D194" s="6">
        <v>0</v>
      </c>
      <c r="E194" s="6">
        <v>1542239</v>
      </c>
      <c r="F194" s="6">
        <v>0</v>
      </c>
      <c r="G194" s="6">
        <v>0</v>
      </c>
      <c r="H194" s="6">
        <v>1542239</v>
      </c>
      <c r="I194" s="15">
        <v>18042896</v>
      </c>
      <c r="J194" s="19">
        <v>247125</v>
      </c>
      <c r="K194" s="8">
        <v>18290021</v>
      </c>
      <c r="L194" s="8">
        <v>16529908</v>
      </c>
      <c r="M194" s="8">
        <v>1760113</v>
      </c>
      <c r="N194" s="14">
        <v>0</v>
      </c>
      <c r="O194" s="15">
        <v>0</v>
      </c>
      <c r="P194" s="8">
        <v>1760113</v>
      </c>
    </row>
    <row r="195" spans="1:16" x14ac:dyDescent="0.25">
      <c r="A195" s="25" t="s">
        <v>200</v>
      </c>
      <c r="B195" s="14">
        <v>7456920</v>
      </c>
      <c r="C195" s="6">
        <v>8943259</v>
      </c>
      <c r="D195" s="6">
        <v>0</v>
      </c>
      <c r="E195" s="6">
        <v>2051214</v>
      </c>
      <c r="F195" s="6">
        <v>0</v>
      </c>
      <c r="G195" s="6">
        <v>0</v>
      </c>
      <c r="H195" s="6">
        <v>2051214</v>
      </c>
      <c r="I195" s="15">
        <v>18451393</v>
      </c>
      <c r="J195" s="19">
        <v>309699</v>
      </c>
      <c r="K195" s="8">
        <v>18761092</v>
      </c>
      <c r="L195" s="8">
        <v>16864667</v>
      </c>
      <c r="M195" s="8">
        <v>1896425</v>
      </c>
      <c r="N195" s="14">
        <v>0</v>
      </c>
      <c r="O195" s="15">
        <v>0</v>
      </c>
      <c r="P195" s="8">
        <v>1896425</v>
      </c>
    </row>
    <row r="196" spans="1:16" x14ac:dyDescent="0.25">
      <c r="A196" s="25" t="s">
        <v>201</v>
      </c>
      <c r="B196" s="14" t="s">
        <v>206</v>
      </c>
      <c r="C196" s="6" t="s">
        <v>206</v>
      </c>
      <c r="D196" s="6" t="s">
        <v>206</v>
      </c>
      <c r="E196" s="6" t="s">
        <v>206</v>
      </c>
      <c r="F196" s="6" t="s">
        <v>206</v>
      </c>
      <c r="G196" s="6" t="s">
        <v>206</v>
      </c>
      <c r="H196" s="6" t="s">
        <v>206</v>
      </c>
      <c r="I196" s="15" t="s">
        <v>206</v>
      </c>
      <c r="J196" s="19" t="s">
        <v>206</v>
      </c>
      <c r="K196" s="8" t="s">
        <v>206</v>
      </c>
      <c r="L196" s="8" t="s">
        <v>206</v>
      </c>
      <c r="M196" s="8" t="s">
        <v>206</v>
      </c>
      <c r="N196" s="14" t="s">
        <v>206</v>
      </c>
      <c r="O196" s="15" t="s">
        <v>206</v>
      </c>
      <c r="P196" s="8" t="s">
        <v>206</v>
      </c>
    </row>
    <row r="197" spans="1:16" x14ac:dyDescent="0.25">
      <c r="A197" s="22" t="s">
        <v>157</v>
      </c>
      <c r="B197" s="12">
        <f t="shared" ref="B197:I197" si="52">SUM(B193:B196)</f>
        <v>21918612</v>
      </c>
      <c r="C197" s="5">
        <f t="shared" si="52"/>
        <v>26865151</v>
      </c>
      <c r="D197" s="5">
        <f t="shared" si="52"/>
        <v>0</v>
      </c>
      <c r="E197" s="5">
        <f t="shared" si="52"/>
        <v>5255254</v>
      </c>
      <c r="F197" s="5">
        <f t="shared" si="52"/>
        <v>0</v>
      </c>
      <c r="G197" s="5">
        <f t="shared" si="52"/>
        <v>0</v>
      </c>
      <c r="H197" s="5">
        <f t="shared" si="52"/>
        <v>5255254</v>
      </c>
      <c r="I197" s="13">
        <f t="shared" si="52"/>
        <v>54039017</v>
      </c>
      <c r="J197" s="18">
        <f t="shared" ref="J197:P197" si="53">SUM(J193:J196)</f>
        <v>779692</v>
      </c>
      <c r="K197" s="7">
        <f t="shared" si="53"/>
        <v>54818709</v>
      </c>
      <c r="L197" s="7">
        <f t="shared" si="53"/>
        <v>49969198</v>
      </c>
      <c r="M197" s="7">
        <f t="shared" si="53"/>
        <v>4849511</v>
      </c>
      <c r="N197" s="12">
        <f t="shared" si="53"/>
        <v>0</v>
      </c>
      <c r="O197" s="13">
        <f t="shared" si="53"/>
        <v>0</v>
      </c>
      <c r="P197" s="7">
        <f t="shared" si="53"/>
        <v>4849511</v>
      </c>
    </row>
    <row r="198" spans="1:16" x14ac:dyDescent="0.25">
      <c r="A198" s="24"/>
      <c r="B198" s="32"/>
      <c r="C198" s="33"/>
      <c r="D198" s="33"/>
      <c r="E198" s="33"/>
      <c r="F198" s="33"/>
      <c r="G198" s="33"/>
      <c r="H198" s="33"/>
      <c r="I198" s="34"/>
      <c r="J198" s="46"/>
      <c r="K198" s="35"/>
      <c r="L198" s="35"/>
      <c r="M198" s="35"/>
      <c r="N198" s="32"/>
      <c r="O198" s="34"/>
      <c r="P198" s="35"/>
    </row>
    <row r="199" spans="1:16" x14ac:dyDescent="0.25">
      <c r="A199" s="22" t="s">
        <v>185</v>
      </c>
      <c r="B199" s="32"/>
      <c r="C199" s="33"/>
      <c r="D199" s="33"/>
      <c r="E199" s="33"/>
      <c r="F199" s="33"/>
      <c r="G199" s="33"/>
      <c r="H199" s="33"/>
      <c r="I199" s="34"/>
      <c r="J199" s="46"/>
      <c r="K199" s="35"/>
      <c r="L199" s="35"/>
      <c r="M199" s="35"/>
      <c r="N199" s="32"/>
      <c r="O199" s="34"/>
      <c r="P199" s="35"/>
    </row>
    <row r="200" spans="1:16" x14ac:dyDescent="0.25">
      <c r="A200" s="25" t="s">
        <v>198</v>
      </c>
      <c r="B200" s="14">
        <v>71870</v>
      </c>
      <c r="C200" s="6">
        <v>2103143</v>
      </c>
      <c r="D200" s="6">
        <v>607471</v>
      </c>
      <c r="E200" s="6">
        <v>415490</v>
      </c>
      <c r="F200" s="6">
        <v>0</v>
      </c>
      <c r="G200" s="6">
        <v>192</v>
      </c>
      <c r="H200" s="6">
        <v>1023153</v>
      </c>
      <c r="I200" s="15">
        <v>3198166</v>
      </c>
      <c r="J200" s="19">
        <v>141386</v>
      </c>
      <c r="K200" s="8">
        <v>3339552</v>
      </c>
      <c r="L200" s="8">
        <v>4493527</v>
      </c>
      <c r="M200" s="8">
        <v>-1153975</v>
      </c>
      <c r="N200" s="14">
        <v>1474554</v>
      </c>
      <c r="O200" s="15">
        <v>1394</v>
      </c>
      <c r="P200" s="8">
        <v>319185</v>
      </c>
    </row>
    <row r="201" spans="1:16" x14ac:dyDescent="0.25">
      <c r="A201" s="25" t="s">
        <v>199</v>
      </c>
      <c r="B201" s="14">
        <v>-46540</v>
      </c>
      <c r="C201" s="6">
        <v>1853996</v>
      </c>
      <c r="D201" s="6">
        <v>560286</v>
      </c>
      <c r="E201" s="6">
        <v>374651</v>
      </c>
      <c r="F201" s="6">
        <v>0</v>
      </c>
      <c r="G201" s="6">
        <v>205</v>
      </c>
      <c r="H201" s="6">
        <v>935142</v>
      </c>
      <c r="I201" s="15">
        <v>2742598</v>
      </c>
      <c r="J201" s="19">
        <v>81608</v>
      </c>
      <c r="K201" s="8">
        <v>2824206</v>
      </c>
      <c r="L201" s="8">
        <v>4256724</v>
      </c>
      <c r="M201" s="8">
        <v>-1432518</v>
      </c>
      <c r="N201" s="14">
        <v>5846784</v>
      </c>
      <c r="O201" s="15">
        <v>23210</v>
      </c>
      <c r="P201" s="8">
        <v>4391056</v>
      </c>
    </row>
    <row r="202" spans="1:16" x14ac:dyDescent="0.25">
      <c r="A202" s="25" t="s">
        <v>200</v>
      </c>
      <c r="B202" s="14">
        <v>90409</v>
      </c>
      <c r="C202" s="6">
        <v>1712319</v>
      </c>
      <c r="D202" s="6">
        <v>594604</v>
      </c>
      <c r="E202" s="6">
        <v>441219</v>
      </c>
      <c r="F202" s="6">
        <v>0</v>
      </c>
      <c r="G202" s="6">
        <v>282</v>
      </c>
      <c r="H202" s="6">
        <v>1036105</v>
      </c>
      <c r="I202" s="15">
        <v>2838833</v>
      </c>
      <c r="J202" s="19">
        <v>122560</v>
      </c>
      <c r="K202" s="8">
        <v>2961393</v>
      </c>
      <c r="L202" s="8">
        <v>4462180</v>
      </c>
      <c r="M202" s="8">
        <v>-1500787</v>
      </c>
      <c r="N202" s="14">
        <v>2373395</v>
      </c>
      <c r="O202" s="15">
        <v>847</v>
      </c>
      <c r="P202" s="8">
        <v>871761</v>
      </c>
    </row>
    <row r="203" spans="1:16" x14ac:dyDescent="0.25">
      <c r="A203" s="25" t="s">
        <v>201</v>
      </c>
      <c r="B203" s="14" t="s">
        <v>206</v>
      </c>
      <c r="C203" s="6" t="s">
        <v>206</v>
      </c>
      <c r="D203" s="6" t="s">
        <v>206</v>
      </c>
      <c r="E203" s="6" t="s">
        <v>206</v>
      </c>
      <c r="F203" s="6" t="s">
        <v>206</v>
      </c>
      <c r="G203" s="6" t="s">
        <v>206</v>
      </c>
      <c r="H203" s="6" t="s">
        <v>206</v>
      </c>
      <c r="I203" s="15" t="s">
        <v>206</v>
      </c>
      <c r="J203" s="19" t="s">
        <v>206</v>
      </c>
      <c r="K203" s="8" t="s">
        <v>206</v>
      </c>
      <c r="L203" s="8" t="s">
        <v>206</v>
      </c>
      <c r="M203" s="8" t="s">
        <v>206</v>
      </c>
      <c r="N203" s="14" t="s">
        <v>206</v>
      </c>
      <c r="O203" s="15" t="s">
        <v>206</v>
      </c>
      <c r="P203" s="8" t="s">
        <v>206</v>
      </c>
    </row>
    <row r="204" spans="1:16" x14ac:dyDescent="0.25">
      <c r="A204" s="22" t="s">
        <v>157</v>
      </c>
      <c r="B204" s="12">
        <f t="shared" ref="B204:I204" si="54">SUM(B200:B203)</f>
        <v>115739</v>
      </c>
      <c r="C204" s="5">
        <f t="shared" si="54"/>
        <v>5669458</v>
      </c>
      <c r="D204" s="5">
        <f t="shared" si="54"/>
        <v>1762361</v>
      </c>
      <c r="E204" s="5">
        <f t="shared" si="54"/>
        <v>1231360</v>
      </c>
      <c r="F204" s="5">
        <f t="shared" si="54"/>
        <v>0</v>
      </c>
      <c r="G204" s="5">
        <f t="shared" si="54"/>
        <v>679</v>
      </c>
      <c r="H204" s="5">
        <f t="shared" si="54"/>
        <v>2994400</v>
      </c>
      <c r="I204" s="13">
        <f t="shared" si="54"/>
        <v>8779597</v>
      </c>
      <c r="J204" s="18">
        <f t="shared" ref="J204:P204" si="55">SUM(J200:J203)</f>
        <v>345554</v>
      </c>
      <c r="K204" s="7">
        <f t="shared" si="55"/>
        <v>9125151</v>
      </c>
      <c r="L204" s="7">
        <f t="shared" si="55"/>
        <v>13212431</v>
      </c>
      <c r="M204" s="7">
        <f t="shared" si="55"/>
        <v>-4087280</v>
      </c>
      <c r="N204" s="12">
        <f t="shared" si="55"/>
        <v>9694733</v>
      </c>
      <c r="O204" s="13">
        <f t="shared" si="55"/>
        <v>25451</v>
      </c>
      <c r="P204" s="7">
        <f t="shared" si="55"/>
        <v>5582002</v>
      </c>
    </row>
    <row r="205" spans="1:16" x14ac:dyDescent="0.25">
      <c r="A205" s="24"/>
      <c r="B205" s="32"/>
      <c r="C205" s="33"/>
      <c r="D205" s="33"/>
      <c r="E205" s="33"/>
      <c r="F205" s="33"/>
      <c r="G205" s="33"/>
      <c r="H205" s="33"/>
      <c r="I205" s="34"/>
      <c r="J205" s="46"/>
      <c r="K205" s="35"/>
      <c r="L205" s="35"/>
      <c r="M205" s="35"/>
      <c r="N205" s="32"/>
      <c r="O205" s="34"/>
      <c r="P205" s="35"/>
    </row>
    <row r="206" spans="1:16" x14ac:dyDescent="0.25">
      <c r="A206" s="22" t="s">
        <v>186</v>
      </c>
      <c r="B206" s="32"/>
      <c r="C206" s="33"/>
      <c r="D206" s="33"/>
      <c r="E206" s="33"/>
      <c r="F206" s="33"/>
      <c r="G206" s="33"/>
      <c r="H206" s="33"/>
      <c r="I206" s="34"/>
      <c r="J206" s="46"/>
      <c r="K206" s="35"/>
      <c r="L206" s="35"/>
      <c r="M206" s="35"/>
      <c r="N206" s="32"/>
      <c r="O206" s="34"/>
      <c r="P206" s="35"/>
    </row>
    <row r="207" spans="1:16" x14ac:dyDescent="0.25">
      <c r="A207" s="25" t="s">
        <v>198</v>
      </c>
      <c r="B207" s="14">
        <v>3015615.14</v>
      </c>
      <c r="C207" s="6">
        <v>6202399.7300000004</v>
      </c>
      <c r="D207" s="6">
        <v>0</v>
      </c>
      <c r="E207" s="6">
        <v>0</v>
      </c>
      <c r="F207" s="6">
        <v>0</v>
      </c>
      <c r="G207" s="6">
        <v>236246</v>
      </c>
      <c r="H207" s="6">
        <v>236246</v>
      </c>
      <c r="I207" s="15">
        <v>9454260.8699999992</v>
      </c>
      <c r="J207" s="19">
        <v>36945</v>
      </c>
      <c r="K207" s="8">
        <v>9491205.8699999992</v>
      </c>
      <c r="L207" s="8">
        <v>9193769</v>
      </c>
      <c r="M207" s="8">
        <v>297436.87</v>
      </c>
      <c r="N207" s="14">
        <v>36938</v>
      </c>
      <c r="O207" s="15">
        <v>0</v>
      </c>
      <c r="P207" s="8">
        <v>334374.87</v>
      </c>
    </row>
    <row r="208" spans="1:16" x14ac:dyDescent="0.25">
      <c r="A208" s="25" t="s">
        <v>199</v>
      </c>
      <c r="B208" s="14">
        <v>3468549</v>
      </c>
      <c r="C208" s="6">
        <v>5945848</v>
      </c>
      <c r="D208" s="6">
        <v>0</v>
      </c>
      <c r="E208" s="6">
        <v>0</v>
      </c>
      <c r="F208" s="6">
        <v>0</v>
      </c>
      <c r="G208" s="6">
        <v>0</v>
      </c>
      <c r="H208" s="6">
        <v>0</v>
      </c>
      <c r="I208" s="15">
        <v>9414397</v>
      </c>
      <c r="J208" s="19">
        <v>394399</v>
      </c>
      <c r="K208" s="8">
        <v>9808796</v>
      </c>
      <c r="L208" s="8">
        <v>9381016</v>
      </c>
      <c r="M208" s="8">
        <v>0</v>
      </c>
      <c r="N208" s="14">
        <v>104753</v>
      </c>
      <c r="O208" s="15">
        <v>0</v>
      </c>
      <c r="P208" s="8">
        <v>0</v>
      </c>
    </row>
    <row r="209" spans="1:16" x14ac:dyDescent="0.25">
      <c r="A209" s="25" t="s">
        <v>200</v>
      </c>
      <c r="B209" s="14" t="s">
        <v>207</v>
      </c>
      <c r="C209" s="6" t="s">
        <v>207</v>
      </c>
      <c r="D209" s="6" t="s">
        <v>207</v>
      </c>
      <c r="E209" s="6" t="s">
        <v>207</v>
      </c>
      <c r="F209" s="6" t="s">
        <v>207</v>
      </c>
      <c r="G209" s="6" t="s">
        <v>207</v>
      </c>
      <c r="H209" s="6" t="s">
        <v>207</v>
      </c>
      <c r="I209" s="15" t="s">
        <v>207</v>
      </c>
      <c r="J209" s="19" t="s">
        <v>207</v>
      </c>
      <c r="K209" s="8" t="s">
        <v>207</v>
      </c>
      <c r="L209" s="8" t="s">
        <v>207</v>
      </c>
      <c r="M209" s="8" t="s">
        <v>207</v>
      </c>
      <c r="N209" s="14" t="s">
        <v>207</v>
      </c>
      <c r="O209" s="15" t="s">
        <v>207</v>
      </c>
      <c r="P209" s="8" t="s">
        <v>207</v>
      </c>
    </row>
    <row r="210" spans="1:16" x14ac:dyDescent="0.25">
      <c r="A210" s="25" t="s">
        <v>201</v>
      </c>
      <c r="B210" s="14" t="s">
        <v>206</v>
      </c>
      <c r="C210" s="6" t="s">
        <v>206</v>
      </c>
      <c r="D210" s="6" t="s">
        <v>206</v>
      </c>
      <c r="E210" s="6" t="s">
        <v>206</v>
      </c>
      <c r="F210" s="6" t="s">
        <v>206</v>
      </c>
      <c r="G210" s="6" t="s">
        <v>206</v>
      </c>
      <c r="H210" s="6" t="s">
        <v>206</v>
      </c>
      <c r="I210" s="15" t="s">
        <v>206</v>
      </c>
      <c r="J210" s="19" t="s">
        <v>206</v>
      </c>
      <c r="K210" s="8" t="s">
        <v>206</v>
      </c>
      <c r="L210" s="8" t="s">
        <v>206</v>
      </c>
      <c r="M210" s="8" t="s">
        <v>206</v>
      </c>
      <c r="N210" s="14" t="s">
        <v>206</v>
      </c>
      <c r="O210" s="15" t="s">
        <v>206</v>
      </c>
      <c r="P210" s="8" t="s">
        <v>206</v>
      </c>
    </row>
    <row r="211" spans="1:16" x14ac:dyDescent="0.25">
      <c r="A211" s="22" t="s">
        <v>157</v>
      </c>
      <c r="B211" s="12">
        <f t="shared" ref="B211:I211" si="56">SUM(B207:B210)</f>
        <v>6484164.1400000006</v>
      </c>
      <c r="C211" s="5">
        <f t="shared" si="56"/>
        <v>12148247.73</v>
      </c>
      <c r="D211" s="5">
        <f t="shared" si="56"/>
        <v>0</v>
      </c>
      <c r="E211" s="5">
        <f t="shared" si="56"/>
        <v>0</v>
      </c>
      <c r="F211" s="5">
        <f t="shared" si="56"/>
        <v>0</v>
      </c>
      <c r="G211" s="5">
        <f t="shared" si="56"/>
        <v>236246</v>
      </c>
      <c r="H211" s="5">
        <f t="shared" si="56"/>
        <v>236246</v>
      </c>
      <c r="I211" s="13">
        <f t="shared" si="56"/>
        <v>18868657.869999997</v>
      </c>
      <c r="J211" s="18">
        <f t="shared" ref="J211:P211" si="57">SUM(J207:J210)</f>
        <v>431344</v>
      </c>
      <c r="K211" s="7">
        <f t="shared" si="57"/>
        <v>19300001.869999997</v>
      </c>
      <c r="L211" s="7">
        <f t="shared" si="57"/>
        <v>18574785</v>
      </c>
      <c r="M211" s="7">
        <f t="shared" si="57"/>
        <v>297436.87</v>
      </c>
      <c r="N211" s="12">
        <f t="shared" si="57"/>
        <v>141691</v>
      </c>
      <c r="O211" s="13">
        <f t="shared" si="57"/>
        <v>0</v>
      </c>
      <c r="P211" s="7">
        <f t="shared" si="57"/>
        <v>334374.87</v>
      </c>
    </row>
    <row r="212" spans="1:16" x14ac:dyDescent="0.25">
      <c r="A212" s="24"/>
      <c r="B212" s="32"/>
      <c r="C212" s="33"/>
      <c r="D212" s="33"/>
      <c r="E212" s="33"/>
      <c r="F212" s="33"/>
      <c r="G212" s="33"/>
      <c r="H212" s="33"/>
      <c r="I212" s="34"/>
      <c r="J212" s="46"/>
      <c r="K212" s="35"/>
      <c r="L212" s="35"/>
      <c r="M212" s="35"/>
      <c r="N212" s="32"/>
      <c r="O212" s="34"/>
      <c r="P212" s="35"/>
    </row>
    <row r="213" spans="1:16" x14ac:dyDescent="0.25">
      <c r="A213" s="22" t="s">
        <v>187</v>
      </c>
      <c r="B213" s="32"/>
      <c r="C213" s="33"/>
      <c r="D213" s="33"/>
      <c r="E213" s="33"/>
      <c r="F213" s="33"/>
      <c r="G213" s="33"/>
      <c r="H213" s="33"/>
      <c r="I213" s="34"/>
      <c r="J213" s="46"/>
      <c r="K213" s="35"/>
      <c r="L213" s="35"/>
      <c r="M213" s="35"/>
      <c r="N213" s="32"/>
      <c r="O213" s="34"/>
      <c r="P213" s="35"/>
    </row>
    <row r="214" spans="1:16" x14ac:dyDescent="0.25">
      <c r="A214" s="25" t="s">
        <v>198</v>
      </c>
      <c r="B214" s="14">
        <v>2843577.1</v>
      </c>
      <c r="C214" s="6">
        <v>18405833.77</v>
      </c>
      <c r="D214" s="6">
        <v>0</v>
      </c>
      <c r="E214" s="6">
        <v>2025028.13</v>
      </c>
      <c r="F214" s="6">
        <v>0</v>
      </c>
      <c r="G214" s="6">
        <v>1905025.48</v>
      </c>
      <c r="H214" s="6">
        <v>3930053.61</v>
      </c>
      <c r="I214" s="15">
        <v>25179464.48</v>
      </c>
      <c r="J214" s="19">
        <v>460748.46</v>
      </c>
      <c r="K214" s="8">
        <v>25640212.940000001</v>
      </c>
      <c r="L214" s="8">
        <v>24888269.039999999</v>
      </c>
      <c r="M214" s="8">
        <v>751943.9</v>
      </c>
      <c r="N214" s="14">
        <v>1434826.57</v>
      </c>
      <c r="O214" s="15">
        <v>0</v>
      </c>
      <c r="P214" s="8">
        <v>2186770.4700000002</v>
      </c>
    </row>
    <row r="215" spans="1:16" x14ac:dyDescent="0.25">
      <c r="A215" s="25" t="s">
        <v>199</v>
      </c>
      <c r="B215" s="14">
        <v>2314824.19</v>
      </c>
      <c r="C215" s="6">
        <v>20873991.390000001</v>
      </c>
      <c r="D215" s="6">
        <v>0</v>
      </c>
      <c r="E215" s="6">
        <v>1905819.48</v>
      </c>
      <c r="F215" s="6">
        <v>0</v>
      </c>
      <c r="G215" s="6">
        <v>1560808.5</v>
      </c>
      <c r="H215" s="6">
        <v>3466627.98</v>
      </c>
      <c r="I215" s="15">
        <v>26655443.559999999</v>
      </c>
      <c r="J215" s="19">
        <v>459755.54</v>
      </c>
      <c r="K215" s="8">
        <v>27115199.100000001</v>
      </c>
      <c r="L215" s="8">
        <v>25256876.66</v>
      </c>
      <c r="M215" s="8">
        <v>1858322.44</v>
      </c>
      <c r="N215" s="14">
        <v>1054780</v>
      </c>
      <c r="O215" s="15">
        <v>0</v>
      </c>
      <c r="P215" s="8">
        <v>2913102.44</v>
      </c>
    </row>
    <row r="216" spans="1:16" x14ac:dyDescent="0.25">
      <c r="A216" s="25" t="s">
        <v>200</v>
      </c>
      <c r="B216" s="14">
        <v>2989308.63</v>
      </c>
      <c r="C216" s="6">
        <v>19739630.609999999</v>
      </c>
      <c r="D216" s="6">
        <v>0</v>
      </c>
      <c r="E216" s="6">
        <v>2077429.75</v>
      </c>
      <c r="F216" s="6">
        <v>0</v>
      </c>
      <c r="G216" s="6">
        <v>1665616</v>
      </c>
      <c r="H216" s="6">
        <v>3743045.75</v>
      </c>
      <c r="I216" s="15">
        <v>26471984.989999998</v>
      </c>
      <c r="J216" s="19">
        <v>638113</v>
      </c>
      <c r="K216" s="8">
        <v>27110097.989999998</v>
      </c>
      <c r="L216" s="8">
        <v>25471682</v>
      </c>
      <c r="M216" s="8">
        <v>1638415.99</v>
      </c>
      <c r="N216" s="14">
        <v>2616793.2599999998</v>
      </c>
      <c r="O216" s="15">
        <v>0</v>
      </c>
      <c r="P216" s="8">
        <v>4255209.25</v>
      </c>
    </row>
    <row r="217" spans="1:16" x14ac:dyDescent="0.25">
      <c r="A217" s="25" t="s">
        <v>201</v>
      </c>
      <c r="B217" s="14" t="s">
        <v>206</v>
      </c>
      <c r="C217" s="6" t="s">
        <v>206</v>
      </c>
      <c r="D217" s="6" t="s">
        <v>206</v>
      </c>
      <c r="E217" s="6" t="s">
        <v>206</v>
      </c>
      <c r="F217" s="6" t="s">
        <v>206</v>
      </c>
      <c r="G217" s="6" t="s">
        <v>206</v>
      </c>
      <c r="H217" s="6" t="s">
        <v>206</v>
      </c>
      <c r="I217" s="15" t="s">
        <v>206</v>
      </c>
      <c r="J217" s="19" t="s">
        <v>206</v>
      </c>
      <c r="K217" s="8" t="s">
        <v>206</v>
      </c>
      <c r="L217" s="8" t="s">
        <v>206</v>
      </c>
      <c r="M217" s="8" t="s">
        <v>206</v>
      </c>
      <c r="N217" s="14" t="s">
        <v>206</v>
      </c>
      <c r="O217" s="15" t="s">
        <v>206</v>
      </c>
      <c r="P217" s="8" t="s">
        <v>206</v>
      </c>
    </row>
    <row r="218" spans="1:16" x14ac:dyDescent="0.25">
      <c r="A218" s="22" t="s">
        <v>157</v>
      </c>
      <c r="B218" s="12">
        <f t="shared" ref="B218:I218" si="58">SUM(B214:B217)</f>
        <v>8147709.9199999999</v>
      </c>
      <c r="C218" s="5">
        <f t="shared" si="58"/>
        <v>59019455.769999996</v>
      </c>
      <c r="D218" s="5">
        <f t="shared" si="58"/>
        <v>0</v>
      </c>
      <c r="E218" s="5">
        <f t="shared" si="58"/>
        <v>6008277.3599999994</v>
      </c>
      <c r="F218" s="5">
        <f t="shared" si="58"/>
        <v>0</v>
      </c>
      <c r="G218" s="5">
        <f t="shared" si="58"/>
        <v>5131449.9800000004</v>
      </c>
      <c r="H218" s="5">
        <f t="shared" si="58"/>
        <v>11139727.34</v>
      </c>
      <c r="I218" s="13">
        <f t="shared" si="58"/>
        <v>78306893.030000001</v>
      </c>
      <c r="J218" s="18">
        <f t="shared" ref="J218:P218" si="59">SUM(J214:J217)</f>
        <v>1558617</v>
      </c>
      <c r="K218" s="7">
        <f t="shared" si="59"/>
        <v>79865510.030000001</v>
      </c>
      <c r="L218" s="7">
        <f t="shared" si="59"/>
        <v>75616827.700000003</v>
      </c>
      <c r="M218" s="7">
        <f t="shared" si="59"/>
        <v>4248682.33</v>
      </c>
      <c r="N218" s="12">
        <f t="shared" si="59"/>
        <v>5106399.83</v>
      </c>
      <c r="O218" s="13">
        <f t="shared" si="59"/>
        <v>0</v>
      </c>
      <c r="P218" s="7">
        <f t="shared" si="59"/>
        <v>9355082.1600000001</v>
      </c>
    </row>
    <row r="219" spans="1:16" x14ac:dyDescent="0.25">
      <c r="A219" s="24"/>
      <c r="B219" s="32"/>
      <c r="C219" s="33"/>
      <c r="D219" s="33"/>
      <c r="E219" s="33"/>
      <c r="F219" s="33"/>
      <c r="G219" s="33"/>
      <c r="H219" s="33"/>
      <c r="I219" s="34"/>
      <c r="J219" s="46"/>
      <c r="K219" s="35"/>
      <c r="L219" s="35"/>
      <c r="M219" s="35"/>
      <c r="N219" s="32"/>
      <c r="O219" s="34"/>
      <c r="P219" s="35"/>
    </row>
    <row r="220" spans="1:16" x14ac:dyDescent="0.25">
      <c r="A220" s="22" t="s">
        <v>188</v>
      </c>
      <c r="B220" s="32"/>
      <c r="C220" s="33"/>
      <c r="D220" s="33"/>
      <c r="E220" s="33"/>
      <c r="F220" s="33"/>
      <c r="G220" s="33"/>
      <c r="H220" s="33"/>
      <c r="I220" s="34"/>
      <c r="J220" s="46"/>
      <c r="K220" s="35"/>
      <c r="L220" s="35"/>
      <c r="M220" s="35"/>
      <c r="N220" s="32"/>
      <c r="O220" s="34"/>
      <c r="P220" s="35"/>
    </row>
    <row r="221" spans="1:16" x14ac:dyDescent="0.25">
      <c r="A221" s="25" t="s">
        <v>198</v>
      </c>
      <c r="B221" s="14">
        <v>1184083.0900000001</v>
      </c>
      <c r="C221" s="6">
        <v>9035424.1099999994</v>
      </c>
      <c r="D221" s="6">
        <v>0</v>
      </c>
      <c r="E221" s="6">
        <v>0</v>
      </c>
      <c r="F221" s="6">
        <v>0</v>
      </c>
      <c r="G221" s="6">
        <v>0</v>
      </c>
      <c r="H221" s="6">
        <v>0</v>
      </c>
      <c r="I221" s="15">
        <v>10219507.199999999</v>
      </c>
      <c r="J221" s="19">
        <v>171261.22</v>
      </c>
      <c r="K221" s="8">
        <v>10390768.42</v>
      </c>
      <c r="L221" s="8">
        <v>9652785.6400000006</v>
      </c>
      <c r="M221" s="8">
        <v>737982.78</v>
      </c>
      <c r="N221" s="14">
        <v>0</v>
      </c>
      <c r="O221" s="15">
        <v>1088760.67</v>
      </c>
      <c r="P221" s="8">
        <v>-350777.89</v>
      </c>
    </row>
    <row r="222" spans="1:16" x14ac:dyDescent="0.25">
      <c r="A222" s="25" t="s">
        <v>199</v>
      </c>
      <c r="B222" s="14">
        <v>1536458.38</v>
      </c>
      <c r="C222" s="6">
        <v>10773009.66</v>
      </c>
      <c r="D222" s="6">
        <v>0</v>
      </c>
      <c r="E222" s="6">
        <v>0</v>
      </c>
      <c r="F222" s="6">
        <v>0</v>
      </c>
      <c r="G222" s="6">
        <v>0</v>
      </c>
      <c r="H222" s="6">
        <v>0</v>
      </c>
      <c r="I222" s="15">
        <v>12309468.039999999</v>
      </c>
      <c r="J222" s="19">
        <v>217806.09</v>
      </c>
      <c r="K222" s="8">
        <v>12527274.130000001</v>
      </c>
      <c r="L222" s="8">
        <v>9998719.7400000002</v>
      </c>
      <c r="M222" s="8">
        <v>2528554.39</v>
      </c>
      <c r="N222" s="14">
        <v>0</v>
      </c>
      <c r="O222" s="15">
        <v>1053211.5</v>
      </c>
      <c r="P222" s="8">
        <v>1475342.89</v>
      </c>
    </row>
    <row r="223" spans="1:16" x14ac:dyDescent="0.25">
      <c r="A223" s="25" t="s">
        <v>200</v>
      </c>
      <c r="B223" s="14">
        <v>1374170.04</v>
      </c>
      <c r="C223" s="6">
        <v>10344793.24</v>
      </c>
      <c r="D223" s="6">
        <v>0</v>
      </c>
      <c r="E223" s="6">
        <v>0</v>
      </c>
      <c r="F223" s="6">
        <v>0</v>
      </c>
      <c r="G223" s="6">
        <v>0</v>
      </c>
      <c r="H223" s="6">
        <v>0</v>
      </c>
      <c r="I223" s="15">
        <v>11718963.279999999</v>
      </c>
      <c r="J223" s="19">
        <v>473785.73</v>
      </c>
      <c r="K223" s="8">
        <v>12192749.01</v>
      </c>
      <c r="L223" s="8">
        <v>10498296.869999999</v>
      </c>
      <c r="M223" s="8">
        <v>1694452.14</v>
      </c>
      <c r="N223" s="14">
        <v>0</v>
      </c>
      <c r="O223" s="15">
        <v>1058422.5</v>
      </c>
      <c r="P223" s="8">
        <v>636029.64</v>
      </c>
    </row>
    <row r="224" spans="1:16" x14ac:dyDescent="0.25">
      <c r="A224" s="25" t="s">
        <v>201</v>
      </c>
      <c r="B224" s="14" t="s">
        <v>206</v>
      </c>
      <c r="C224" s="6" t="s">
        <v>206</v>
      </c>
      <c r="D224" s="6" t="s">
        <v>206</v>
      </c>
      <c r="E224" s="6" t="s">
        <v>206</v>
      </c>
      <c r="F224" s="6" t="s">
        <v>206</v>
      </c>
      <c r="G224" s="6" t="s">
        <v>206</v>
      </c>
      <c r="H224" s="6" t="s">
        <v>206</v>
      </c>
      <c r="I224" s="15" t="s">
        <v>206</v>
      </c>
      <c r="J224" s="19" t="s">
        <v>206</v>
      </c>
      <c r="K224" s="8" t="s">
        <v>206</v>
      </c>
      <c r="L224" s="8" t="s">
        <v>206</v>
      </c>
      <c r="M224" s="8" t="s">
        <v>206</v>
      </c>
      <c r="N224" s="14" t="s">
        <v>206</v>
      </c>
      <c r="O224" s="15" t="s">
        <v>206</v>
      </c>
      <c r="P224" s="8" t="s">
        <v>206</v>
      </c>
    </row>
    <row r="225" spans="1:16" x14ac:dyDescent="0.25">
      <c r="A225" s="22" t="s">
        <v>157</v>
      </c>
      <c r="B225" s="12">
        <f t="shared" ref="B225:I225" si="60">SUM(B221:B224)</f>
        <v>4094711.51</v>
      </c>
      <c r="C225" s="5">
        <f t="shared" si="60"/>
        <v>30153227.009999998</v>
      </c>
      <c r="D225" s="5">
        <f t="shared" si="60"/>
        <v>0</v>
      </c>
      <c r="E225" s="5">
        <f t="shared" si="60"/>
        <v>0</v>
      </c>
      <c r="F225" s="5">
        <f t="shared" si="60"/>
        <v>0</v>
      </c>
      <c r="G225" s="5">
        <f t="shared" si="60"/>
        <v>0</v>
      </c>
      <c r="H225" s="5">
        <f t="shared" si="60"/>
        <v>0</v>
      </c>
      <c r="I225" s="13">
        <f t="shared" si="60"/>
        <v>34247938.519999996</v>
      </c>
      <c r="J225" s="18">
        <f t="shared" ref="J225:P225" si="61">SUM(J221:J224)</f>
        <v>862853.04</v>
      </c>
      <c r="K225" s="7">
        <f t="shared" si="61"/>
        <v>35110791.560000002</v>
      </c>
      <c r="L225" s="7">
        <f t="shared" si="61"/>
        <v>30149802.25</v>
      </c>
      <c r="M225" s="7">
        <f t="shared" si="61"/>
        <v>4960989.3099999996</v>
      </c>
      <c r="N225" s="12">
        <f t="shared" si="61"/>
        <v>0</v>
      </c>
      <c r="O225" s="13">
        <f t="shared" si="61"/>
        <v>3200394.67</v>
      </c>
      <c r="P225" s="7">
        <f t="shared" si="61"/>
        <v>1760594.6400000001</v>
      </c>
    </row>
    <row r="226" spans="1:16" x14ac:dyDescent="0.25">
      <c r="A226" s="24"/>
      <c r="B226" s="32"/>
      <c r="C226" s="33"/>
      <c r="D226" s="33"/>
      <c r="E226" s="33"/>
      <c r="F226" s="33"/>
      <c r="G226" s="33"/>
      <c r="H226" s="33"/>
      <c r="I226" s="34"/>
      <c r="J226" s="46"/>
      <c r="K226" s="35"/>
      <c r="L226" s="35"/>
      <c r="M226" s="35"/>
      <c r="N226" s="32"/>
      <c r="O226" s="34"/>
      <c r="P226" s="35"/>
    </row>
    <row r="227" spans="1:16" x14ac:dyDescent="0.25">
      <c r="A227" s="22" t="s">
        <v>189</v>
      </c>
      <c r="B227" s="32"/>
      <c r="C227" s="33"/>
      <c r="D227" s="33"/>
      <c r="E227" s="33"/>
      <c r="F227" s="33"/>
      <c r="G227" s="33"/>
      <c r="H227" s="33"/>
      <c r="I227" s="34"/>
      <c r="J227" s="46"/>
      <c r="K227" s="35"/>
      <c r="L227" s="35"/>
      <c r="M227" s="35"/>
      <c r="N227" s="32"/>
      <c r="O227" s="34"/>
      <c r="P227" s="35"/>
    </row>
    <row r="228" spans="1:16" x14ac:dyDescent="0.25">
      <c r="A228" s="25" t="s">
        <v>198</v>
      </c>
      <c r="B228" s="14">
        <v>90309.119999999995</v>
      </c>
      <c r="C228" s="6">
        <v>940517.35</v>
      </c>
      <c r="D228" s="6">
        <v>499618.4</v>
      </c>
      <c r="E228" s="6">
        <v>331820.14</v>
      </c>
      <c r="F228" s="6">
        <v>0</v>
      </c>
      <c r="G228" s="6">
        <v>0</v>
      </c>
      <c r="H228" s="6">
        <v>831438.54</v>
      </c>
      <c r="I228" s="15">
        <v>1862265.01</v>
      </c>
      <c r="J228" s="19">
        <v>401201.23</v>
      </c>
      <c r="K228" s="8">
        <v>2263466.2400000002</v>
      </c>
      <c r="L228" s="8">
        <v>2306716.79</v>
      </c>
      <c r="M228" s="8">
        <v>-43250.55</v>
      </c>
      <c r="N228" s="14">
        <v>44432.94</v>
      </c>
      <c r="O228" s="15">
        <v>0</v>
      </c>
      <c r="P228" s="8">
        <v>1182.3900000000001</v>
      </c>
    </row>
    <row r="229" spans="1:16" x14ac:dyDescent="0.25">
      <c r="A229" s="25" t="s">
        <v>199</v>
      </c>
      <c r="B229" s="14">
        <v>-52902.6</v>
      </c>
      <c r="C229" s="6">
        <v>698719.65</v>
      </c>
      <c r="D229" s="6">
        <v>504745.4</v>
      </c>
      <c r="E229" s="6">
        <v>320320.28000000003</v>
      </c>
      <c r="F229" s="6">
        <v>0</v>
      </c>
      <c r="G229" s="6">
        <v>0</v>
      </c>
      <c r="H229" s="6">
        <v>825065.68</v>
      </c>
      <c r="I229" s="15">
        <v>1470882.73</v>
      </c>
      <c r="J229" s="19">
        <v>-608558.52</v>
      </c>
      <c r="K229" s="8">
        <v>862324.21</v>
      </c>
      <c r="L229" s="8">
        <v>2266886.58</v>
      </c>
      <c r="M229" s="8">
        <v>-1404562.37</v>
      </c>
      <c r="N229" s="14">
        <v>913326.7</v>
      </c>
      <c r="O229" s="15">
        <v>7565.7</v>
      </c>
      <c r="P229" s="8">
        <v>-498801.37</v>
      </c>
    </row>
    <row r="230" spans="1:16" x14ac:dyDescent="0.25">
      <c r="A230" s="25" t="s">
        <v>200</v>
      </c>
      <c r="B230" s="14">
        <v>564625.31000000006</v>
      </c>
      <c r="C230" s="6">
        <v>913496.55</v>
      </c>
      <c r="D230" s="6">
        <v>536049.54</v>
      </c>
      <c r="E230" s="6">
        <v>147781.99</v>
      </c>
      <c r="F230" s="6">
        <v>0</v>
      </c>
      <c r="G230" s="6">
        <v>0</v>
      </c>
      <c r="H230" s="6">
        <v>683831.53</v>
      </c>
      <c r="I230" s="15">
        <v>2161953.39</v>
      </c>
      <c r="J230" s="19">
        <v>227138.78</v>
      </c>
      <c r="K230" s="8">
        <v>2389092.17</v>
      </c>
      <c r="L230" s="8">
        <v>2435809.9700000002</v>
      </c>
      <c r="M230" s="8">
        <v>-46717.8</v>
      </c>
      <c r="N230" s="14">
        <v>305947.84000000003</v>
      </c>
      <c r="O230" s="15">
        <v>6888.05</v>
      </c>
      <c r="P230" s="8">
        <v>252341.99</v>
      </c>
    </row>
    <row r="231" spans="1:16" x14ac:dyDescent="0.25">
      <c r="A231" s="25" t="s">
        <v>201</v>
      </c>
      <c r="B231" s="14" t="s">
        <v>206</v>
      </c>
      <c r="C231" s="6" t="s">
        <v>206</v>
      </c>
      <c r="D231" s="6" t="s">
        <v>206</v>
      </c>
      <c r="E231" s="6" t="s">
        <v>206</v>
      </c>
      <c r="F231" s="6" t="s">
        <v>206</v>
      </c>
      <c r="G231" s="6" t="s">
        <v>206</v>
      </c>
      <c r="H231" s="6" t="s">
        <v>206</v>
      </c>
      <c r="I231" s="15" t="s">
        <v>206</v>
      </c>
      <c r="J231" s="19" t="s">
        <v>206</v>
      </c>
      <c r="K231" s="8" t="s">
        <v>206</v>
      </c>
      <c r="L231" s="8" t="s">
        <v>206</v>
      </c>
      <c r="M231" s="8" t="s">
        <v>206</v>
      </c>
      <c r="N231" s="14" t="s">
        <v>206</v>
      </c>
      <c r="O231" s="15" t="s">
        <v>206</v>
      </c>
      <c r="P231" s="8" t="s">
        <v>206</v>
      </c>
    </row>
    <row r="232" spans="1:16" x14ac:dyDescent="0.25">
      <c r="A232" s="22" t="s">
        <v>157</v>
      </c>
      <c r="B232" s="12">
        <f t="shared" ref="B232:I232" si="62">SUM(B228:B231)</f>
        <v>602031.83000000007</v>
      </c>
      <c r="C232" s="5">
        <f t="shared" si="62"/>
        <v>2552733.5499999998</v>
      </c>
      <c r="D232" s="5">
        <f t="shared" si="62"/>
        <v>1540413.34</v>
      </c>
      <c r="E232" s="5">
        <f t="shared" si="62"/>
        <v>799922.41</v>
      </c>
      <c r="F232" s="5">
        <f t="shared" si="62"/>
        <v>0</v>
      </c>
      <c r="G232" s="5">
        <f t="shared" si="62"/>
        <v>0</v>
      </c>
      <c r="H232" s="5">
        <f t="shared" si="62"/>
        <v>2340335.75</v>
      </c>
      <c r="I232" s="13">
        <f t="shared" si="62"/>
        <v>5495101.1300000008</v>
      </c>
      <c r="J232" s="18">
        <f t="shared" ref="J232:P232" si="63">SUM(J228:J231)</f>
        <v>19781.489999999962</v>
      </c>
      <c r="K232" s="7">
        <f t="shared" si="63"/>
        <v>5514882.6200000001</v>
      </c>
      <c r="L232" s="7">
        <f t="shared" si="63"/>
        <v>7009413.3399999999</v>
      </c>
      <c r="M232" s="7">
        <f t="shared" si="63"/>
        <v>-1494530.7200000002</v>
      </c>
      <c r="N232" s="12">
        <f t="shared" si="63"/>
        <v>1263707.48</v>
      </c>
      <c r="O232" s="13">
        <f t="shared" si="63"/>
        <v>14453.75</v>
      </c>
      <c r="P232" s="7">
        <f t="shared" si="63"/>
        <v>-245276.99</v>
      </c>
    </row>
    <row r="233" spans="1:16" x14ac:dyDescent="0.25">
      <c r="A233" s="24"/>
      <c r="B233" s="32"/>
      <c r="C233" s="33"/>
      <c r="D233" s="33"/>
      <c r="E233" s="33"/>
      <c r="F233" s="33"/>
      <c r="G233" s="33"/>
      <c r="H233" s="33"/>
      <c r="I233" s="34"/>
      <c r="J233" s="46"/>
      <c r="K233" s="35"/>
      <c r="L233" s="35"/>
      <c r="M233" s="35"/>
      <c r="N233" s="32"/>
      <c r="O233" s="34"/>
      <c r="P233" s="35"/>
    </row>
    <row r="234" spans="1:16" x14ac:dyDescent="0.25">
      <c r="A234" s="22" t="s">
        <v>190</v>
      </c>
      <c r="B234" s="32"/>
      <c r="C234" s="33"/>
      <c r="D234" s="33"/>
      <c r="E234" s="33"/>
      <c r="F234" s="33"/>
      <c r="G234" s="33"/>
      <c r="H234" s="33"/>
      <c r="I234" s="34"/>
      <c r="J234" s="46"/>
      <c r="K234" s="35"/>
      <c r="L234" s="35"/>
      <c r="M234" s="35"/>
      <c r="N234" s="32"/>
      <c r="O234" s="34"/>
      <c r="P234" s="35"/>
    </row>
    <row r="235" spans="1:16" x14ac:dyDescent="0.25">
      <c r="A235" s="25" t="s">
        <v>198</v>
      </c>
      <c r="B235" s="14">
        <v>2678635</v>
      </c>
      <c r="C235" s="6">
        <v>12588672</v>
      </c>
      <c r="D235" s="6">
        <v>1052329</v>
      </c>
      <c r="E235" s="6">
        <v>1060008</v>
      </c>
      <c r="F235" s="6">
        <v>0</v>
      </c>
      <c r="G235" s="6">
        <v>0</v>
      </c>
      <c r="H235" s="6">
        <v>2112337</v>
      </c>
      <c r="I235" s="15">
        <v>17379644</v>
      </c>
      <c r="J235" s="19">
        <v>73152</v>
      </c>
      <c r="K235" s="8">
        <v>17452796</v>
      </c>
      <c r="L235" s="8">
        <v>19107433</v>
      </c>
      <c r="M235" s="8">
        <v>-1654637</v>
      </c>
      <c r="N235" s="14">
        <v>2259121</v>
      </c>
      <c r="O235" s="15">
        <v>0</v>
      </c>
      <c r="P235" s="8">
        <v>604484</v>
      </c>
    </row>
    <row r="236" spans="1:16" x14ac:dyDescent="0.25">
      <c r="A236" s="25" t="s">
        <v>199</v>
      </c>
      <c r="B236" s="14">
        <v>3160507</v>
      </c>
      <c r="C236" s="6">
        <v>12270821</v>
      </c>
      <c r="D236" s="6">
        <v>930471</v>
      </c>
      <c r="E236" s="6">
        <v>1199378</v>
      </c>
      <c r="F236" s="6">
        <v>0</v>
      </c>
      <c r="G236" s="6">
        <v>3862215</v>
      </c>
      <c r="H236" s="6">
        <v>5992064</v>
      </c>
      <c r="I236" s="15">
        <v>21423392</v>
      </c>
      <c r="J236" s="19">
        <v>277053</v>
      </c>
      <c r="K236" s="8">
        <v>21700445</v>
      </c>
      <c r="L236" s="8">
        <v>18718624</v>
      </c>
      <c r="M236" s="8">
        <v>2981821</v>
      </c>
      <c r="N236" s="14">
        <v>2248961</v>
      </c>
      <c r="O236" s="15">
        <v>0</v>
      </c>
      <c r="P236" s="8">
        <v>5230782</v>
      </c>
    </row>
    <row r="237" spans="1:16" x14ac:dyDescent="0.25">
      <c r="A237" s="25" t="s">
        <v>200</v>
      </c>
      <c r="B237" s="14">
        <v>1005667</v>
      </c>
      <c r="C237" s="6">
        <v>11423091</v>
      </c>
      <c r="D237" s="6">
        <v>934268</v>
      </c>
      <c r="E237" s="6">
        <v>1366191</v>
      </c>
      <c r="F237" s="6">
        <v>0</v>
      </c>
      <c r="G237" s="6">
        <v>0</v>
      </c>
      <c r="H237" s="6">
        <v>2300459</v>
      </c>
      <c r="I237" s="15">
        <v>14729217</v>
      </c>
      <c r="J237" s="19">
        <v>394794</v>
      </c>
      <c r="K237" s="8">
        <v>15124011</v>
      </c>
      <c r="L237" s="8">
        <v>18580583</v>
      </c>
      <c r="M237" s="8">
        <v>-3456572</v>
      </c>
      <c r="N237" s="14">
        <v>1840018</v>
      </c>
      <c r="O237" s="15">
        <v>0</v>
      </c>
      <c r="P237" s="8">
        <v>-1616554</v>
      </c>
    </row>
    <row r="238" spans="1:16" x14ac:dyDescent="0.25">
      <c r="A238" s="25" t="s">
        <v>201</v>
      </c>
      <c r="B238" s="14" t="s">
        <v>206</v>
      </c>
      <c r="C238" s="6" t="s">
        <v>206</v>
      </c>
      <c r="D238" s="6" t="s">
        <v>206</v>
      </c>
      <c r="E238" s="6" t="s">
        <v>206</v>
      </c>
      <c r="F238" s="6" t="s">
        <v>206</v>
      </c>
      <c r="G238" s="6" t="s">
        <v>206</v>
      </c>
      <c r="H238" s="6" t="s">
        <v>206</v>
      </c>
      <c r="I238" s="15" t="s">
        <v>206</v>
      </c>
      <c r="J238" s="19" t="s">
        <v>206</v>
      </c>
      <c r="K238" s="8" t="s">
        <v>206</v>
      </c>
      <c r="L238" s="8" t="s">
        <v>206</v>
      </c>
      <c r="M238" s="8" t="s">
        <v>206</v>
      </c>
      <c r="N238" s="14" t="s">
        <v>206</v>
      </c>
      <c r="O238" s="15" t="s">
        <v>206</v>
      </c>
      <c r="P238" s="8" t="s">
        <v>206</v>
      </c>
    </row>
    <row r="239" spans="1:16" x14ac:dyDescent="0.25">
      <c r="A239" s="22" t="s">
        <v>157</v>
      </c>
      <c r="B239" s="12">
        <f t="shared" ref="B239:I239" si="64">SUM(B235:B238)</f>
        <v>6844809</v>
      </c>
      <c r="C239" s="5">
        <f t="shared" si="64"/>
        <v>36282584</v>
      </c>
      <c r="D239" s="5">
        <f t="shared" si="64"/>
        <v>2917068</v>
      </c>
      <c r="E239" s="5">
        <f t="shared" si="64"/>
        <v>3625577</v>
      </c>
      <c r="F239" s="5">
        <f t="shared" si="64"/>
        <v>0</v>
      </c>
      <c r="G239" s="5">
        <f t="shared" si="64"/>
        <v>3862215</v>
      </c>
      <c r="H239" s="5">
        <f t="shared" si="64"/>
        <v>10404860</v>
      </c>
      <c r="I239" s="13">
        <f t="shared" si="64"/>
        <v>53532253</v>
      </c>
      <c r="J239" s="18">
        <f t="shared" ref="J239:P239" si="65">SUM(J235:J238)</f>
        <v>744999</v>
      </c>
      <c r="K239" s="7">
        <f t="shared" si="65"/>
        <v>54277252</v>
      </c>
      <c r="L239" s="7">
        <f t="shared" si="65"/>
        <v>56406640</v>
      </c>
      <c r="M239" s="7">
        <f t="shared" si="65"/>
        <v>-2129388</v>
      </c>
      <c r="N239" s="12">
        <f t="shared" si="65"/>
        <v>6348100</v>
      </c>
      <c r="O239" s="13">
        <f t="shared" si="65"/>
        <v>0</v>
      </c>
      <c r="P239" s="7">
        <f t="shared" si="65"/>
        <v>4218712</v>
      </c>
    </row>
    <row r="240" spans="1:16" x14ac:dyDescent="0.25">
      <c r="A240" s="24"/>
      <c r="B240" s="32"/>
      <c r="C240" s="33"/>
      <c r="D240" s="33"/>
      <c r="E240" s="33"/>
      <c r="F240" s="33"/>
      <c r="G240" s="33"/>
      <c r="H240" s="33"/>
      <c r="I240" s="34"/>
      <c r="J240" s="46"/>
      <c r="K240" s="35"/>
      <c r="L240" s="35"/>
      <c r="M240" s="35"/>
      <c r="N240" s="32"/>
      <c r="O240" s="34"/>
      <c r="P240" s="35"/>
    </row>
    <row r="241" spans="1:16" x14ac:dyDescent="0.25">
      <c r="A241" s="22" t="s">
        <v>191</v>
      </c>
      <c r="B241" s="32"/>
      <c r="C241" s="33"/>
      <c r="D241" s="33"/>
      <c r="E241" s="33"/>
      <c r="F241" s="33"/>
      <c r="G241" s="33"/>
      <c r="H241" s="33"/>
      <c r="I241" s="34"/>
      <c r="J241" s="46"/>
      <c r="K241" s="35"/>
      <c r="L241" s="35"/>
      <c r="M241" s="35"/>
      <c r="N241" s="32"/>
      <c r="O241" s="34"/>
      <c r="P241" s="35"/>
    </row>
    <row r="242" spans="1:16" x14ac:dyDescent="0.25">
      <c r="A242" s="25" t="s">
        <v>198</v>
      </c>
      <c r="B242" s="14">
        <v>0</v>
      </c>
      <c r="C242" s="6">
        <v>4776300.84</v>
      </c>
      <c r="D242" s="6">
        <v>0</v>
      </c>
      <c r="E242" s="6">
        <v>958555.01</v>
      </c>
      <c r="F242" s="6">
        <v>0</v>
      </c>
      <c r="G242" s="6">
        <v>0</v>
      </c>
      <c r="H242" s="6">
        <v>958555.01</v>
      </c>
      <c r="I242" s="15">
        <v>5734855.8499999996</v>
      </c>
      <c r="J242" s="19">
        <v>0</v>
      </c>
      <c r="K242" s="8">
        <v>5734855.8499999996</v>
      </c>
      <c r="L242" s="8">
        <v>4655796.5599999996</v>
      </c>
      <c r="M242" s="8">
        <v>1079059.29</v>
      </c>
      <c r="N242" s="14">
        <v>399653</v>
      </c>
      <c r="O242" s="15">
        <v>0</v>
      </c>
      <c r="P242" s="8">
        <v>1478712.29</v>
      </c>
    </row>
    <row r="243" spans="1:16" x14ac:dyDescent="0.25">
      <c r="A243" s="25" t="s">
        <v>199</v>
      </c>
      <c r="B243" s="14">
        <v>-118724.9</v>
      </c>
      <c r="C243" s="6">
        <v>4708033.88</v>
      </c>
      <c r="D243" s="6">
        <v>0</v>
      </c>
      <c r="E243" s="6">
        <v>0</v>
      </c>
      <c r="F243" s="6">
        <v>0</v>
      </c>
      <c r="G243" s="6">
        <v>0</v>
      </c>
      <c r="H243" s="6">
        <v>0</v>
      </c>
      <c r="I243" s="15">
        <v>4589308.9800000004</v>
      </c>
      <c r="J243" s="19">
        <v>1157170.8</v>
      </c>
      <c r="K243" s="8">
        <v>5746479.7800000003</v>
      </c>
      <c r="L243" s="8">
        <v>5334957.82</v>
      </c>
      <c r="M243" s="8">
        <v>411521.96</v>
      </c>
      <c r="N243" s="14">
        <v>7466318.29</v>
      </c>
      <c r="O243" s="15">
        <v>0</v>
      </c>
      <c r="P243" s="8">
        <v>7877840.25</v>
      </c>
    </row>
    <row r="244" spans="1:16" x14ac:dyDescent="0.25">
      <c r="A244" s="25" t="s">
        <v>200</v>
      </c>
      <c r="B244" s="14">
        <v>-545222</v>
      </c>
      <c r="C244" s="6">
        <v>6156824.1200000001</v>
      </c>
      <c r="D244" s="6">
        <v>0</v>
      </c>
      <c r="E244" s="6">
        <v>0</v>
      </c>
      <c r="F244" s="6">
        <v>0</v>
      </c>
      <c r="G244" s="6">
        <v>0</v>
      </c>
      <c r="H244" s="6">
        <v>0</v>
      </c>
      <c r="I244" s="15">
        <v>5611602.1200000001</v>
      </c>
      <c r="J244" s="19">
        <v>1344537</v>
      </c>
      <c r="K244" s="8">
        <v>6956139.1200000001</v>
      </c>
      <c r="L244" s="8">
        <v>5176751.75</v>
      </c>
      <c r="M244" s="8">
        <v>1779387.37</v>
      </c>
      <c r="N244" s="14">
        <v>118877.07</v>
      </c>
      <c r="O244" s="15">
        <v>0</v>
      </c>
      <c r="P244" s="8">
        <v>1898264.44</v>
      </c>
    </row>
    <row r="245" spans="1:16" x14ac:dyDescent="0.25">
      <c r="A245" s="25" t="s">
        <v>201</v>
      </c>
      <c r="B245" s="14" t="s">
        <v>206</v>
      </c>
      <c r="C245" s="6" t="s">
        <v>206</v>
      </c>
      <c r="D245" s="6" t="s">
        <v>206</v>
      </c>
      <c r="E245" s="6" t="s">
        <v>206</v>
      </c>
      <c r="F245" s="6" t="s">
        <v>206</v>
      </c>
      <c r="G245" s="6" t="s">
        <v>206</v>
      </c>
      <c r="H245" s="6" t="s">
        <v>206</v>
      </c>
      <c r="I245" s="15" t="s">
        <v>206</v>
      </c>
      <c r="J245" s="19" t="s">
        <v>206</v>
      </c>
      <c r="K245" s="8" t="s">
        <v>206</v>
      </c>
      <c r="L245" s="8" t="s">
        <v>206</v>
      </c>
      <c r="M245" s="8" t="s">
        <v>206</v>
      </c>
      <c r="N245" s="14" t="s">
        <v>206</v>
      </c>
      <c r="O245" s="15" t="s">
        <v>206</v>
      </c>
      <c r="P245" s="8" t="s">
        <v>206</v>
      </c>
    </row>
    <row r="246" spans="1:16" x14ac:dyDescent="0.25">
      <c r="A246" s="22" t="s">
        <v>157</v>
      </c>
      <c r="B246" s="12">
        <f t="shared" ref="B246:I246" si="66">SUM(B242:B245)</f>
        <v>-663946.9</v>
      </c>
      <c r="C246" s="5">
        <f t="shared" si="66"/>
        <v>15641158.84</v>
      </c>
      <c r="D246" s="5">
        <f t="shared" si="66"/>
        <v>0</v>
      </c>
      <c r="E246" s="5">
        <f t="shared" si="66"/>
        <v>958555.01</v>
      </c>
      <c r="F246" s="5">
        <f t="shared" si="66"/>
        <v>0</v>
      </c>
      <c r="G246" s="5">
        <f t="shared" si="66"/>
        <v>0</v>
      </c>
      <c r="H246" s="5">
        <f t="shared" si="66"/>
        <v>958555.01</v>
      </c>
      <c r="I246" s="13">
        <f t="shared" si="66"/>
        <v>15935766.949999999</v>
      </c>
      <c r="J246" s="18">
        <f t="shared" ref="J246:P246" si="67">SUM(J242:J245)</f>
        <v>2501707.7999999998</v>
      </c>
      <c r="K246" s="7">
        <f t="shared" si="67"/>
        <v>18437474.75</v>
      </c>
      <c r="L246" s="7">
        <f t="shared" si="67"/>
        <v>15167506.129999999</v>
      </c>
      <c r="M246" s="7">
        <f t="shared" si="67"/>
        <v>3269968.62</v>
      </c>
      <c r="N246" s="12">
        <f t="shared" si="67"/>
        <v>7984848.3600000003</v>
      </c>
      <c r="O246" s="13">
        <f t="shared" si="67"/>
        <v>0</v>
      </c>
      <c r="P246" s="7">
        <f t="shared" si="67"/>
        <v>11254816.979999999</v>
      </c>
    </row>
    <row r="247" spans="1:16" x14ac:dyDescent="0.25">
      <c r="A247" s="24"/>
      <c r="B247" s="32"/>
      <c r="C247" s="33"/>
      <c r="D247" s="33"/>
      <c r="E247" s="33"/>
      <c r="F247" s="33"/>
      <c r="G247" s="33"/>
      <c r="H247" s="33"/>
      <c r="I247" s="34"/>
      <c r="J247" s="46"/>
      <c r="K247" s="35"/>
      <c r="L247" s="35"/>
      <c r="M247" s="35"/>
      <c r="N247" s="32"/>
      <c r="O247" s="34"/>
      <c r="P247" s="35"/>
    </row>
    <row r="248" spans="1:16" x14ac:dyDescent="0.25">
      <c r="A248" s="22" t="s">
        <v>192</v>
      </c>
      <c r="B248" s="32"/>
      <c r="C248" s="33"/>
      <c r="D248" s="33"/>
      <c r="E248" s="33"/>
      <c r="F248" s="33"/>
      <c r="G248" s="33"/>
      <c r="H248" s="33"/>
      <c r="I248" s="34"/>
      <c r="J248" s="46"/>
      <c r="K248" s="35"/>
      <c r="L248" s="35"/>
      <c r="M248" s="35"/>
      <c r="N248" s="32"/>
      <c r="O248" s="34"/>
      <c r="P248" s="35"/>
    </row>
    <row r="249" spans="1:16" x14ac:dyDescent="0.25">
      <c r="A249" s="25" t="s">
        <v>198</v>
      </c>
      <c r="B249" s="14">
        <v>3620447</v>
      </c>
      <c r="C249" s="6">
        <v>9104396</v>
      </c>
      <c r="D249" s="6">
        <v>0</v>
      </c>
      <c r="E249" s="6">
        <v>1517136</v>
      </c>
      <c r="F249" s="6">
        <v>0</v>
      </c>
      <c r="G249" s="6">
        <v>0</v>
      </c>
      <c r="H249" s="6">
        <v>1517136</v>
      </c>
      <c r="I249" s="15">
        <v>14241979</v>
      </c>
      <c r="J249" s="19">
        <v>25230</v>
      </c>
      <c r="K249" s="8">
        <v>14267209</v>
      </c>
      <c r="L249" s="8">
        <v>12129037</v>
      </c>
      <c r="M249" s="8">
        <v>2138172</v>
      </c>
      <c r="N249" s="14">
        <v>33932</v>
      </c>
      <c r="O249" s="15">
        <v>376667</v>
      </c>
      <c r="P249" s="8">
        <v>1795437</v>
      </c>
    </row>
    <row r="250" spans="1:16" x14ac:dyDescent="0.25">
      <c r="A250" s="25" t="s">
        <v>199</v>
      </c>
      <c r="B250" s="14">
        <v>4601498</v>
      </c>
      <c r="C250" s="6">
        <v>6450119</v>
      </c>
      <c r="D250" s="6">
        <v>0</v>
      </c>
      <c r="E250" s="6">
        <v>1278492</v>
      </c>
      <c r="F250" s="6">
        <v>0</v>
      </c>
      <c r="G250" s="6">
        <v>0</v>
      </c>
      <c r="H250" s="6">
        <v>1278492</v>
      </c>
      <c r="I250" s="15">
        <v>12330109</v>
      </c>
      <c r="J250" s="19">
        <v>0</v>
      </c>
      <c r="K250" s="8">
        <v>12330109</v>
      </c>
      <c r="L250" s="8">
        <v>12172276</v>
      </c>
      <c r="M250" s="8">
        <v>157833</v>
      </c>
      <c r="N250" s="14">
        <v>45490</v>
      </c>
      <c r="O250" s="15">
        <v>410399</v>
      </c>
      <c r="P250" s="8">
        <v>-207076</v>
      </c>
    </row>
    <row r="251" spans="1:16" x14ac:dyDescent="0.25">
      <c r="A251" s="25" t="s">
        <v>200</v>
      </c>
      <c r="B251" s="14">
        <v>3834332</v>
      </c>
      <c r="C251" s="6">
        <v>10030633</v>
      </c>
      <c r="D251" s="6">
        <v>0</v>
      </c>
      <c r="E251" s="6">
        <v>1387482</v>
      </c>
      <c r="F251" s="6">
        <v>0</v>
      </c>
      <c r="G251" s="6">
        <v>0</v>
      </c>
      <c r="H251" s="6">
        <v>1387482</v>
      </c>
      <c r="I251" s="15">
        <v>15252447</v>
      </c>
      <c r="J251" s="19">
        <v>0</v>
      </c>
      <c r="K251" s="8">
        <v>15252447</v>
      </c>
      <c r="L251" s="8">
        <v>12620389</v>
      </c>
      <c r="M251" s="8">
        <v>2632058</v>
      </c>
      <c r="N251" s="14">
        <v>83257</v>
      </c>
      <c r="O251" s="15">
        <v>419660</v>
      </c>
      <c r="P251" s="8">
        <v>2295655</v>
      </c>
    </row>
    <row r="252" spans="1:16" x14ac:dyDescent="0.25">
      <c r="A252" s="25" t="s">
        <v>201</v>
      </c>
      <c r="B252" s="14" t="s">
        <v>206</v>
      </c>
      <c r="C252" s="6" t="s">
        <v>206</v>
      </c>
      <c r="D252" s="6" t="s">
        <v>206</v>
      </c>
      <c r="E252" s="6" t="s">
        <v>206</v>
      </c>
      <c r="F252" s="6" t="s">
        <v>206</v>
      </c>
      <c r="G252" s="6" t="s">
        <v>206</v>
      </c>
      <c r="H252" s="6" t="s">
        <v>206</v>
      </c>
      <c r="I252" s="15" t="s">
        <v>206</v>
      </c>
      <c r="J252" s="19" t="s">
        <v>206</v>
      </c>
      <c r="K252" s="8" t="s">
        <v>206</v>
      </c>
      <c r="L252" s="8" t="s">
        <v>206</v>
      </c>
      <c r="M252" s="8" t="s">
        <v>206</v>
      </c>
      <c r="N252" s="14" t="s">
        <v>206</v>
      </c>
      <c r="O252" s="15" t="s">
        <v>206</v>
      </c>
      <c r="P252" s="8" t="s">
        <v>206</v>
      </c>
    </row>
    <row r="253" spans="1:16" x14ac:dyDescent="0.25">
      <c r="A253" s="22" t="s">
        <v>157</v>
      </c>
      <c r="B253" s="12">
        <f t="shared" ref="B253:I253" si="68">SUM(B249:B252)</f>
        <v>12056277</v>
      </c>
      <c r="C253" s="5">
        <f t="shared" si="68"/>
        <v>25585148</v>
      </c>
      <c r="D253" s="5">
        <f t="shared" si="68"/>
        <v>0</v>
      </c>
      <c r="E253" s="5">
        <f t="shared" si="68"/>
        <v>4183110</v>
      </c>
      <c r="F253" s="5">
        <f t="shared" si="68"/>
        <v>0</v>
      </c>
      <c r="G253" s="5">
        <f t="shared" si="68"/>
        <v>0</v>
      </c>
      <c r="H253" s="5">
        <f t="shared" si="68"/>
        <v>4183110</v>
      </c>
      <c r="I253" s="13">
        <f t="shared" si="68"/>
        <v>41824535</v>
      </c>
      <c r="J253" s="18">
        <f t="shared" ref="J253:P253" si="69">SUM(J249:J252)</f>
        <v>25230</v>
      </c>
      <c r="K253" s="7">
        <f t="shared" si="69"/>
        <v>41849765</v>
      </c>
      <c r="L253" s="7">
        <f t="shared" si="69"/>
        <v>36921702</v>
      </c>
      <c r="M253" s="7">
        <f t="shared" si="69"/>
        <v>4928063</v>
      </c>
      <c r="N253" s="12">
        <f t="shared" si="69"/>
        <v>162679</v>
      </c>
      <c r="O253" s="13">
        <f t="shared" si="69"/>
        <v>1206726</v>
      </c>
      <c r="P253" s="7">
        <f t="shared" si="69"/>
        <v>3884016</v>
      </c>
    </row>
    <row r="254" spans="1:16" x14ac:dyDescent="0.25">
      <c r="A254" s="24"/>
      <c r="B254" s="32"/>
      <c r="C254" s="33"/>
      <c r="D254" s="33"/>
      <c r="E254" s="33"/>
      <c r="F254" s="33"/>
      <c r="G254" s="33"/>
      <c r="H254" s="33"/>
      <c r="I254" s="34"/>
      <c r="J254" s="46"/>
      <c r="K254" s="35"/>
      <c r="L254" s="35"/>
      <c r="M254" s="35"/>
      <c r="N254" s="32"/>
      <c r="O254" s="34"/>
      <c r="P254" s="35"/>
    </row>
    <row r="255" spans="1:16" x14ac:dyDescent="0.25">
      <c r="A255" s="22" t="s">
        <v>193</v>
      </c>
      <c r="B255" s="32"/>
      <c r="C255" s="33"/>
      <c r="D255" s="33"/>
      <c r="E255" s="33"/>
      <c r="F255" s="33"/>
      <c r="G255" s="33"/>
      <c r="H255" s="33"/>
      <c r="I255" s="34"/>
      <c r="J255" s="46"/>
      <c r="K255" s="35"/>
      <c r="L255" s="35"/>
      <c r="M255" s="35"/>
      <c r="N255" s="32"/>
      <c r="O255" s="34"/>
      <c r="P255" s="35"/>
    </row>
    <row r="256" spans="1:16" x14ac:dyDescent="0.25">
      <c r="A256" s="25" t="s">
        <v>198</v>
      </c>
      <c r="B256" s="14">
        <v>569409</v>
      </c>
      <c r="C256" s="6">
        <v>2446333</v>
      </c>
      <c r="D256" s="6">
        <v>557170</v>
      </c>
      <c r="E256" s="6">
        <v>498477</v>
      </c>
      <c r="F256" s="6">
        <v>317276</v>
      </c>
      <c r="G256" s="6">
        <v>24176</v>
      </c>
      <c r="H256" s="6">
        <v>1397099</v>
      </c>
      <c r="I256" s="15">
        <v>4412841</v>
      </c>
      <c r="J256" s="19">
        <v>6365</v>
      </c>
      <c r="K256" s="8">
        <v>4419206</v>
      </c>
      <c r="L256" s="8">
        <v>4617446</v>
      </c>
      <c r="M256" s="8">
        <v>-198240</v>
      </c>
      <c r="N256" s="14">
        <v>399222</v>
      </c>
      <c r="O256" s="15">
        <v>0</v>
      </c>
      <c r="P256" s="8">
        <v>200982</v>
      </c>
    </row>
    <row r="257" spans="1:16" x14ac:dyDescent="0.25">
      <c r="A257" s="25" t="s">
        <v>199</v>
      </c>
      <c r="B257" s="14">
        <v>189201</v>
      </c>
      <c r="C257" s="6">
        <v>2095653</v>
      </c>
      <c r="D257" s="6">
        <v>712082</v>
      </c>
      <c r="E257" s="6">
        <v>523484</v>
      </c>
      <c r="F257" s="6">
        <v>158109</v>
      </c>
      <c r="G257" s="6">
        <v>415261</v>
      </c>
      <c r="H257" s="6">
        <v>1808936</v>
      </c>
      <c r="I257" s="15">
        <v>4093790</v>
      </c>
      <c r="J257" s="19">
        <v>8262</v>
      </c>
      <c r="K257" s="8">
        <v>4102052</v>
      </c>
      <c r="L257" s="8">
        <v>4706627</v>
      </c>
      <c r="M257" s="8">
        <v>-604575</v>
      </c>
      <c r="N257" s="14">
        <v>379124</v>
      </c>
      <c r="O257" s="15">
        <v>0</v>
      </c>
      <c r="P257" s="8">
        <v>-225451</v>
      </c>
    </row>
    <row r="258" spans="1:16" x14ac:dyDescent="0.25">
      <c r="A258" s="25" t="s">
        <v>200</v>
      </c>
      <c r="B258" s="14" t="s">
        <v>207</v>
      </c>
      <c r="C258" s="6" t="s">
        <v>207</v>
      </c>
      <c r="D258" s="6" t="s">
        <v>207</v>
      </c>
      <c r="E258" s="6" t="s">
        <v>207</v>
      </c>
      <c r="F258" s="6" t="s">
        <v>207</v>
      </c>
      <c r="G258" s="6" t="s">
        <v>207</v>
      </c>
      <c r="H258" s="6" t="s">
        <v>207</v>
      </c>
      <c r="I258" s="15" t="s">
        <v>207</v>
      </c>
      <c r="J258" s="19" t="s">
        <v>207</v>
      </c>
      <c r="K258" s="8" t="s">
        <v>207</v>
      </c>
      <c r="L258" s="8" t="s">
        <v>207</v>
      </c>
      <c r="M258" s="8" t="s">
        <v>207</v>
      </c>
      <c r="N258" s="14" t="s">
        <v>207</v>
      </c>
      <c r="O258" s="15" t="s">
        <v>207</v>
      </c>
      <c r="P258" s="8" t="s">
        <v>207</v>
      </c>
    </row>
    <row r="259" spans="1:16" x14ac:dyDescent="0.25">
      <c r="A259" s="25" t="s">
        <v>201</v>
      </c>
      <c r="B259" s="14" t="s">
        <v>206</v>
      </c>
      <c r="C259" s="6" t="s">
        <v>206</v>
      </c>
      <c r="D259" s="6" t="s">
        <v>206</v>
      </c>
      <c r="E259" s="6" t="s">
        <v>206</v>
      </c>
      <c r="F259" s="6" t="s">
        <v>206</v>
      </c>
      <c r="G259" s="6" t="s">
        <v>206</v>
      </c>
      <c r="H259" s="6" t="s">
        <v>206</v>
      </c>
      <c r="I259" s="15" t="s">
        <v>206</v>
      </c>
      <c r="J259" s="19" t="s">
        <v>206</v>
      </c>
      <c r="K259" s="8" t="s">
        <v>206</v>
      </c>
      <c r="L259" s="8" t="s">
        <v>206</v>
      </c>
      <c r="M259" s="8" t="s">
        <v>206</v>
      </c>
      <c r="N259" s="14" t="s">
        <v>206</v>
      </c>
      <c r="O259" s="15" t="s">
        <v>206</v>
      </c>
      <c r="P259" s="8" t="s">
        <v>206</v>
      </c>
    </row>
    <row r="260" spans="1:16" x14ac:dyDescent="0.25">
      <c r="A260" s="22" t="s">
        <v>157</v>
      </c>
      <c r="B260" s="12">
        <f>SUM(B256:B259)</f>
        <v>758610</v>
      </c>
      <c r="C260" s="5">
        <f t="shared" ref="C260:I260" si="70">SUM(C256:C259)</f>
        <v>4541986</v>
      </c>
      <c r="D260" s="5">
        <f t="shared" si="70"/>
        <v>1269252</v>
      </c>
      <c r="E260" s="5">
        <f t="shared" si="70"/>
        <v>1021961</v>
      </c>
      <c r="F260" s="5">
        <f t="shared" si="70"/>
        <v>475385</v>
      </c>
      <c r="G260" s="5">
        <f t="shared" si="70"/>
        <v>439437</v>
      </c>
      <c r="H260" s="5">
        <f t="shared" si="70"/>
        <v>3206035</v>
      </c>
      <c r="I260" s="13">
        <f t="shared" si="70"/>
        <v>8506631</v>
      </c>
      <c r="J260" s="18">
        <f t="shared" ref="J260:P260" si="71">SUM(J256:J259)</f>
        <v>14627</v>
      </c>
      <c r="K260" s="7">
        <f t="shared" si="71"/>
        <v>8521258</v>
      </c>
      <c r="L260" s="7">
        <f t="shared" si="71"/>
        <v>9324073</v>
      </c>
      <c r="M260" s="7">
        <f t="shared" si="71"/>
        <v>-802815</v>
      </c>
      <c r="N260" s="12">
        <f t="shared" si="71"/>
        <v>778346</v>
      </c>
      <c r="O260" s="13">
        <f t="shared" si="71"/>
        <v>0</v>
      </c>
      <c r="P260" s="7">
        <f t="shared" si="71"/>
        <v>-24469</v>
      </c>
    </row>
    <row r="261" spans="1:16" x14ac:dyDescent="0.25">
      <c r="A261" s="24"/>
      <c r="B261" s="32"/>
      <c r="C261" s="33"/>
      <c r="D261" s="33"/>
      <c r="E261" s="33"/>
      <c r="F261" s="33"/>
      <c r="G261" s="33"/>
      <c r="H261" s="33"/>
      <c r="I261" s="34"/>
      <c r="J261" s="46"/>
      <c r="K261" s="35"/>
      <c r="L261" s="35"/>
      <c r="M261" s="35"/>
      <c r="N261" s="32"/>
      <c r="O261" s="34"/>
      <c r="P261" s="35"/>
    </row>
    <row r="262" spans="1:16" x14ac:dyDescent="0.25">
      <c r="A262" s="22" t="s">
        <v>194</v>
      </c>
      <c r="B262" s="32"/>
      <c r="C262" s="33"/>
      <c r="D262" s="33"/>
      <c r="E262" s="33"/>
      <c r="F262" s="33"/>
      <c r="G262" s="33"/>
      <c r="H262" s="33"/>
      <c r="I262" s="34"/>
      <c r="J262" s="46"/>
      <c r="K262" s="35"/>
      <c r="L262" s="35"/>
      <c r="M262" s="35"/>
      <c r="N262" s="32"/>
      <c r="O262" s="34"/>
      <c r="P262" s="35"/>
    </row>
    <row r="263" spans="1:16" x14ac:dyDescent="0.25">
      <c r="A263" s="25" t="s">
        <v>198</v>
      </c>
      <c r="B263" s="14">
        <v>7299075</v>
      </c>
      <c r="C263" s="6">
        <v>14833182</v>
      </c>
      <c r="D263" s="6">
        <v>0</v>
      </c>
      <c r="E263" s="6">
        <v>1147080</v>
      </c>
      <c r="F263" s="6">
        <v>0</v>
      </c>
      <c r="G263" s="6">
        <v>0</v>
      </c>
      <c r="H263" s="6">
        <v>1147080</v>
      </c>
      <c r="I263" s="15">
        <v>23279337</v>
      </c>
      <c r="J263" s="19">
        <v>0</v>
      </c>
      <c r="K263" s="8">
        <v>23279337</v>
      </c>
      <c r="L263" s="8">
        <v>19126254</v>
      </c>
      <c r="M263" s="8">
        <v>4153083</v>
      </c>
      <c r="N263" s="14">
        <v>138374</v>
      </c>
      <c r="O263" s="15">
        <v>0</v>
      </c>
      <c r="P263" s="8">
        <v>4291457</v>
      </c>
    </row>
    <row r="264" spans="1:16" x14ac:dyDescent="0.25">
      <c r="A264" s="25" t="s">
        <v>199</v>
      </c>
      <c r="B264" s="14">
        <v>6887279</v>
      </c>
      <c r="C264" s="6">
        <v>14728573</v>
      </c>
      <c r="D264" s="6">
        <v>0</v>
      </c>
      <c r="E264" s="6">
        <v>1204709</v>
      </c>
      <c r="F264" s="6">
        <v>0</v>
      </c>
      <c r="G264" s="6">
        <v>0</v>
      </c>
      <c r="H264" s="6">
        <v>0</v>
      </c>
      <c r="I264" s="15">
        <v>21615852</v>
      </c>
      <c r="J264" s="19">
        <v>1204709</v>
      </c>
      <c r="K264" s="8">
        <v>22820561</v>
      </c>
      <c r="L264" s="8">
        <v>18937737</v>
      </c>
      <c r="M264" s="8">
        <v>3882824</v>
      </c>
      <c r="N264" s="14">
        <v>135127</v>
      </c>
      <c r="O264" s="15">
        <v>0</v>
      </c>
      <c r="P264" s="8">
        <v>4017951</v>
      </c>
    </row>
    <row r="265" spans="1:16" x14ac:dyDescent="0.25">
      <c r="A265" s="25" t="s">
        <v>200</v>
      </c>
      <c r="B265" s="14" t="s">
        <v>207</v>
      </c>
      <c r="C265" s="6" t="s">
        <v>207</v>
      </c>
      <c r="D265" s="6" t="s">
        <v>207</v>
      </c>
      <c r="E265" s="6" t="s">
        <v>207</v>
      </c>
      <c r="F265" s="6" t="s">
        <v>207</v>
      </c>
      <c r="G265" s="6" t="s">
        <v>207</v>
      </c>
      <c r="H265" s="6" t="s">
        <v>207</v>
      </c>
      <c r="I265" s="15" t="s">
        <v>207</v>
      </c>
      <c r="J265" s="19" t="s">
        <v>207</v>
      </c>
      <c r="K265" s="8" t="s">
        <v>207</v>
      </c>
      <c r="L265" s="8" t="s">
        <v>207</v>
      </c>
      <c r="M265" s="8" t="s">
        <v>207</v>
      </c>
      <c r="N265" s="14" t="s">
        <v>207</v>
      </c>
      <c r="O265" s="15" t="s">
        <v>207</v>
      </c>
      <c r="P265" s="8" t="s">
        <v>207</v>
      </c>
    </row>
    <row r="266" spans="1:16" x14ac:dyDescent="0.25">
      <c r="A266" s="25" t="s">
        <v>201</v>
      </c>
      <c r="B266" s="14" t="s">
        <v>206</v>
      </c>
      <c r="C266" s="6" t="s">
        <v>206</v>
      </c>
      <c r="D266" s="6" t="s">
        <v>206</v>
      </c>
      <c r="E266" s="6" t="s">
        <v>206</v>
      </c>
      <c r="F266" s="6" t="s">
        <v>206</v>
      </c>
      <c r="G266" s="6" t="s">
        <v>206</v>
      </c>
      <c r="H266" s="6" t="s">
        <v>206</v>
      </c>
      <c r="I266" s="15" t="s">
        <v>206</v>
      </c>
      <c r="J266" s="19" t="s">
        <v>206</v>
      </c>
      <c r="K266" s="8" t="s">
        <v>206</v>
      </c>
      <c r="L266" s="8" t="s">
        <v>206</v>
      </c>
      <c r="M266" s="8" t="s">
        <v>206</v>
      </c>
      <c r="N266" s="14" t="s">
        <v>206</v>
      </c>
      <c r="O266" s="15" t="s">
        <v>206</v>
      </c>
      <c r="P266" s="8" t="s">
        <v>206</v>
      </c>
    </row>
    <row r="267" spans="1:16" x14ac:dyDescent="0.25">
      <c r="A267" s="22" t="s">
        <v>157</v>
      </c>
      <c r="B267" s="12">
        <f t="shared" ref="B267:I267" si="72">SUM(B263:B266)</f>
        <v>14186354</v>
      </c>
      <c r="C267" s="5">
        <f t="shared" si="72"/>
        <v>29561755</v>
      </c>
      <c r="D267" s="5">
        <f t="shared" si="72"/>
        <v>0</v>
      </c>
      <c r="E267" s="5">
        <f t="shared" si="72"/>
        <v>2351789</v>
      </c>
      <c r="F267" s="5">
        <f t="shared" si="72"/>
        <v>0</v>
      </c>
      <c r="G267" s="5">
        <f t="shared" si="72"/>
        <v>0</v>
      </c>
      <c r="H267" s="5">
        <f t="shared" si="72"/>
        <v>1147080</v>
      </c>
      <c r="I267" s="13">
        <f t="shared" si="72"/>
        <v>44895189</v>
      </c>
      <c r="J267" s="18">
        <f t="shared" ref="J267:P267" si="73">SUM(J263:J266)</f>
        <v>1204709</v>
      </c>
      <c r="K267" s="7">
        <f t="shared" si="73"/>
        <v>46099898</v>
      </c>
      <c r="L267" s="7">
        <f t="shared" si="73"/>
        <v>38063991</v>
      </c>
      <c r="M267" s="7">
        <f t="shared" si="73"/>
        <v>8035907</v>
      </c>
      <c r="N267" s="12">
        <f t="shared" si="73"/>
        <v>273501</v>
      </c>
      <c r="O267" s="13">
        <f t="shared" si="73"/>
        <v>0</v>
      </c>
      <c r="P267" s="7">
        <f t="shared" si="73"/>
        <v>8309408</v>
      </c>
    </row>
    <row r="268" spans="1:16" x14ac:dyDescent="0.25">
      <c r="A268" s="24"/>
      <c r="B268" s="32"/>
      <c r="C268" s="33"/>
      <c r="D268" s="33"/>
      <c r="E268" s="33"/>
      <c r="F268" s="33"/>
      <c r="G268" s="33"/>
      <c r="H268" s="33"/>
      <c r="I268" s="34"/>
      <c r="J268" s="46"/>
      <c r="K268" s="35"/>
      <c r="L268" s="35"/>
      <c r="M268" s="35"/>
      <c r="N268" s="32"/>
      <c r="O268" s="34"/>
      <c r="P268" s="35"/>
    </row>
    <row r="269" spans="1:16" x14ac:dyDescent="0.25">
      <c r="A269" s="22" t="s">
        <v>195</v>
      </c>
      <c r="B269" s="32"/>
      <c r="C269" s="33"/>
      <c r="D269" s="33"/>
      <c r="E269" s="33"/>
      <c r="F269" s="33"/>
      <c r="G269" s="33"/>
      <c r="H269" s="33"/>
      <c r="I269" s="34"/>
      <c r="J269" s="46"/>
      <c r="K269" s="35"/>
      <c r="L269" s="35"/>
      <c r="M269" s="35"/>
      <c r="N269" s="32"/>
      <c r="O269" s="34"/>
      <c r="P269" s="35"/>
    </row>
    <row r="270" spans="1:16" x14ac:dyDescent="0.25">
      <c r="A270" s="25" t="s">
        <v>198</v>
      </c>
      <c r="B270" s="14">
        <v>68442</v>
      </c>
      <c r="C270" s="6">
        <v>1273550</v>
      </c>
      <c r="D270" s="6">
        <v>588142</v>
      </c>
      <c r="E270" s="6">
        <v>384811</v>
      </c>
      <c r="F270" s="6">
        <v>733938</v>
      </c>
      <c r="G270" s="6">
        <v>94671</v>
      </c>
      <c r="H270" s="6">
        <v>1801562</v>
      </c>
      <c r="I270" s="15">
        <v>3143554</v>
      </c>
      <c r="J270" s="19">
        <v>43723</v>
      </c>
      <c r="K270" s="8">
        <v>3187277</v>
      </c>
      <c r="L270" s="8">
        <v>4515508</v>
      </c>
      <c r="M270" s="8">
        <v>-1328231</v>
      </c>
      <c r="N270" s="14">
        <v>569673</v>
      </c>
      <c r="O270" s="15">
        <v>0</v>
      </c>
      <c r="P270" s="8">
        <v>-758558</v>
      </c>
    </row>
    <row r="271" spans="1:16" x14ac:dyDescent="0.25">
      <c r="A271" s="25" t="s">
        <v>199</v>
      </c>
      <c r="B271" s="14">
        <v>86959</v>
      </c>
      <c r="C271" s="6">
        <v>1336435</v>
      </c>
      <c r="D271" s="6">
        <v>869102</v>
      </c>
      <c r="E271" s="6">
        <v>411944</v>
      </c>
      <c r="F271" s="6">
        <v>790420</v>
      </c>
      <c r="G271" s="6">
        <v>367290</v>
      </c>
      <c r="H271" s="6">
        <v>2438756</v>
      </c>
      <c r="I271" s="15">
        <v>3862150</v>
      </c>
      <c r="J271" s="19">
        <v>91560</v>
      </c>
      <c r="K271" s="8">
        <v>3953710</v>
      </c>
      <c r="L271" s="8">
        <v>4209565</v>
      </c>
      <c r="M271" s="8">
        <v>-255855</v>
      </c>
      <c r="N271" s="14">
        <v>249674</v>
      </c>
      <c r="O271" s="15">
        <v>0</v>
      </c>
      <c r="P271" s="8">
        <v>-6181</v>
      </c>
    </row>
    <row r="272" spans="1:16" x14ac:dyDescent="0.25">
      <c r="A272" s="25" t="s">
        <v>200</v>
      </c>
      <c r="B272" s="14">
        <v>193792</v>
      </c>
      <c r="C272" s="6">
        <v>1324806</v>
      </c>
      <c r="D272" s="6">
        <v>568535</v>
      </c>
      <c r="E272" s="6">
        <v>485476</v>
      </c>
      <c r="F272" s="6">
        <v>882942</v>
      </c>
      <c r="G272" s="6">
        <v>138131</v>
      </c>
      <c r="H272" s="6">
        <v>2075084</v>
      </c>
      <c r="I272" s="15">
        <v>3593682</v>
      </c>
      <c r="J272" s="19">
        <v>138131</v>
      </c>
      <c r="K272" s="8">
        <v>3731813</v>
      </c>
      <c r="L272" s="8">
        <v>4344669</v>
      </c>
      <c r="M272" s="8">
        <v>-612856</v>
      </c>
      <c r="N272" s="14">
        <v>367800</v>
      </c>
      <c r="O272" s="15">
        <v>0</v>
      </c>
      <c r="P272" s="8">
        <v>-245056</v>
      </c>
    </row>
    <row r="273" spans="1:16" x14ac:dyDescent="0.25">
      <c r="A273" s="25" t="s">
        <v>201</v>
      </c>
      <c r="B273" s="14" t="s">
        <v>206</v>
      </c>
      <c r="C273" s="6" t="s">
        <v>206</v>
      </c>
      <c r="D273" s="6" t="s">
        <v>206</v>
      </c>
      <c r="E273" s="6" t="s">
        <v>206</v>
      </c>
      <c r="F273" s="6" t="s">
        <v>206</v>
      </c>
      <c r="G273" s="6" t="s">
        <v>206</v>
      </c>
      <c r="H273" s="6" t="s">
        <v>206</v>
      </c>
      <c r="I273" s="15" t="s">
        <v>206</v>
      </c>
      <c r="J273" s="19" t="s">
        <v>206</v>
      </c>
      <c r="K273" s="8" t="s">
        <v>206</v>
      </c>
      <c r="L273" s="8" t="s">
        <v>206</v>
      </c>
      <c r="M273" s="8" t="s">
        <v>206</v>
      </c>
      <c r="N273" s="14" t="s">
        <v>206</v>
      </c>
      <c r="O273" s="15" t="s">
        <v>206</v>
      </c>
      <c r="P273" s="8" t="s">
        <v>206</v>
      </c>
    </row>
    <row r="274" spans="1:16" x14ac:dyDescent="0.25">
      <c r="A274" s="22" t="s">
        <v>157</v>
      </c>
      <c r="B274" s="12">
        <f t="shared" ref="B274:I274" si="74">SUM(B270:B273)</f>
        <v>349193</v>
      </c>
      <c r="C274" s="5">
        <f t="shared" si="74"/>
        <v>3934791</v>
      </c>
      <c r="D274" s="5">
        <f t="shared" si="74"/>
        <v>2025779</v>
      </c>
      <c r="E274" s="5">
        <f t="shared" si="74"/>
        <v>1282231</v>
      </c>
      <c r="F274" s="5">
        <f t="shared" si="74"/>
        <v>2407300</v>
      </c>
      <c r="G274" s="5">
        <f t="shared" si="74"/>
        <v>600092</v>
      </c>
      <c r="H274" s="5">
        <f t="shared" si="74"/>
        <v>6315402</v>
      </c>
      <c r="I274" s="13">
        <f t="shared" si="74"/>
        <v>10599386</v>
      </c>
      <c r="J274" s="18">
        <f t="shared" ref="J274:P274" si="75">SUM(J270:J273)</f>
        <v>273414</v>
      </c>
      <c r="K274" s="7">
        <f t="shared" si="75"/>
        <v>10872800</v>
      </c>
      <c r="L274" s="7">
        <f t="shared" si="75"/>
        <v>13069742</v>
      </c>
      <c r="M274" s="7">
        <f t="shared" si="75"/>
        <v>-2196942</v>
      </c>
      <c r="N274" s="12">
        <f t="shared" si="75"/>
        <v>1187147</v>
      </c>
      <c r="O274" s="13">
        <f t="shared" si="75"/>
        <v>0</v>
      </c>
      <c r="P274" s="7">
        <f t="shared" si="75"/>
        <v>-1009795</v>
      </c>
    </row>
    <row r="275" spans="1:16" x14ac:dyDescent="0.25">
      <c r="A275" s="24"/>
      <c r="B275" s="32"/>
      <c r="C275" s="33"/>
      <c r="D275" s="33"/>
      <c r="E275" s="33"/>
      <c r="F275" s="33"/>
      <c r="G275" s="33"/>
      <c r="H275" s="33"/>
      <c r="I275" s="34"/>
      <c r="J275" s="46"/>
      <c r="K275" s="35"/>
      <c r="L275" s="35"/>
      <c r="M275" s="35"/>
      <c r="N275" s="32"/>
      <c r="O275" s="34"/>
      <c r="P275" s="35"/>
    </row>
    <row r="276" spans="1:16" x14ac:dyDescent="0.25">
      <c r="A276" s="22" t="s">
        <v>196</v>
      </c>
      <c r="B276" s="32"/>
      <c r="C276" s="33"/>
      <c r="D276" s="33"/>
      <c r="E276" s="33"/>
      <c r="F276" s="33"/>
      <c r="G276" s="33"/>
      <c r="H276" s="33"/>
      <c r="I276" s="34"/>
      <c r="J276" s="46"/>
      <c r="K276" s="35"/>
      <c r="L276" s="35"/>
      <c r="M276" s="35"/>
      <c r="N276" s="32"/>
      <c r="O276" s="34"/>
      <c r="P276" s="35"/>
    </row>
    <row r="277" spans="1:16" x14ac:dyDescent="0.25">
      <c r="A277" s="25" t="s">
        <v>198</v>
      </c>
      <c r="B277" s="14">
        <v>693728.97</v>
      </c>
      <c r="C277" s="6">
        <v>1232158.5</v>
      </c>
      <c r="D277" s="6">
        <v>884282.87</v>
      </c>
      <c r="E277" s="6">
        <v>496556.05</v>
      </c>
      <c r="F277" s="6">
        <v>0</v>
      </c>
      <c r="G277" s="6">
        <v>0</v>
      </c>
      <c r="H277" s="6">
        <v>1380838.92</v>
      </c>
      <c r="I277" s="15">
        <v>3306726.39</v>
      </c>
      <c r="J277" s="19">
        <v>261126.16</v>
      </c>
      <c r="K277" s="8">
        <v>3567852.55</v>
      </c>
      <c r="L277" s="8">
        <v>4224808.54</v>
      </c>
      <c r="M277" s="8">
        <v>-656955.99</v>
      </c>
      <c r="N277" s="14">
        <v>479291.56</v>
      </c>
      <c r="O277" s="15">
        <v>0</v>
      </c>
      <c r="P277" s="8">
        <v>-177664.43</v>
      </c>
    </row>
    <row r="278" spans="1:16" x14ac:dyDescent="0.25">
      <c r="A278" s="25" t="s">
        <v>199</v>
      </c>
      <c r="B278" s="14">
        <v>415128.83</v>
      </c>
      <c r="C278" s="6">
        <v>1452512.48</v>
      </c>
      <c r="D278" s="6">
        <v>956899.83999999997</v>
      </c>
      <c r="E278" s="6">
        <v>501569.14</v>
      </c>
      <c r="F278" s="6">
        <v>0</v>
      </c>
      <c r="G278" s="6">
        <v>0</v>
      </c>
      <c r="H278" s="6">
        <v>1458468.98</v>
      </c>
      <c r="I278" s="15">
        <v>3326110.29</v>
      </c>
      <c r="J278" s="19">
        <v>275208.28000000003</v>
      </c>
      <c r="K278" s="8">
        <v>3601318.57</v>
      </c>
      <c r="L278" s="8">
        <v>4479855.41</v>
      </c>
      <c r="M278" s="8">
        <v>-878536.84</v>
      </c>
      <c r="N278" s="14">
        <v>269505.87</v>
      </c>
      <c r="O278" s="15">
        <v>0</v>
      </c>
      <c r="P278" s="8">
        <v>-609030.97</v>
      </c>
    </row>
    <row r="279" spans="1:16" x14ac:dyDescent="0.25">
      <c r="A279" s="25" t="s">
        <v>200</v>
      </c>
      <c r="B279" s="14">
        <v>582732</v>
      </c>
      <c r="C279" s="6">
        <v>1648375</v>
      </c>
      <c r="D279" s="6">
        <v>901402</v>
      </c>
      <c r="E279" s="6">
        <v>497538</v>
      </c>
      <c r="F279" s="6">
        <v>0</v>
      </c>
      <c r="G279" s="6">
        <v>0</v>
      </c>
      <c r="H279" s="6">
        <v>1398940</v>
      </c>
      <c r="I279" s="15">
        <v>3630047</v>
      </c>
      <c r="J279" s="19">
        <v>1333344</v>
      </c>
      <c r="K279" s="8">
        <v>4963391</v>
      </c>
      <c r="L279" s="8">
        <v>4685190</v>
      </c>
      <c r="M279" s="8">
        <v>278201</v>
      </c>
      <c r="N279" s="14">
        <v>662312</v>
      </c>
      <c r="O279" s="15">
        <v>0</v>
      </c>
      <c r="P279" s="8">
        <v>940513</v>
      </c>
    </row>
    <row r="280" spans="1:16" x14ac:dyDescent="0.25">
      <c r="A280" s="25" t="s">
        <v>201</v>
      </c>
      <c r="B280" s="14" t="s">
        <v>206</v>
      </c>
      <c r="C280" s="6" t="s">
        <v>206</v>
      </c>
      <c r="D280" s="6" t="s">
        <v>206</v>
      </c>
      <c r="E280" s="6" t="s">
        <v>206</v>
      </c>
      <c r="F280" s="6" t="s">
        <v>206</v>
      </c>
      <c r="G280" s="6" t="s">
        <v>206</v>
      </c>
      <c r="H280" s="6" t="s">
        <v>206</v>
      </c>
      <c r="I280" s="15" t="s">
        <v>206</v>
      </c>
      <c r="J280" s="19" t="s">
        <v>206</v>
      </c>
      <c r="K280" s="8" t="s">
        <v>206</v>
      </c>
      <c r="L280" s="8" t="s">
        <v>206</v>
      </c>
      <c r="M280" s="8" t="s">
        <v>206</v>
      </c>
      <c r="N280" s="14" t="s">
        <v>206</v>
      </c>
      <c r="O280" s="15" t="s">
        <v>206</v>
      </c>
      <c r="P280" s="8" t="s">
        <v>206</v>
      </c>
    </row>
    <row r="281" spans="1:16" x14ac:dyDescent="0.25">
      <c r="A281" s="22" t="s">
        <v>157</v>
      </c>
      <c r="B281" s="12">
        <f t="shared" ref="B281:I281" si="76">SUM(B277:B280)</f>
        <v>1691589.8</v>
      </c>
      <c r="C281" s="5">
        <f t="shared" si="76"/>
        <v>4333045.9800000004</v>
      </c>
      <c r="D281" s="5">
        <f t="shared" si="76"/>
        <v>2742584.71</v>
      </c>
      <c r="E281" s="5">
        <f t="shared" si="76"/>
        <v>1495663.19</v>
      </c>
      <c r="F281" s="5">
        <f t="shared" si="76"/>
        <v>0</v>
      </c>
      <c r="G281" s="5">
        <f t="shared" si="76"/>
        <v>0</v>
      </c>
      <c r="H281" s="5">
        <f t="shared" si="76"/>
        <v>4238247.9000000004</v>
      </c>
      <c r="I281" s="13">
        <f t="shared" si="76"/>
        <v>10262883.68</v>
      </c>
      <c r="J281" s="18">
        <f t="shared" ref="J281:P281" si="77">SUM(J277:J280)</f>
        <v>1869678.44</v>
      </c>
      <c r="K281" s="7">
        <f t="shared" si="77"/>
        <v>12132562.119999999</v>
      </c>
      <c r="L281" s="7">
        <f t="shared" si="77"/>
        <v>13389853.949999999</v>
      </c>
      <c r="M281" s="7">
        <f t="shared" si="77"/>
        <v>-1257291.83</v>
      </c>
      <c r="N281" s="12">
        <f t="shared" si="77"/>
        <v>1411109.43</v>
      </c>
      <c r="O281" s="13">
        <f t="shared" si="77"/>
        <v>0</v>
      </c>
      <c r="P281" s="7">
        <f t="shared" si="77"/>
        <v>153817.60000000009</v>
      </c>
    </row>
    <row r="282" spans="1:16" x14ac:dyDescent="0.25">
      <c r="A282" s="24"/>
      <c r="B282" s="32"/>
      <c r="C282" s="33"/>
      <c r="D282" s="33"/>
      <c r="E282" s="33"/>
      <c r="F282" s="33"/>
      <c r="G282" s="33"/>
      <c r="H282" s="33"/>
      <c r="I282" s="34"/>
      <c r="J282" s="46"/>
      <c r="K282" s="35"/>
      <c r="L282" s="35"/>
      <c r="M282" s="35"/>
      <c r="N282" s="32"/>
      <c r="O282" s="34"/>
      <c r="P282" s="35"/>
    </row>
    <row r="283" spans="1:16" x14ac:dyDescent="0.25">
      <c r="A283" s="22" t="s">
        <v>197</v>
      </c>
      <c r="B283" s="32"/>
      <c r="C283" s="33"/>
      <c r="D283" s="33"/>
      <c r="E283" s="33"/>
      <c r="F283" s="33"/>
      <c r="G283" s="33"/>
      <c r="H283" s="33"/>
      <c r="I283" s="34"/>
      <c r="J283" s="46"/>
      <c r="K283" s="35"/>
      <c r="L283" s="35"/>
      <c r="M283" s="35"/>
      <c r="N283" s="32"/>
      <c r="O283" s="34"/>
      <c r="P283" s="35"/>
    </row>
    <row r="284" spans="1:16" x14ac:dyDescent="0.25">
      <c r="A284" s="25" t="s">
        <v>198</v>
      </c>
      <c r="B284" s="14">
        <v>1169027</v>
      </c>
      <c r="C284" s="6">
        <v>5080267</v>
      </c>
      <c r="D284" s="6">
        <v>0</v>
      </c>
      <c r="E284" s="6">
        <v>1494022</v>
      </c>
      <c r="F284" s="6">
        <v>0</v>
      </c>
      <c r="G284" s="6">
        <v>1568400</v>
      </c>
      <c r="H284" s="6">
        <v>3062422</v>
      </c>
      <c r="I284" s="15">
        <v>9311716</v>
      </c>
      <c r="J284" s="19">
        <v>0</v>
      </c>
      <c r="K284" s="8">
        <v>9311716</v>
      </c>
      <c r="L284" s="8">
        <v>9401064</v>
      </c>
      <c r="M284" s="8">
        <v>-89348</v>
      </c>
      <c r="N284" s="14">
        <v>1217435</v>
      </c>
      <c r="O284" s="15">
        <v>0</v>
      </c>
      <c r="P284" s="8">
        <v>1128087</v>
      </c>
    </row>
    <row r="285" spans="1:16" x14ac:dyDescent="0.25">
      <c r="A285" s="25" t="s">
        <v>199</v>
      </c>
      <c r="B285" s="14">
        <v>1125315</v>
      </c>
      <c r="C285" s="6">
        <v>4782328</v>
      </c>
      <c r="D285" s="6">
        <v>0</v>
      </c>
      <c r="E285" s="6">
        <v>1600845</v>
      </c>
      <c r="F285" s="6">
        <v>0</v>
      </c>
      <c r="G285" s="6">
        <v>1527366</v>
      </c>
      <c r="H285" s="6">
        <v>3128211</v>
      </c>
      <c r="I285" s="15">
        <v>9035854</v>
      </c>
      <c r="J285" s="19">
        <v>0</v>
      </c>
      <c r="K285" s="8">
        <v>9035854</v>
      </c>
      <c r="L285" s="8">
        <v>9260185</v>
      </c>
      <c r="M285" s="8">
        <v>-224331</v>
      </c>
      <c r="N285" s="14">
        <v>1888202</v>
      </c>
      <c r="O285" s="15">
        <v>17390</v>
      </c>
      <c r="P285" s="8">
        <v>1646481</v>
      </c>
    </row>
    <row r="286" spans="1:16" x14ac:dyDescent="0.25">
      <c r="A286" s="25" t="s">
        <v>200</v>
      </c>
      <c r="B286" s="14">
        <v>1536575</v>
      </c>
      <c r="C286" s="6">
        <v>4991242</v>
      </c>
      <c r="D286" s="6">
        <v>0</v>
      </c>
      <c r="E286" s="6">
        <v>1509749</v>
      </c>
      <c r="F286" s="6">
        <v>0</v>
      </c>
      <c r="G286" s="6">
        <v>828312</v>
      </c>
      <c r="H286" s="6">
        <v>2338061</v>
      </c>
      <c r="I286" s="15">
        <v>8865878</v>
      </c>
      <c r="J286" s="19">
        <v>0</v>
      </c>
      <c r="K286" s="8">
        <v>8865878</v>
      </c>
      <c r="L286" s="8">
        <v>9451454</v>
      </c>
      <c r="M286" s="8">
        <v>-585576</v>
      </c>
      <c r="N286" s="14">
        <v>2433311</v>
      </c>
      <c r="O286" s="15">
        <v>310</v>
      </c>
      <c r="P286" s="8">
        <v>1847425</v>
      </c>
    </row>
    <row r="287" spans="1:16" x14ac:dyDescent="0.25">
      <c r="A287" s="25" t="s">
        <v>201</v>
      </c>
      <c r="B287" s="14" t="s">
        <v>206</v>
      </c>
      <c r="C287" s="6" t="s">
        <v>206</v>
      </c>
      <c r="D287" s="6" t="s">
        <v>206</v>
      </c>
      <c r="E287" s="6" t="s">
        <v>206</v>
      </c>
      <c r="F287" s="6" t="s">
        <v>206</v>
      </c>
      <c r="G287" s="6" t="s">
        <v>206</v>
      </c>
      <c r="H287" s="6" t="s">
        <v>206</v>
      </c>
      <c r="I287" s="15" t="s">
        <v>206</v>
      </c>
      <c r="J287" s="19" t="s">
        <v>206</v>
      </c>
      <c r="K287" s="8" t="s">
        <v>206</v>
      </c>
      <c r="L287" s="8" t="s">
        <v>206</v>
      </c>
      <c r="M287" s="8" t="s">
        <v>206</v>
      </c>
      <c r="N287" s="14" t="s">
        <v>206</v>
      </c>
      <c r="O287" s="15" t="s">
        <v>206</v>
      </c>
      <c r="P287" s="8" t="s">
        <v>206</v>
      </c>
    </row>
    <row r="288" spans="1:16" ht="15.75" thickBot="1" x14ac:dyDescent="0.3">
      <c r="A288" s="26" t="s">
        <v>157</v>
      </c>
      <c r="B288" s="16">
        <f t="shared" ref="B288:I288" si="78">SUM(B284:B287)</f>
        <v>3830917</v>
      </c>
      <c r="C288" s="21">
        <f t="shared" si="78"/>
        <v>14853837</v>
      </c>
      <c r="D288" s="21">
        <f t="shared" si="78"/>
        <v>0</v>
      </c>
      <c r="E288" s="21">
        <f t="shared" si="78"/>
        <v>4604616</v>
      </c>
      <c r="F288" s="21">
        <f t="shared" si="78"/>
        <v>0</v>
      </c>
      <c r="G288" s="21">
        <f t="shared" si="78"/>
        <v>3924078</v>
      </c>
      <c r="H288" s="21">
        <f t="shared" si="78"/>
        <v>8528694</v>
      </c>
      <c r="I288" s="17">
        <f t="shared" si="78"/>
        <v>27213448</v>
      </c>
      <c r="J288" s="20">
        <f t="shared" ref="J288:P288" si="79">SUM(J284:J287)</f>
        <v>0</v>
      </c>
      <c r="K288" s="9">
        <f t="shared" si="79"/>
        <v>27213448</v>
      </c>
      <c r="L288" s="9">
        <f t="shared" si="79"/>
        <v>28112703</v>
      </c>
      <c r="M288" s="9">
        <f t="shared" si="79"/>
        <v>-899255</v>
      </c>
      <c r="N288" s="16">
        <f t="shared" si="79"/>
        <v>5538948</v>
      </c>
      <c r="O288" s="17">
        <f t="shared" si="79"/>
        <v>17700</v>
      </c>
      <c r="P288" s="9">
        <f t="shared" si="79"/>
        <v>4621993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P13:P14"/>
    <mergeCell ref="B13:I13"/>
    <mergeCell ref="N13:O13"/>
    <mergeCell ref="A13:A14"/>
    <mergeCell ref="J13:J14"/>
    <mergeCell ref="K13:K14"/>
    <mergeCell ref="L13:L14"/>
    <mergeCell ref="M13:M14"/>
  </mergeCells>
  <phoneticPr fontId="16" type="noConversion"/>
  <conditionalFormatting sqref="B1:P1048576">
    <cfRule type="cellIs" dxfId="25" priority="1" operator="equal">
      <formula>"Delinquent"</formula>
    </cfRule>
    <cfRule type="cellIs" dxfId="24" priority="2" operator="lessThan">
      <formula>0</formula>
    </cfRule>
  </conditionalFormatting>
  <pageMargins left="0.7" right="0.7" top="0.75" bottom="0.75" header="0.3" footer="0.3"/>
  <pageSetup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U288"/>
  <sheetViews>
    <sheetView showGridLines="0" workbookViewId="0"/>
  </sheetViews>
  <sheetFormatPr defaultRowHeight="15" x14ac:dyDescent="0.25"/>
  <cols>
    <col min="1" max="1" width="40.5703125" style="1" bestFit="1" customWidth="1"/>
    <col min="2" max="4" width="19.140625" style="44" customWidth="1"/>
    <col min="5" max="5" width="20.28515625" style="44" bestFit="1" customWidth="1"/>
    <col min="6" max="9" width="19.140625" style="44" customWidth="1"/>
    <col min="10" max="10" width="20.28515625" style="44" bestFit="1" customWidth="1"/>
    <col min="11" max="20" width="19.140625" style="44" customWidth="1"/>
    <col min="21" max="21" width="20.28515625" style="44" bestFit="1" customWidth="1"/>
    <col min="22" max="16384" width="9.140625" style="1"/>
  </cols>
  <sheetData>
    <row r="6" spans="1:21" ht="18" x14ac:dyDescent="0.25">
      <c r="A6" s="2" t="str">
        <f>Contents!A7</f>
        <v>Nevada Healthcare Quarterly Reports</v>
      </c>
    </row>
    <row r="7" spans="1:21" ht="18.75" x14ac:dyDescent="0.3">
      <c r="A7" s="41" t="str">
        <f>Contents!A8</f>
        <v>Acute Hospitals Financial Reports: First Quarter 2024 - Third Quarter 2024</v>
      </c>
      <c r="B7" s="47"/>
      <c r="C7" s="45"/>
      <c r="D7" s="45"/>
      <c r="E7" s="45"/>
      <c r="F7" s="45"/>
      <c r="G7" s="45"/>
      <c r="H7" s="45"/>
    </row>
    <row r="8" spans="1:21" ht="18.75" x14ac:dyDescent="0.3">
      <c r="A8" s="42" t="s">
        <v>20</v>
      </c>
      <c r="B8" s="47"/>
      <c r="C8" s="45"/>
      <c r="D8" s="45"/>
      <c r="E8" s="45"/>
      <c r="F8" s="45"/>
      <c r="G8" s="45"/>
      <c r="H8" s="45"/>
    </row>
    <row r="9" spans="1:21" ht="18.75" x14ac:dyDescent="0.3">
      <c r="A9" s="27" t="str">
        <f>Contents!A9</f>
        <v>Produced on December 11, 2024</v>
      </c>
      <c r="B9" s="47"/>
      <c r="C9" s="45"/>
      <c r="D9" s="45"/>
      <c r="E9" s="45"/>
      <c r="F9" s="45"/>
      <c r="G9" s="45"/>
      <c r="H9" s="45"/>
    </row>
    <row r="10" spans="1:21" ht="18.75" x14ac:dyDescent="0.3">
      <c r="A10" s="27" t="str">
        <f>Contents!A10</f>
        <v>Includes data loaded through December 9, 2024</v>
      </c>
      <c r="B10" s="47"/>
      <c r="C10" s="45"/>
      <c r="D10" s="45"/>
      <c r="E10" s="45"/>
      <c r="F10" s="45"/>
      <c r="G10" s="45"/>
      <c r="H10" s="45"/>
    </row>
    <row r="11" spans="1:21" x14ac:dyDescent="0.25">
      <c r="A11" s="3"/>
      <c r="B11" s="45"/>
      <c r="C11" s="45"/>
      <c r="D11" s="45"/>
      <c r="E11" s="45"/>
      <c r="F11" s="45"/>
      <c r="G11" s="45"/>
      <c r="H11" s="45"/>
    </row>
    <row r="12" spans="1:21" ht="15.75" customHeight="1" thickBot="1" x14ac:dyDescent="0.3">
      <c r="A12" s="28" t="s">
        <v>149</v>
      </c>
      <c r="B12" s="45"/>
      <c r="C12" s="45"/>
      <c r="D12" s="45"/>
      <c r="E12" s="45"/>
      <c r="F12" s="45"/>
      <c r="G12" s="45"/>
      <c r="H12" s="45"/>
    </row>
    <row r="13" spans="1:21" s="48" customFormat="1" x14ac:dyDescent="0.25">
      <c r="A13" s="55" t="s">
        <v>19</v>
      </c>
      <c r="B13" s="52" t="s">
        <v>36</v>
      </c>
      <c r="C13" s="53"/>
      <c r="D13" s="53"/>
      <c r="E13" s="53"/>
      <c r="F13" s="61"/>
      <c r="G13" s="61"/>
      <c r="H13" s="61"/>
      <c r="I13" s="61"/>
      <c r="J13" s="62"/>
      <c r="K13" s="63" t="s">
        <v>37</v>
      </c>
      <c r="L13" s="64"/>
      <c r="M13" s="64"/>
      <c r="N13" s="64"/>
      <c r="O13" s="64"/>
      <c r="P13" s="64"/>
      <c r="Q13" s="64"/>
      <c r="R13" s="64"/>
      <c r="S13" s="64"/>
      <c r="T13" s="64"/>
      <c r="U13" s="57"/>
    </row>
    <row r="14" spans="1:21" s="48" customFormat="1" ht="48.75" customHeight="1" thickBot="1" x14ac:dyDescent="0.3">
      <c r="A14" s="65"/>
      <c r="B14" s="10" t="s">
        <v>151</v>
      </c>
      <c r="C14" s="4" t="s">
        <v>152</v>
      </c>
      <c r="D14" s="4" t="s">
        <v>153</v>
      </c>
      <c r="E14" s="4" t="s">
        <v>154</v>
      </c>
      <c r="F14" s="4" t="s">
        <v>38</v>
      </c>
      <c r="G14" s="4" t="s">
        <v>155</v>
      </c>
      <c r="H14" s="4" t="s">
        <v>39</v>
      </c>
      <c r="I14" s="4" t="s">
        <v>40</v>
      </c>
      <c r="J14" s="11" t="s">
        <v>35</v>
      </c>
      <c r="K14" s="10" t="s">
        <v>151</v>
      </c>
      <c r="L14" s="4" t="s">
        <v>152</v>
      </c>
      <c r="M14" s="4" t="s">
        <v>153</v>
      </c>
      <c r="N14" s="4" t="s">
        <v>154</v>
      </c>
      <c r="O14" s="4" t="s">
        <v>38</v>
      </c>
      <c r="P14" s="4" t="s">
        <v>155</v>
      </c>
      <c r="Q14" s="4" t="s">
        <v>41</v>
      </c>
      <c r="R14" s="4" t="s">
        <v>40</v>
      </c>
      <c r="S14" s="4" t="s">
        <v>42</v>
      </c>
      <c r="T14" s="4" t="s">
        <v>43</v>
      </c>
      <c r="U14" s="11" t="s">
        <v>35</v>
      </c>
    </row>
    <row r="15" spans="1:21" x14ac:dyDescent="0.25">
      <c r="A15" s="22" t="s">
        <v>158</v>
      </c>
      <c r="B15" s="12">
        <f>SUM(B16:B18)</f>
        <v>3456748487.2900004</v>
      </c>
      <c r="C15" s="5">
        <f t="shared" ref="C15:U15" si="0">SUM(C16:C18)</f>
        <v>5674116036.0299997</v>
      </c>
      <c r="D15" s="5">
        <f t="shared" si="0"/>
        <v>7658555454.3999987</v>
      </c>
      <c r="E15" s="5">
        <f t="shared" si="0"/>
        <v>10592939199.359999</v>
      </c>
      <c r="F15" s="5">
        <f t="shared" si="0"/>
        <v>2126768154.6899998</v>
      </c>
      <c r="G15" s="5">
        <f t="shared" si="0"/>
        <v>7288786386.5999994</v>
      </c>
      <c r="H15" s="5">
        <f t="shared" si="0"/>
        <v>754128855.83000004</v>
      </c>
      <c r="I15" s="5">
        <f t="shared" si="0"/>
        <v>387148151.31</v>
      </c>
      <c r="J15" s="13">
        <f t="shared" si="0"/>
        <v>37939190725.509995</v>
      </c>
      <c r="K15" s="12">
        <f t="shared" si="0"/>
        <v>2872283728.8499999</v>
      </c>
      <c r="L15" s="5">
        <f t="shared" si="0"/>
        <v>5220925382.8900003</v>
      </c>
      <c r="M15" s="5">
        <f t="shared" si="0"/>
        <v>6531679498.2199993</v>
      </c>
      <c r="N15" s="5">
        <f t="shared" si="0"/>
        <v>9724495597.8899994</v>
      </c>
      <c r="O15" s="5">
        <f t="shared" si="0"/>
        <v>1204347371.6800001</v>
      </c>
      <c r="P15" s="5">
        <f t="shared" si="0"/>
        <v>5870291840.8200006</v>
      </c>
      <c r="Q15" s="5">
        <f t="shared" si="0"/>
        <v>339630817.52999997</v>
      </c>
      <c r="R15" s="5">
        <f t="shared" si="0"/>
        <v>524544959.06999993</v>
      </c>
      <c r="S15" s="5">
        <f t="shared" si="0"/>
        <v>448160619.69</v>
      </c>
      <c r="T15" s="5">
        <f t="shared" si="0"/>
        <v>780842867.41999996</v>
      </c>
      <c r="U15" s="13">
        <f t="shared" si="0"/>
        <v>33517202684.060001</v>
      </c>
    </row>
    <row r="16" spans="1:21" x14ac:dyDescent="0.25">
      <c r="A16" s="23" t="s">
        <v>146</v>
      </c>
      <c r="B16" s="12">
        <f t="shared" ref="B16:U16" si="1">B25+B29+B36+B43+B50+B57+B64+B71+B78+B85+B92+B99+B106+B113+B120+B127+B134+B141</f>
        <v>3048466300.5500002</v>
      </c>
      <c r="C16" s="5">
        <f t="shared" si="1"/>
        <v>5301944996.8500004</v>
      </c>
      <c r="D16" s="5">
        <f t="shared" si="1"/>
        <v>6498764913.1299992</v>
      </c>
      <c r="E16" s="5">
        <f t="shared" si="1"/>
        <v>9513249990.7199993</v>
      </c>
      <c r="F16" s="5">
        <f t="shared" si="1"/>
        <v>1903088312.04</v>
      </c>
      <c r="G16" s="5">
        <f t="shared" si="1"/>
        <v>6396963024.3000002</v>
      </c>
      <c r="H16" s="5">
        <f t="shared" si="1"/>
        <v>648077745.22000003</v>
      </c>
      <c r="I16" s="5">
        <f t="shared" si="1"/>
        <v>363403478.70999998</v>
      </c>
      <c r="J16" s="13">
        <f t="shared" si="1"/>
        <v>33673958761.519997</v>
      </c>
      <c r="K16" s="12">
        <f t="shared" si="1"/>
        <v>2544377984.9299998</v>
      </c>
      <c r="L16" s="5">
        <f t="shared" si="1"/>
        <v>4908908611.3500004</v>
      </c>
      <c r="M16" s="5">
        <f t="shared" si="1"/>
        <v>5709548857.9699993</v>
      </c>
      <c r="N16" s="5">
        <f t="shared" si="1"/>
        <v>8826846659.9799995</v>
      </c>
      <c r="O16" s="5">
        <f t="shared" si="1"/>
        <v>980975182.17000008</v>
      </c>
      <c r="P16" s="5">
        <f t="shared" si="1"/>
        <v>5360892437.3000002</v>
      </c>
      <c r="Q16" s="5">
        <f t="shared" si="1"/>
        <v>279961198.09999996</v>
      </c>
      <c r="R16" s="5">
        <f t="shared" si="1"/>
        <v>494370448.41999996</v>
      </c>
      <c r="S16" s="5">
        <f t="shared" si="1"/>
        <v>378390082.81</v>
      </c>
      <c r="T16" s="5">
        <f t="shared" si="1"/>
        <v>766340496</v>
      </c>
      <c r="U16" s="13">
        <f t="shared" si="1"/>
        <v>30250611959.029999</v>
      </c>
    </row>
    <row r="17" spans="1:21" x14ac:dyDescent="0.25">
      <c r="A17" s="23" t="s">
        <v>147</v>
      </c>
      <c r="B17" s="12">
        <f>B148+B155+B162+B169+B176+B183+B190</f>
        <v>378350582.05000001</v>
      </c>
      <c r="C17" s="5">
        <f t="shared" ref="C17:U17" si="2">C148+C155+C162+C169+C176+C183+C190</f>
        <v>359808197.78000003</v>
      </c>
      <c r="D17" s="5">
        <f t="shared" si="2"/>
        <v>1107610536.8999999</v>
      </c>
      <c r="E17" s="5">
        <f t="shared" si="2"/>
        <v>1044936731.22</v>
      </c>
      <c r="F17" s="5">
        <f t="shared" si="2"/>
        <v>214110942.53</v>
      </c>
      <c r="G17" s="5">
        <f t="shared" si="2"/>
        <v>852784111.81999993</v>
      </c>
      <c r="H17" s="5">
        <f t="shared" si="2"/>
        <v>100128061.25</v>
      </c>
      <c r="I17" s="5">
        <f t="shared" si="2"/>
        <v>23461254.600000001</v>
      </c>
      <c r="J17" s="13">
        <f t="shared" si="2"/>
        <v>4081190418.1500001</v>
      </c>
      <c r="K17" s="12">
        <f t="shared" si="2"/>
        <v>318028265.63</v>
      </c>
      <c r="L17" s="5">
        <f t="shared" si="2"/>
        <v>308142537.90999997</v>
      </c>
      <c r="M17" s="5">
        <f t="shared" si="2"/>
        <v>787526284.67000008</v>
      </c>
      <c r="N17" s="5">
        <f t="shared" si="2"/>
        <v>873022791.21000004</v>
      </c>
      <c r="O17" s="5">
        <f t="shared" si="2"/>
        <v>216484385.56999999</v>
      </c>
      <c r="P17" s="5">
        <f t="shared" si="2"/>
        <v>494118831.18000001</v>
      </c>
      <c r="Q17" s="5">
        <f t="shared" si="2"/>
        <v>58849046.230000004</v>
      </c>
      <c r="R17" s="5">
        <f t="shared" si="2"/>
        <v>28883278.630000003</v>
      </c>
      <c r="S17" s="5">
        <f t="shared" si="2"/>
        <v>65407058.039999999</v>
      </c>
      <c r="T17" s="5">
        <f t="shared" si="2"/>
        <v>12503471.42</v>
      </c>
      <c r="U17" s="13">
        <f t="shared" si="2"/>
        <v>3162965950.4900002</v>
      </c>
    </row>
    <row r="18" spans="1:21" x14ac:dyDescent="0.25">
      <c r="A18" s="23" t="s">
        <v>148</v>
      </c>
      <c r="B18" s="12">
        <f>B197+B204+B211+B218+B225+B232+B239+B246+B253+B260+B267+B274+B281+B288</f>
        <v>29931604.689999998</v>
      </c>
      <c r="C18" s="5">
        <f t="shared" ref="C18:U18" si="3">C197+C204+C211+C218+C225+C232+C239+C246+C253+C260+C267+C274+C281+C288</f>
        <v>12362841.4</v>
      </c>
      <c r="D18" s="5">
        <f t="shared" si="3"/>
        <v>52180004.369999997</v>
      </c>
      <c r="E18" s="5">
        <f t="shared" si="3"/>
        <v>34752477.420000002</v>
      </c>
      <c r="F18" s="5">
        <f t="shared" si="3"/>
        <v>9568900.120000001</v>
      </c>
      <c r="G18" s="5">
        <f t="shared" si="3"/>
        <v>39039250.480000004</v>
      </c>
      <c r="H18" s="5">
        <f t="shared" si="3"/>
        <v>5923049.3599999994</v>
      </c>
      <c r="I18" s="5">
        <f t="shared" si="3"/>
        <v>283418</v>
      </c>
      <c r="J18" s="13">
        <f t="shared" si="3"/>
        <v>184041545.84</v>
      </c>
      <c r="K18" s="12">
        <f t="shared" si="3"/>
        <v>9877478.290000001</v>
      </c>
      <c r="L18" s="5">
        <f t="shared" si="3"/>
        <v>3874233.6300000004</v>
      </c>
      <c r="M18" s="5">
        <f t="shared" si="3"/>
        <v>34604355.579999998</v>
      </c>
      <c r="N18" s="5">
        <f t="shared" si="3"/>
        <v>24626146.700000003</v>
      </c>
      <c r="O18" s="5">
        <f t="shared" si="3"/>
        <v>6887803.9400000004</v>
      </c>
      <c r="P18" s="5">
        <f t="shared" si="3"/>
        <v>15280572.34</v>
      </c>
      <c r="Q18" s="5">
        <f t="shared" si="3"/>
        <v>820573.20000000007</v>
      </c>
      <c r="R18" s="5">
        <f t="shared" si="3"/>
        <v>1291232.02</v>
      </c>
      <c r="S18" s="5">
        <f t="shared" si="3"/>
        <v>4363478.8400000008</v>
      </c>
      <c r="T18" s="5">
        <f t="shared" si="3"/>
        <v>1998900</v>
      </c>
      <c r="U18" s="13">
        <f t="shared" si="3"/>
        <v>103624774.53999999</v>
      </c>
    </row>
    <row r="19" spans="1:21" x14ac:dyDescent="0.25">
      <c r="A19" s="24"/>
      <c r="B19" s="32"/>
      <c r="C19" s="33"/>
      <c r="D19" s="33"/>
      <c r="E19" s="33"/>
      <c r="F19" s="33"/>
      <c r="G19" s="33"/>
      <c r="H19" s="33"/>
      <c r="I19" s="33"/>
      <c r="J19" s="34"/>
      <c r="K19" s="32"/>
      <c r="L19" s="33"/>
      <c r="M19" s="33"/>
      <c r="N19" s="33"/>
      <c r="O19" s="33"/>
      <c r="P19" s="33"/>
      <c r="Q19" s="33"/>
      <c r="R19" s="33"/>
      <c r="S19" s="33"/>
      <c r="T19" s="33"/>
      <c r="U19" s="34"/>
    </row>
    <row r="20" spans="1:21" x14ac:dyDescent="0.25">
      <c r="A20" s="22" t="s">
        <v>160</v>
      </c>
      <c r="B20" s="32"/>
      <c r="C20" s="33"/>
      <c r="D20" s="33"/>
      <c r="E20" s="33"/>
      <c r="F20" s="33"/>
      <c r="G20" s="33"/>
      <c r="H20" s="33"/>
      <c r="I20" s="33"/>
      <c r="J20" s="34"/>
      <c r="K20" s="32"/>
      <c r="L20" s="33"/>
      <c r="M20" s="33"/>
      <c r="N20" s="33"/>
      <c r="O20" s="33"/>
      <c r="P20" s="33"/>
      <c r="Q20" s="33"/>
      <c r="R20" s="33"/>
      <c r="S20" s="33"/>
      <c r="T20" s="33"/>
      <c r="U20" s="34"/>
    </row>
    <row r="21" spans="1:21" x14ac:dyDescent="0.25">
      <c r="A21" s="25" t="s">
        <v>198</v>
      </c>
      <c r="B21" s="14">
        <v>58338398.920000002</v>
      </c>
      <c r="C21" s="6">
        <v>130808062.67</v>
      </c>
      <c r="D21" s="6">
        <v>182142048.28</v>
      </c>
      <c r="E21" s="6">
        <v>338238548.54000002</v>
      </c>
      <c r="F21" s="6">
        <v>59023943.869999997</v>
      </c>
      <c r="G21" s="6">
        <v>209047217.28</v>
      </c>
      <c r="H21" s="6">
        <v>16982481.23</v>
      </c>
      <c r="I21" s="6">
        <v>3404048</v>
      </c>
      <c r="J21" s="15">
        <v>997984748.78999996</v>
      </c>
      <c r="K21" s="14">
        <v>53576228.850000001</v>
      </c>
      <c r="L21" s="6">
        <v>126704850.58</v>
      </c>
      <c r="M21" s="6">
        <v>171353585.61000001</v>
      </c>
      <c r="N21" s="6">
        <v>320349842.11000001</v>
      </c>
      <c r="O21" s="6">
        <v>48578014.859999999</v>
      </c>
      <c r="P21" s="6">
        <v>180364043.78999999</v>
      </c>
      <c r="Q21" s="6">
        <v>9070410.4900000002</v>
      </c>
      <c r="R21" s="6">
        <v>5097729.97</v>
      </c>
      <c r="S21" s="6">
        <v>10152913.890000001</v>
      </c>
      <c r="T21" s="6">
        <v>0</v>
      </c>
      <c r="U21" s="15">
        <v>925247620.14999998</v>
      </c>
    </row>
    <row r="22" spans="1:21" x14ac:dyDescent="0.25">
      <c r="A22" s="25" t="s">
        <v>199</v>
      </c>
      <c r="B22" s="14">
        <v>51873597.729999997</v>
      </c>
      <c r="C22" s="6">
        <v>101182227.70999999</v>
      </c>
      <c r="D22" s="6">
        <v>181654638.16</v>
      </c>
      <c r="E22" s="6">
        <v>342364018.52999997</v>
      </c>
      <c r="F22" s="6">
        <v>55714763.219999999</v>
      </c>
      <c r="G22" s="6">
        <v>203846330.30000001</v>
      </c>
      <c r="H22" s="6">
        <v>22199314.350000001</v>
      </c>
      <c r="I22" s="6">
        <v>1262593.2</v>
      </c>
      <c r="J22" s="15">
        <v>960097483.20000005</v>
      </c>
      <c r="K22" s="14">
        <v>54226024.310000002</v>
      </c>
      <c r="L22" s="6">
        <v>98429412.310000002</v>
      </c>
      <c r="M22" s="6">
        <v>170521071.74000001</v>
      </c>
      <c r="N22" s="6">
        <v>325723799.94999999</v>
      </c>
      <c r="O22" s="6">
        <v>40035611.939999998</v>
      </c>
      <c r="P22" s="6">
        <v>176498275.77000001</v>
      </c>
      <c r="Q22" s="6">
        <v>11993756.119999999</v>
      </c>
      <c r="R22" s="6">
        <v>1607328.15</v>
      </c>
      <c r="S22" s="6">
        <v>11820015.16</v>
      </c>
      <c r="T22" s="6">
        <v>0</v>
      </c>
      <c r="U22" s="15">
        <v>890855295.45000005</v>
      </c>
    </row>
    <row r="23" spans="1:21" x14ac:dyDescent="0.25">
      <c r="A23" s="25" t="s">
        <v>200</v>
      </c>
      <c r="B23" s="14">
        <v>52277613.329999998</v>
      </c>
      <c r="C23" s="6">
        <v>102742983.78</v>
      </c>
      <c r="D23" s="6">
        <v>195128035.94</v>
      </c>
      <c r="E23" s="6">
        <v>320032570.81999999</v>
      </c>
      <c r="F23" s="6">
        <v>61507004.049999997</v>
      </c>
      <c r="G23" s="6">
        <v>213947355.86000001</v>
      </c>
      <c r="H23" s="6">
        <v>13703584.300000001</v>
      </c>
      <c r="I23" s="6">
        <v>2039135.4</v>
      </c>
      <c r="J23" s="15">
        <v>961378283.48000002</v>
      </c>
      <c r="K23" s="14">
        <v>45991476.289999999</v>
      </c>
      <c r="L23" s="6">
        <v>99921873.799999997</v>
      </c>
      <c r="M23" s="6">
        <v>184094155.97</v>
      </c>
      <c r="N23" s="6">
        <v>304119116.58999997</v>
      </c>
      <c r="O23" s="6">
        <v>48818432.810000002</v>
      </c>
      <c r="P23" s="6">
        <v>185090597.72</v>
      </c>
      <c r="Q23" s="6">
        <v>8942248.2400000002</v>
      </c>
      <c r="R23" s="6">
        <v>3026584.7</v>
      </c>
      <c r="S23" s="6">
        <v>11258105.890000001</v>
      </c>
      <c r="T23" s="6">
        <v>0</v>
      </c>
      <c r="U23" s="15">
        <v>891262592.00999999</v>
      </c>
    </row>
    <row r="24" spans="1:21" x14ac:dyDescent="0.25">
      <c r="A24" s="25" t="s">
        <v>201</v>
      </c>
      <c r="B24" s="14" t="s">
        <v>206</v>
      </c>
      <c r="C24" s="6" t="s">
        <v>206</v>
      </c>
      <c r="D24" s="6" t="s">
        <v>206</v>
      </c>
      <c r="E24" s="6" t="s">
        <v>206</v>
      </c>
      <c r="F24" s="6" t="s">
        <v>206</v>
      </c>
      <c r="G24" s="6" t="s">
        <v>206</v>
      </c>
      <c r="H24" s="6" t="s">
        <v>206</v>
      </c>
      <c r="I24" s="6" t="s">
        <v>206</v>
      </c>
      <c r="J24" s="15" t="s">
        <v>206</v>
      </c>
      <c r="K24" s="14" t="s">
        <v>206</v>
      </c>
      <c r="L24" s="6" t="s">
        <v>206</v>
      </c>
      <c r="M24" s="6" t="s">
        <v>206</v>
      </c>
      <c r="N24" s="6" t="s">
        <v>206</v>
      </c>
      <c r="O24" s="6" t="s">
        <v>206</v>
      </c>
      <c r="P24" s="6" t="s">
        <v>206</v>
      </c>
      <c r="Q24" s="6" t="s">
        <v>206</v>
      </c>
      <c r="R24" s="6" t="s">
        <v>206</v>
      </c>
      <c r="S24" s="6" t="s">
        <v>206</v>
      </c>
      <c r="T24" s="6" t="s">
        <v>206</v>
      </c>
      <c r="U24" s="15" t="s">
        <v>206</v>
      </c>
    </row>
    <row r="25" spans="1:21" x14ac:dyDescent="0.25">
      <c r="A25" s="22" t="s">
        <v>157</v>
      </c>
      <c r="B25" s="12">
        <f t="shared" ref="B25:J25" si="4">SUM(B21:B24)</f>
        <v>162489609.98000002</v>
      </c>
      <c r="C25" s="5">
        <f t="shared" si="4"/>
        <v>334733274.15999997</v>
      </c>
      <c r="D25" s="5">
        <f t="shared" si="4"/>
        <v>558924722.38</v>
      </c>
      <c r="E25" s="5">
        <f t="shared" si="4"/>
        <v>1000635137.8899999</v>
      </c>
      <c r="F25" s="5">
        <f t="shared" si="4"/>
        <v>176245711.13999999</v>
      </c>
      <c r="G25" s="5">
        <f t="shared" si="4"/>
        <v>626840903.44000006</v>
      </c>
      <c r="H25" s="5">
        <f t="shared" si="4"/>
        <v>52885379.879999995</v>
      </c>
      <c r="I25" s="5">
        <f t="shared" si="4"/>
        <v>6705776.5999999996</v>
      </c>
      <c r="J25" s="13">
        <f t="shared" si="4"/>
        <v>2919460515.4700003</v>
      </c>
      <c r="K25" s="12">
        <f t="shared" ref="K25:T25" si="5">SUM(K21:K24)</f>
        <v>153793729.44999999</v>
      </c>
      <c r="L25" s="5">
        <f t="shared" si="5"/>
        <v>325056136.69</v>
      </c>
      <c r="M25" s="5">
        <f t="shared" si="5"/>
        <v>525968813.32000005</v>
      </c>
      <c r="N25" s="5">
        <f t="shared" si="5"/>
        <v>950192758.64999986</v>
      </c>
      <c r="O25" s="5">
        <f t="shared" si="5"/>
        <v>137432059.61000001</v>
      </c>
      <c r="P25" s="5">
        <f t="shared" si="5"/>
        <v>541952917.27999997</v>
      </c>
      <c r="Q25" s="5">
        <f t="shared" si="5"/>
        <v>30006414.850000001</v>
      </c>
      <c r="R25" s="5">
        <f t="shared" si="5"/>
        <v>9731642.8200000003</v>
      </c>
      <c r="S25" s="5">
        <f t="shared" si="5"/>
        <v>33231034.940000001</v>
      </c>
      <c r="T25" s="5">
        <f t="shared" si="5"/>
        <v>0</v>
      </c>
      <c r="U25" s="13">
        <f>SUM(U21:U24)</f>
        <v>2707365507.6099997</v>
      </c>
    </row>
    <row r="26" spans="1:21" x14ac:dyDescent="0.25">
      <c r="A26" s="24"/>
      <c r="B26" s="32"/>
      <c r="C26" s="33"/>
      <c r="D26" s="33"/>
      <c r="E26" s="33"/>
      <c r="F26" s="33"/>
      <c r="G26" s="33"/>
      <c r="H26" s="33"/>
      <c r="I26" s="33"/>
      <c r="J26" s="34"/>
      <c r="K26" s="32"/>
      <c r="L26" s="33"/>
      <c r="M26" s="33"/>
      <c r="N26" s="33"/>
      <c r="O26" s="33"/>
      <c r="P26" s="33"/>
      <c r="Q26" s="33"/>
      <c r="R26" s="33"/>
      <c r="S26" s="33"/>
      <c r="T26" s="33"/>
      <c r="U26" s="34"/>
    </row>
    <row r="27" spans="1:21" x14ac:dyDescent="0.25">
      <c r="A27" s="22" t="s">
        <v>202</v>
      </c>
      <c r="B27" s="32"/>
      <c r="C27" s="33"/>
      <c r="D27" s="33"/>
      <c r="E27" s="33"/>
      <c r="F27" s="33"/>
      <c r="G27" s="33"/>
      <c r="H27" s="33"/>
      <c r="I27" s="33"/>
      <c r="J27" s="34"/>
      <c r="K27" s="32"/>
      <c r="L27" s="33"/>
      <c r="M27" s="33"/>
      <c r="N27" s="33"/>
      <c r="O27" s="33"/>
      <c r="P27" s="33"/>
      <c r="Q27" s="33"/>
      <c r="R27" s="33"/>
      <c r="S27" s="33"/>
      <c r="T27" s="33"/>
      <c r="U27" s="34"/>
    </row>
    <row r="28" spans="1:21" x14ac:dyDescent="0.25">
      <c r="A28" s="25" t="s">
        <v>198</v>
      </c>
      <c r="B28" s="14" t="s">
        <v>207</v>
      </c>
      <c r="C28" s="6" t="s">
        <v>207</v>
      </c>
      <c r="D28" s="6" t="s">
        <v>207</v>
      </c>
      <c r="E28" s="6" t="s">
        <v>207</v>
      </c>
      <c r="F28" s="6" t="s">
        <v>207</v>
      </c>
      <c r="G28" s="6" t="s">
        <v>207</v>
      </c>
      <c r="H28" s="6" t="s">
        <v>207</v>
      </c>
      <c r="I28" s="6" t="s">
        <v>207</v>
      </c>
      <c r="J28" s="15" t="s">
        <v>207</v>
      </c>
      <c r="K28" s="14" t="s">
        <v>207</v>
      </c>
      <c r="L28" s="6" t="s">
        <v>207</v>
      </c>
      <c r="M28" s="6" t="s">
        <v>207</v>
      </c>
      <c r="N28" s="6" t="s">
        <v>207</v>
      </c>
      <c r="O28" s="6" t="s">
        <v>207</v>
      </c>
      <c r="P28" s="6" t="s">
        <v>207</v>
      </c>
      <c r="Q28" s="6" t="s">
        <v>207</v>
      </c>
      <c r="R28" s="6" t="s">
        <v>207</v>
      </c>
      <c r="S28" s="6" t="s">
        <v>207</v>
      </c>
      <c r="T28" s="6" t="s">
        <v>207</v>
      </c>
      <c r="U28" s="15" t="s">
        <v>207</v>
      </c>
    </row>
    <row r="29" spans="1:21" x14ac:dyDescent="0.25">
      <c r="A29" s="22" t="s">
        <v>157</v>
      </c>
      <c r="B29" s="12">
        <f t="shared" ref="B29:U29" si="6">SUM(B28:B28)</f>
        <v>0</v>
      </c>
      <c r="C29" s="5">
        <f t="shared" si="6"/>
        <v>0</v>
      </c>
      <c r="D29" s="5">
        <f t="shared" si="6"/>
        <v>0</v>
      </c>
      <c r="E29" s="5">
        <f t="shared" si="6"/>
        <v>0</v>
      </c>
      <c r="F29" s="5">
        <f t="shared" si="6"/>
        <v>0</v>
      </c>
      <c r="G29" s="5">
        <f t="shared" si="6"/>
        <v>0</v>
      </c>
      <c r="H29" s="5">
        <f t="shared" si="6"/>
        <v>0</v>
      </c>
      <c r="I29" s="5">
        <f t="shared" si="6"/>
        <v>0</v>
      </c>
      <c r="J29" s="13">
        <f t="shared" si="6"/>
        <v>0</v>
      </c>
      <c r="K29" s="12">
        <f t="shared" si="6"/>
        <v>0</v>
      </c>
      <c r="L29" s="5">
        <f t="shared" si="6"/>
        <v>0</v>
      </c>
      <c r="M29" s="5">
        <f t="shared" si="6"/>
        <v>0</v>
      </c>
      <c r="N29" s="5">
        <f t="shared" si="6"/>
        <v>0</v>
      </c>
      <c r="O29" s="5">
        <f t="shared" si="6"/>
        <v>0</v>
      </c>
      <c r="P29" s="5">
        <f t="shared" si="6"/>
        <v>0</v>
      </c>
      <c r="Q29" s="5">
        <f t="shared" si="6"/>
        <v>0</v>
      </c>
      <c r="R29" s="5">
        <f t="shared" si="6"/>
        <v>0</v>
      </c>
      <c r="S29" s="5">
        <f t="shared" si="6"/>
        <v>0</v>
      </c>
      <c r="T29" s="5">
        <f t="shared" si="6"/>
        <v>0</v>
      </c>
      <c r="U29" s="13">
        <f t="shared" si="6"/>
        <v>0</v>
      </c>
    </row>
    <row r="30" spans="1:21" x14ac:dyDescent="0.25">
      <c r="A30" s="24"/>
      <c r="B30" s="32"/>
      <c r="C30" s="33"/>
      <c r="D30" s="33"/>
      <c r="E30" s="33"/>
      <c r="F30" s="33"/>
      <c r="G30" s="33"/>
      <c r="H30" s="33"/>
      <c r="I30" s="33"/>
      <c r="J30" s="34"/>
      <c r="K30" s="32"/>
      <c r="L30" s="33"/>
      <c r="M30" s="33"/>
      <c r="N30" s="33"/>
      <c r="O30" s="33"/>
      <c r="P30" s="33"/>
      <c r="Q30" s="33"/>
      <c r="R30" s="33"/>
      <c r="S30" s="33"/>
      <c r="T30" s="33"/>
      <c r="U30" s="34"/>
    </row>
    <row r="31" spans="1:21" x14ac:dyDescent="0.25">
      <c r="A31" s="22" t="s">
        <v>161</v>
      </c>
      <c r="B31" s="32"/>
      <c r="C31" s="33"/>
      <c r="D31" s="33"/>
      <c r="E31" s="33"/>
      <c r="F31" s="33"/>
      <c r="G31" s="33"/>
      <c r="H31" s="33"/>
      <c r="I31" s="33"/>
      <c r="J31" s="34"/>
      <c r="K31" s="32"/>
      <c r="L31" s="33"/>
      <c r="M31" s="33"/>
      <c r="N31" s="33"/>
      <c r="O31" s="33"/>
      <c r="P31" s="33"/>
      <c r="Q31" s="33"/>
      <c r="R31" s="33"/>
      <c r="S31" s="33"/>
      <c r="T31" s="33"/>
      <c r="U31" s="34"/>
    </row>
    <row r="32" spans="1:21" x14ac:dyDescent="0.25">
      <c r="A32" s="25" t="s">
        <v>198</v>
      </c>
      <c r="B32" s="14">
        <v>72233</v>
      </c>
      <c r="C32" s="6">
        <v>195364</v>
      </c>
      <c r="D32" s="6">
        <v>515986</v>
      </c>
      <c r="E32" s="6">
        <v>99931</v>
      </c>
      <c r="F32" s="6">
        <v>0</v>
      </c>
      <c r="G32" s="6">
        <v>212021</v>
      </c>
      <c r="H32" s="6">
        <v>25963</v>
      </c>
      <c r="I32" s="6">
        <v>0</v>
      </c>
      <c r="J32" s="15">
        <v>1121498</v>
      </c>
      <c r="K32" s="14">
        <v>67023</v>
      </c>
      <c r="L32" s="6">
        <v>182155</v>
      </c>
      <c r="M32" s="6">
        <v>445430</v>
      </c>
      <c r="N32" s="6">
        <v>82485</v>
      </c>
      <c r="O32" s="6">
        <v>0</v>
      </c>
      <c r="P32" s="6">
        <v>189932</v>
      </c>
      <c r="Q32" s="6">
        <v>0</v>
      </c>
      <c r="R32" s="6">
        <v>0</v>
      </c>
      <c r="S32" s="6">
        <v>0</v>
      </c>
      <c r="T32" s="6">
        <v>25685</v>
      </c>
      <c r="U32" s="15">
        <v>992710</v>
      </c>
    </row>
    <row r="33" spans="1:21" x14ac:dyDescent="0.25">
      <c r="A33" s="25" t="s">
        <v>199</v>
      </c>
      <c r="B33" s="14">
        <v>85094</v>
      </c>
      <c r="C33" s="6">
        <v>139822</v>
      </c>
      <c r="D33" s="6">
        <v>91319</v>
      </c>
      <c r="E33" s="6">
        <v>341698</v>
      </c>
      <c r="F33" s="6">
        <v>0</v>
      </c>
      <c r="G33" s="6">
        <v>203914</v>
      </c>
      <c r="H33" s="6">
        <v>82844</v>
      </c>
      <c r="I33" s="6">
        <v>0</v>
      </c>
      <c r="J33" s="15">
        <v>944691</v>
      </c>
      <c r="K33" s="14">
        <v>80868</v>
      </c>
      <c r="L33" s="6">
        <v>127317</v>
      </c>
      <c r="M33" s="6">
        <v>76427</v>
      </c>
      <c r="N33" s="6">
        <v>293521</v>
      </c>
      <c r="O33" s="6">
        <v>0</v>
      </c>
      <c r="P33" s="6">
        <v>164443</v>
      </c>
      <c r="Q33" s="6">
        <v>81447</v>
      </c>
      <c r="R33" s="6">
        <v>0</v>
      </c>
      <c r="S33" s="6">
        <v>0</v>
      </c>
      <c r="T33" s="6">
        <v>0</v>
      </c>
      <c r="U33" s="15">
        <v>824023</v>
      </c>
    </row>
    <row r="34" spans="1:21" x14ac:dyDescent="0.25">
      <c r="A34" s="25" t="s">
        <v>200</v>
      </c>
      <c r="B34" s="14">
        <v>60949</v>
      </c>
      <c r="C34" s="6">
        <v>345815</v>
      </c>
      <c r="D34" s="6">
        <v>150763</v>
      </c>
      <c r="E34" s="6">
        <v>125922</v>
      </c>
      <c r="F34" s="6">
        <v>0</v>
      </c>
      <c r="G34" s="6">
        <v>231876</v>
      </c>
      <c r="H34" s="6">
        <v>94515</v>
      </c>
      <c r="I34" s="6">
        <v>0</v>
      </c>
      <c r="J34" s="15">
        <v>1009840</v>
      </c>
      <c r="K34" s="14">
        <v>53259</v>
      </c>
      <c r="L34" s="6">
        <v>326637</v>
      </c>
      <c r="M34" s="6">
        <v>120722</v>
      </c>
      <c r="N34" s="6">
        <v>104757</v>
      </c>
      <c r="O34" s="6">
        <v>0</v>
      </c>
      <c r="P34" s="6">
        <v>199943</v>
      </c>
      <c r="Q34" s="6">
        <v>92787</v>
      </c>
      <c r="R34" s="6">
        <v>0</v>
      </c>
      <c r="S34" s="6">
        <v>0</v>
      </c>
      <c r="T34" s="6">
        <v>0</v>
      </c>
      <c r="U34" s="15">
        <v>898105</v>
      </c>
    </row>
    <row r="35" spans="1:21" x14ac:dyDescent="0.25">
      <c r="A35" s="25" t="s">
        <v>201</v>
      </c>
      <c r="B35" s="14" t="s">
        <v>206</v>
      </c>
      <c r="C35" s="6" t="s">
        <v>206</v>
      </c>
      <c r="D35" s="6" t="s">
        <v>206</v>
      </c>
      <c r="E35" s="6" t="s">
        <v>206</v>
      </c>
      <c r="F35" s="6" t="s">
        <v>206</v>
      </c>
      <c r="G35" s="6" t="s">
        <v>206</v>
      </c>
      <c r="H35" s="6" t="s">
        <v>206</v>
      </c>
      <c r="I35" s="6" t="s">
        <v>206</v>
      </c>
      <c r="J35" s="15" t="s">
        <v>206</v>
      </c>
      <c r="K35" s="14" t="s">
        <v>206</v>
      </c>
      <c r="L35" s="6" t="s">
        <v>206</v>
      </c>
      <c r="M35" s="6" t="s">
        <v>206</v>
      </c>
      <c r="N35" s="6" t="s">
        <v>206</v>
      </c>
      <c r="O35" s="6" t="s">
        <v>206</v>
      </c>
      <c r="P35" s="6" t="s">
        <v>206</v>
      </c>
      <c r="Q35" s="6" t="s">
        <v>206</v>
      </c>
      <c r="R35" s="6" t="s">
        <v>206</v>
      </c>
      <c r="S35" s="6" t="s">
        <v>206</v>
      </c>
      <c r="T35" s="6" t="s">
        <v>206</v>
      </c>
      <c r="U35" s="15" t="s">
        <v>206</v>
      </c>
    </row>
    <row r="36" spans="1:21" x14ac:dyDescent="0.25">
      <c r="A36" s="22" t="s">
        <v>157</v>
      </c>
      <c r="B36" s="12">
        <f t="shared" ref="B36:J36" si="7">SUM(B32:B35)</f>
        <v>218276</v>
      </c>
      <c r="C36" s="5">
        <f t="shared" si="7"/>
        <v>681001</v>
      </c>
      <c r="D36" s="5">
        <f t="shared" si="7"/>
        <v>758068</v>
      </c>
      <c r="E36" s="5">
        <f t="shared" si="7"/>
        <v>567551</v>
      </c>
      <c r="F36" s="5">
        <f t="shared" si="7"/>
        <v>0</v>
      </c>
      <c r="G36" s="5">
        <f t="shared" si="7"/>
        <v>647811</v>
      </c>
      <c r="H36" s="5">
        <f t="shared" si="7"/>
        <v>203322</v>
      </c>
      <c r="I36" s="5">
        <f t="shared" si="7"/>
        <v>0</v>
      </c>
      <c r="J36" s="13">
        <f t="shared" si="7"/>
        <v>3076029</v>
      </c>
      <c r="K36" s="12">
        <f t="shared" ref="K36:U36" si="8">SUM(K32:K35)</f>
        <v>201150</v>
      </c>
      <c r="L36" s="5">
        <f t="shared" si="8"/>
        <v>636109</v>
      </c>
      <c r="M36" s="5">
        <f t="shared" si="8"/>
        <v>642579</v>
      </c>
      <c r="N36" s="5">
        <f t="shared" si="8"/>
        <v>480763</v>
      </c>
      <c r="O36" s="5">
        <f t="shared" si="8"/>
        <v>0</v>
      </c>
      <c r="P36" s="5">
        <f t="shared" si="8"/>
        <v>554318</v>
      </c>
      <c r="Q36" s="5">
        <f t="shared" si="8"/>
        <v>174234</v>
      </c>
      <c r="R36" s="5">
        <f t="shared" si="8"/>
        <v>0</v>
      </c>
      <c r="S36" s="5">
        <f t="shared" si="8"/>
        <v>0</v>
      </c>
      <c r="T36" s="5">
        <f t="shared" si="8"/>
        <v>25685</v>
      </c>
      <c r="U36" s="13">
        <f t="shared" si="8"/>
        <v>2714838</v>
      </c>
    </row>
    <row r="37" spans="1:21" x14ac:dyDescent="0.25">
      <c r="A37" s="24"/>
      <c r="B37" s="32"/>
      <c r="C37" s="33"/>
      <c r="D37" s="33"/>
      <c r="E37" s="33"/>
      <c r="F37" s="33"/>
      <c r="G37" s="33"/>
      <c r="H37" s="33"/>
      <c r="I37" s="33"/>
      <c r="J37" s="34"/>
      <c r="K37" s="32"/>
      <c r="L37" s="33"/>
      <c r="M37" s="33"/>
      <c r="N37" s="33"/>
      <c r="O37" s="33"/>
      <c r="P37" s="33"/>
      <c r="Q37" s="33"/>
      <c r="R37" s="33"/>
      <c r="S37" s="33"/>
      <c r="T37" s="33"/>
      <c r="U37" s="34"/>
    </row>
    <row r="38" spans="1:21" x14ac:dyDescent="0.25">
      <c r="A38" s="22" t="s">
        <v>162</v>
      </c>
      <c r="B38" s="32"/>
      <c r="C38" s="33"/>
      <c r="D38" s="33"/>
      <c r="E38" s="33"/>
      <c r="F38" s="33"/>
      <c r="G38" s="33"/>
      <c r="H38" s="33"/>
      <c r="I38" s="33"/>
      <c r="J38" s="34"/>
      <c r="K38" s="32"/>
      <c r="L38" s="33"/>
      <c r="M38" s="33"/>
      <c r="N38" s="33"/>
      <c r="O38" s="33"/>
      <c r="P38" s="33"/>
      <c r="Q38" s="33"/>
      <c r="R38" s="33"/>
      <c r="S38" s="33"/>
      <c r="T38" s="33"/>
      <c r="U38" s="34"/>
    </row>
    <row r="39" spans="1:21" x14ac:dyDescent="0.25">
      <c r="A39" s="25" t="s">
        <v>198</v>
      </c>
      <c r="B39" s="14">
        <v>354021</v>
      </c>
      <c r="C39" s="6">
        <v>846170</v>
      </c>
      <c r="D39" s="6">
        <v>462962</v>
      </c>
      <c r="E39" s="6">
        <v>389032</v>
      </c>
      <c r="F39" s="6">
        <v>0</v>
      </c>
      <c r="G39" s="6">
        <v>454885</v>
      </c>
      <c r="H39" s="6">
        <v>345575</v>
      </c>
      <c r="I39" s="6">
        <v>0</v>
      </c>
      <c r="J39" s="15">
        <v>2852645</v>
      </c>
      <c r="K39" s="14">
        <v>335785</v>
      </c>
      <c r="L39" s="6">
        <v>799937</v>
      </c>
      <c r="M39" s="6">
        <v>399461</v>
      </c>
      <c r="N39" s="6">
        <v>333592</v>
      </c>
      <c r="O39" s="6">
        <v>0</v>
      </c>
      <c r="P39" s="6">
        <v>329090</v>
      </c>
      <c r="Q39" s="6">
        <v>0</v>
      </c>
      <c r="R39" s="6">
        <v>0</v>
      </c>
      <c r="S39" s="6">
        <v>0</v>
      </c>
      <c r="T39" s="6">
        <v>343636</v>
      </c>
      <c r="U39" s="15">
        <v>2541501</v>
      </c>
    </row>
    <row r="40" spans="1:21" x14ac:dyDescent="0.25">
      <c r="A40" s="25" t="s">
        <v>199</v>
      </c>
      <c r="B40" s="14">
        <v>159086</v>
      </c>
      <c r="C40" s="6">
        <v>1007339</v>
      </c>
      <c r="D40" s="6">
        <v>375461</v>
      </c>
      <c r="E40" s="6">
        <v>456389</v>
      </c>
      <c r="F40" s="6">
        <v>0</v>
      </c>
      <c r="G40" s="6">
        <v>654362</v>
      </c>
      <c r="H40" s="6">
        <v>167088</v>
      </c>
      <c r="I40" s="6">
        <v>0</v>
      </c>
      <c r="J40" s="15">
        <v>2819725</v>
      </c>
      <c r="K40" s="14">
        <v>151784</v>
      </c>
      <c r="L40" s="6">
        <v>954195</v>
      </c>
      <c r="M40" s="6">
        <v>323334</v>
      </c>
      <c r="N40" s="6">
        <v>392112</v>
      </c>
      <c r="O40" s="6">
        <v>0</v>
      </c>
      <c r="P40" s="6">
        <v>559945</v>
      </c>
      <c r="Q40" s="6">
        <v>165164</v>
      </c>
      <c r="R40" s="6">
        <v>0</v>
      </c>
      <c r="S40" s="6">
        <v>0</v>
      </c>
      <c r="T40" s="6">
        <v>0</v>
      </c>
      <c r="U40" s="15">
        <v>2546534</v>
      </c>
    </row>
    <row r="41" spans="1:21" x14ac:dyDescent="0.25">
      <c r="A41" s="25" t="s">
        <v>200</v>
      </c>
      <c r="B41" s="14">
        <v>152170</v>
      </c>
      <c r="C41" s="6">
        <v>967807</v>
      </c>
      <c r="D41" s="6">
        <v>202052</v>
      </c>
      <c r="E41" s="6">
        <v>752578</v>
      </c>
      <c r="F41" s="6">
        <v>0</v>
      </c>
      <c r="G41" s="6">
        <v>627265</v>
      </c>
      <c r="H41" s="6">
        <v>73898</v>
      </c>
      <c r="I41" s="6">
        <v>0</v>
      </c>
      <c r="J41" s="15">
        <v>2775770</v>
      </c>
      <c r="K41" s="14">
        <v>148554</v>
      </c>
      <c r="L41" s="6">
        <v>919963</v>
      </c>
      <c r="M41" s="6">
        <v>179061</v>
      </c>
      <c r="N41" s="6">
        <v>679200</v>
      </c>
      <c r="O41" s="6">
        <v>0</v>
      </c>
      <c r="P41" s="6">
        <v>521501</v>
      </c>
      <c r="Q41" s="6">
        <v>71719</v>
      </c>
      <c r="R41" s="6">
        <v>0</v>
      </c>
      <c r="S41" s="6">
        <v>0</v>
      </c>
      <c r="T41" s="6">
        <v>0</v>
      </c>
      <c r="U41" s="15">
        <v>2519998</v>
      </c>
    </row>
    <row r="42" spans="1:21" x14ac:dyDescent="0.25">
      <c r="A42" s="25" t="s">
        <v>201</v>
      </c>
      <c r="B42" s="14" t="s">
        <v>206</v>
      </c>
      <c r="C42" s="6" t="s">
        <v>206</v>
      </c>
      <c r="D42" s="6" t="s">
        <v>206</v>
      </c>
      <c r="E42" s="6" t="s">
        <v>206</v>
      </c>
      <c r="F42" s="6" t="s">
        <v>206</v>
      </c>
      <c r="G42" s="6" t="s">
        <v>206</v>
      </c>
      <c r="H42" s="6" t="s">
        <v>206</v>
      </c>
      <c r="I42" s="6" t="s">
        <v>206</v>
      </c>
      <c r="J42" s="15" t="s">
        <v>206</v>
      </c>
      <c r="K42" s="14" t="s">
        <v>206</v>
      </c>
      <c r="L42" s="6" t="s">
        <v>206</v>
      </c>
      <c r="M42" s="6" t="s">
        <v>206</v>
      </c>
      <c r="N42" s="6" t="s">
        <v>206</v>
      </c>
      <c r="O42" s="6" t="s">
        <v>206</v>
      </c>
      <c r="P42" s="6" t="s">
        <v>206</v>
      </c>
      <c r="Q42" s="6" t="s">
        <v>206</v>
      </c>
      <c r="R42" s="6" t="s">
        <v>206</v>
      </c>
      <c r="S42" s="6" t="s">
        <v>206</v>
      </c>
      <c r="T42" s="6" t="s">
        <v>206</v>
      </c>
      <c r="U42" s="15" t="s">
        <v>206</v>
      </c>
    </row>
    <row r="43" spans="1:21" x14ac:dyDescent="0.25">
      <c r="A43" s="22" t="s">
        <v>157</v>
      </c>
      <c r="B43" s="12">
        <f t="shared" ref="B43:J43" si="9">SUM(B39:B42)</f>
        <v>665277</v>
      </c>
      <c r="C43" s="5">
        <f t="shared" si="9"/>
        <v>2821316</v>
      </c>
      <c r="D43" s="5">
        <f t="shared" si="9"/>
        <v>1040475</v>
      </c>
      <c r="E43" s="5">
        <f t="shared" si="9"/>
        <v>1597999</v>
      </c>
      <c r="F43" s="5">
        <f t="shared" si="9"/>
        <v>0</v>
      </c>
      <c r="G43" s="5">
        <f t="shared" si="9"/>
        <v>1736512</v>
      </c>
      <c r="H43" s="5">
        <f t="shared" si="9"/>
        <v>586561</v>
      </c>
      <c r="I43" s="5">
        <f t="shared" si="9"/>
        <v>0</v>
      </c>
      <c r="J43" s="13">
        <f t="shared" si="9"/>
        <v>8448140</v>
      </c>
      <c r="K43" s="12">
        <f t="shared" ref="K43:U43" si="10">SUM(K39:K42)</f>
        <v>636123</v>
      </c>
      <c r="L43" s="5">
        <f t="shared" si="10"/>
        <v>2674095</v>
      </c>
      <c r="M43" s="5">
        <f t="shared" si="10"/>
        <v>901856</v>
      </c>
      <c r="N43" s="5">
        <f t="shared" si="10"/>
        <v>1404904</v>
      </c>
      <c r="O43" s="5">
        <f t="shared" si="10"/>
        <v>0</v>
      </c>
      <c r="P43" s="5">
        <f t="shared" si="10"/>
        <v>1410536</v>
      </c>
      <c r="Q43" s="5">
        <f t="shared" si="10"/>
        <v>236883</v>
      </c>
      <c r="R43" s="5">
        <f t="shared" si="10"/>
        <v>0</v>
      </c>
      <c r="S43" s="5">
        <f t="shared" si="10"/>
        <v>0</v>
      </c>
      <c r="T43" s="5">
        <f t="shared" si="10"/>
        <v>343636</v>
      </c>
      <c r="U43" s="13">
        <f t="shared" si="10"/>
        <v>7608033</v>
      </c>
    </row>
    <row r="44" spans="1:21" x14ac:dyDescent="0.25">
      <c r="A44" s="24"/>
      <c r="B44" s="32"/>
      <c r="C44" s="33"/>
      <c r="D44" s="33"/>
      <c r="E44" s="33"/>
      <c r="F44" s="33"/>
      <c r="G44" s="33"/>
      <c r="H44" s="33"/>
      <c r="I44" s="33"/>
      <c r="J44" s="34"/>
      <c r="K44" s="32"/>
      <c r="L44" s="33"/>
      <c r="M44" s="33"/>
      <c r="N44" s="33"/>
      <c r="O44" s="33"/>
      <c r="P44" s="33"/>
      <c r="Q44" s="33"/>
      <c r="R44" s="33"/>
      <c r="S44" s="33"/>
      <c r="T44" s="33"/>
      <c r="U44" s="34"/>
    </row>
    <row r="45" spans="1:21" x14ac:dyDescent="0.25">
      <c r="A45" s="22" t="s">
        <v>163</v>
      </c>
      <c r="B45" s="32"/>
      <c r="C45" s="33"/>
      <c r="D45" s="33"/>
      <c r="E45" s="33"/>
      <c r="F45" s="33"/>
      <c r="G45" s="33"/>
      <c r="H45" s="33"/>
      <c r="I45" s="33"/>
      <c r="J45" s="34"/>
      <c r="K45" s="32"/>
      <c r="L45" s="33"/>
      <c r="M45" s="33"/>
      <c r="N45" s="33"/>
      <c r="O45" s="33"/>
      <c r="P45" s="33"/>
      <c r="Q45" s="33"/>
      <c r="R45" s="33"/>
      <c r="S45" s="33"/>
      <c r="T45" s="33"/>
      <c r="U45" s="34"/>
    </row>
    <row r="46" spans="1:21" x14ac:dyDescent="0.25">
      <c r="A46" s="25" t="s">
        <v>198</v>
      </c>
      <c r="B46" s="14">
        <v>147164</v>
      </c>
      <c r="C46" s="6">
        <v>333212</v>
      </c>
      <c r="D46" s="6">
        <v>217668</v>
      </c>
      <c r="E46" s="6">
        <v>278886</v>
      </c>
      <c r="F46" s="6">
        <v>0</v>
      </c>
      <c r="G46" s="6">
        <v>296352</v>
      </c>
      <c r="H46" s="6">
        <v>54136</v>
      </c>
      <c r="I46" s="6">
        <v>0</v>
      </c>
      <c r="J46" s="15">
        <v>1327418</v>
      </c>
      <c r="K46" s="14">
        <v>139348</v>
      </c>
      <c r="L46" s="6">
        <v>310095</v>
      </c>
      <c r="M46" s="6">
        <v>189446</v>
      </c>
      <c r="N46" s="6">
        <v>237219</v>
      </c>
      <c r="O46" s="6">
        <v>0</v>
      </c>
      <c r="P46" s="6">
        <v>244852</v>
      </c>
      <c r="Q46" s="6">
        <v>0</v>
      </c>
      <c r="R46" s="6">
        <v>0</v>
      </c>
      <c r="S46" s="6">
        <v>0</v>
      </c>
      <c r="T46" s="6">
        <v>53583</v>
      </c>
      <c r="U46" s="15">
        <v>1174543</v>
      </c>
    </row>
    <row r="47" spans="1:21" x14ac:dyDescent="0.25">
      <c r="A47" s="25" t="s">
        <v>199</v>
      </c>
      <c r="B47" s="14">
        <v>101195</v>
      </c>
      <c r="C47" s="6">
        <v>425004</v>
      </c>
      <c r="D47" s="6">
        <v>305650</v>
      </c>
      <c r="E47" s="6">
        <v>466167</v>
      </c>
      <c r="F47" s="6">
        <v>0</v>
      </c>
      <c r="G47" s="6">
        <v>805544</v>
      </c>
      <c r="H47" s="6">
        <v>234033</v>
      </c>
      <c r="I47" s="6">
        <v>0</v>
      </c>
      <c r="J47" s="15">
        <v>2337593</v>
      </c>
      <c r="K47" s="14">
        <v>94468</v>
      </c>
      <c r="L47" s="6">
        <v>396868</v>
      </c>
      <c r="M47" s="6">
        <v>253526</v>
      </c>
      <c r="N47" s="6">
        <v>415560</v>
      </c>
      <c r="O47" s="6">
        <v>0</v>
      </c>
      <c r="P47" s="6">
        <v>701670</v>
      </c>
      <c r="Q47" s="6">
        <v>232979</v>
      </c>
      <c r="R47" s="6">
        <v>0</v>
      </c>
      <c r="S47" s="6">
        <v>0</v>
      </c>
      <c r="T47" s="6">
        <v>0</v>
      </c>
      <c r="U47" s="15">
        <v>2095071</v>
      </c>
    </row>
    <row r="48" spans="1:21" x14ac:dyDescent="0.25">
      <c r="A48" s="25" t="s">
        <v>200</v>
      </c>
      <c r="B48" s="14">
        <v>120332</v>
      </c>
      <c r="C48" s="6">
        <v>549390</v>
      </c>
      <c r="D48" s="6">
        <v>142430</v>
      </c>
      <c r="E48" s="6">
        <v>238750</v>
      </c>
      <c r="F48" s="6">
        <v>0</v>
      </c>
      <c r="G48" s="6">
        <v>211177</v>
      </c>
      <c r="H48" s="6">
        <v>404724</v>
      </c>
      <c r="I48" s="6">
        <v>0</v>
      </c>
      <c r="J48" s="15">
        <v>1666803</v>
      </c>
      <c r="K48" s="14">
        <v>115448</v>
      </c>
      <c r="L48" s="6">
        <v>523280</v>
      </c>
      <c r="M48" s="6">
        <v>127106</v>
      </c>
      <c r="N48" s="6">
        <v>195182</v>
      </c>
      <c r="O48" s="6">
        <v>0</v>
      </c>
      <c r="P48" s="6">
        <v>156902</v>
      </c>
      <c r="Q48" s="6">
        <v>398227</v>
      </c>
      <c r="R48" s="6">
        <v>0</v>
      </c>
      <c r="S48" s="6">
        <v>0</v>
      </c>
      <c r="T48" s="6">
        <v>0</v>
      </c>
      <c r="U48" s="15">
        <v>1516145</v>
      </c>
    </row>
    <row r="49" spans="1:21" x14ac:dyDescent="0.25">
      <c r="A49" s="25" t="s">
        <v>201</v>
      </c>
      <c r="B49" s="14" t="s">
        <v>206</v>
      </c>
      <c r="C49" s="6" t="s">
        <v>206</v>
      </c>
      <c r="D49" s="6" t="s">
        <v>206</v>
      </c>
      <c r="E49" s="6" t="s">
        <v>206</v>
      </c>
      <c r="F49" s="6" t="s">
        <v>206</v>
      </c>
      <c r="G49" s="6" t="s">
        <v>206</v>
      </c>
      <c r="H49" s="6" t="s">
        <v>206</v>
      </c>
      <c r="I49" s="6" t="s">
        <v>206</v>
      </c>
      <c r="J49" s="15" t="s">
        <v>206</v>
      </c>
      <c r="K49" s="14" t="s">
        <v>206</v>
      </c>
      <c r="L49" s="6" t="s">
        <v>206</v>
      </c>
      <c r="M49" s="6" t="s">
        <v>206</v>
      </c>
      <c r="N49" s="6" t="s">
        <v>206</v>
      </c>
      <c r="O49" s="6" t="s">
        <v>206</v>
      </c>
      <c r="P49" s="6" t="s">
        <v>206</v>
      </c>
      <c r="Q49" s="6" t="s">
        <v>206</v>
      </c>
      <c r="R49" s="6" t="s">
        <v>206</v>
      </c>
      <c r="S49" s="6" t="s">
        <v>206</v>
      </c>
      <c r="T49" s="6" t="s">
        <v>206</v>
      </c>
      <c r="U49" s="15" t="s">
        <v>206</v>
      </c>
    </row>
    <row r="50" spans="1:21" x14ac:dyDescent="0.25">
      <c r="A50" s="22" t="s">
        <v>157</v>
      </c>
      <c r="B50" s="12">
        <f t="shared" ref="B50:J50" si="11">SUM(B46:B49)</f>
        <v>368691</v>
      </c>
      <c r="C50" s="5">
        <f t="shared" si="11"/>
        <v>1307606</v>
      </c>
      <c r="D50" s="5">
        <f t="shared" si="11"/>
        <v>665748</v>
      </c>
      <c r="E50" s="5">
        <f t="shared" si="11"/>
        <v>983803</v>
      </c>
      <c r="F50" s="5">
        <f t="shared" si="11"/>
        <v>0</v>
      </c>
      <c r="G50" s="5">
        <f t="shared" si="11"/>
        <v>1313073</v>
      </c>
      <c r="H50" s="5">
        <f t="shared" si="11"/>
        <v>692893</v>
      </c>
      <c r="I50" s="5">
        <f t="shared" si="11"/>
        <v>0</v>
      </c>
      <c r="J50" s="13">
        <f t="shared" si="11"/>
        <v>5331814</v>
      </c>
      <c r="K50" s="12">
        <f t="shared" ref="K50:U50" si="12">SUM(K46:K49)</f>
        <v>349264</v>
      </c>
      <c r="L50" s="5">
        <f t="shared" si="12"/>
        <v>1230243</v>
      </c>
      <c r="M50" s="5">
        <f t="shared" si="12"/>
        <v>570078</v>
      </c>
      <c r="N50" s="5">
        <f t="shared" si="12"/>
        <v>847961</v>
      </c>
      <c r="O50" s="5">
        <f t="shared" si="12"/>
        <v>0</v>
      </c>
      <c r="P50" s="5">
        <f t="shared" si="12"/>
        <v>1103424</v>
      </c>
      <c r="Q50" s="5">
        <f t="shared" si="12"/>
        <v>631206</v>
      </c>
      <c r="R50" s="5">
        <f t="shared" si="12"/>
        <v>0</v>
      </c>
      <c r="S50" s="5">
        <f t="shared" si="12"/>
        <v>0</v>
      </c>
      <c r="T50" s="5">
        <f t="shared" si="12"/>
        <v>53583</v>
      </c>
      <c r="U50" s="13">
        <f t="shared" si="12"/>
        <v>4785759</v>
      </c>
    </row>
    <row r="51" spans="1:21" x14ac:dyDescent="0.25">
      <c r="A51" s="24"/>
      <c r="B51" s="32"/>
      <c r="C51" s="33"/>
      <c r="D51" s="33"/>
      <c r="E51" s="33"/>
      <c r="F51" s="33"/>
      <c r="G51" s="33"/>
      <c r="H51" s="33"/>
      <c r="I51" s="33"/>
      <c r="J51" s="34"/>
      <c r="K51" s="32"/>
      <c r="L51" s="33"/>
      <c r="M51" s="33"/>
      <c r="N51" s="33"/>
      <c r="O51" s="33"/>
      <c r="P51" s="33"/>
      <c r="Q51" s="33"/>
      <c r="R51" s="33"/>
      <c r="S51" s="33"/>
      <c r="T51" s="33"/>
      <c r="U51" s="34"/>
    </row>
    <row r="52" spans="1:21" x14ac:dyDescent="0.25">
      <c r="A52" s="22" t="s">
        <v>164</v>
      </c>
      <c r="B52" s="32"/>
      <c r="C52" s="33"/>
      <c r="D52" s="33"/>
      <c r="E52" s="33"/>
      <c r="F52" s="33"/>
      <c r="G52" s="33"/>
      <c r="H52" s="33"/>
      <c r="I52" s="33"/>
      <c r="J52" s="34"/>
      <c r="K52" s="32"/>
      <c r="L52" s="33"/>
      <c r="M52" s="33"/>
      <c r="N52" s="33"/>
      <c r="O52" s="33"/>
      <c r="P52" s="33"/>
      <c r="Q52" s="33"/>
      <c r="R52" s="33"/>
      <c r="S52" s="33"/>
      <c r="T52" s="33"/>
      <c r="U52" s="34"/>
    </row>
    <row r="53" spans="1:21" x14ac:dyDescent="0.25">
      <c r="A53" s="25" t="s">
        <v>198</v>
      </c>
      <c r="B53" s="14">
        <v>0</v>
      </c>
      <c r="C53" s="6">
        <v>134396</v>
      </c>
      <c r="D53" s="6">
        <v>304867</v>
      </c>
      <c r="E53" s="6">
        <v>128553</v>
      </c>
      <c r="F53" s="6">
        <v>0</v>
      </c>
      <c r="G53" s="6">
        <v>229147</v>
      </c>
      <c r="H53" s="6">
        <v>49480</v>
      </c>
      <c r="I53" s="6">
        <v>0</v>
      </c>
      <c r="J53" s="15">
        <v>846443</v>
      </c>
      <c r="K53" s="14">
        <v>0</v>
      </c>
      <c r="L53" s="6">
        <v>121187</v>
      </c>
      <c r="M53" s="6">
        <v>255478</v>
      </c>
      <c r="N53" s="6">
        <v>100833</v>
      </c>
      <c r="O53" s="6">
        <v>0</v>
      </c>
      <c r="P53" s="6">
        <v>178878</v>
      </c>
      <c r="Q53" s="6">
        <v>0</v>
      </c>
      <c r="R53" s="6">
        <v>0</v>
      </c>
      <c r="S53" s="6">
        <v>0</v>
      </c>
      <c r="T53" s="6">
        <v>49201</v>
      </c>
      <c r="U53" s="15">
        <v>705577</v>
      </c>
    </row>
    <row r="54" spans="1:21" x14ac:dyDescent="0.25">
      <c r="A54" s="25" t="s">
        <v>199</v>
      </c>
      <c r="B54" s="14">
        <v>35719</v>
      </c>
      <c r="C54" s="6">
        <v>223231</v>
      </c>
      <c r="D54" s="6">
        <v>261944</v>
      </c>
      <c r="E54" s="6">
        <v>60268</v>
      </c>
      <c r="F54" s="6">
        <v>0</v>
      </c>
      <c r="G54" s="6">
        <v>381699</v>
      </c>
      <c r="H54" s="6">
        <v>216085</v>
      </c>
      <c r="I54" s="6">
        <v>0</v>
      </c>
      <c r="J54" s="15">
        <v>1178946</v>
      </c>
      <c r="K54" s="14">
        <v>31493</v>
      </c>
      <c r="L54" s="6">
        <v>207601</v>
      </c>
      <c r="M54" s="6">
        <v>217262</v>
      </c>
      <c r="N54" s="6">
        <v>46432</v>
      </c>
      <c r="O54" s="6">
        <v>0</v>
      </c>
      <c r="P54" s="6">
        <v>307874</v>
      </c>
      <c r="Q54" s="6">
        <v>214160</v>
      </c>
      <c r="R54" s="6">
        <v>0</v>
      </c>
      <c r="S54" s="6">
        <v>0</v>
      </c>
      <c r="T54" s="6">
        <v>0</v>
      </c>
      <c r="U54" s="15">
        <v>1024822</v>
      </c>
    </row>
    <row r="55" spans="1:21" x14ac:dyDescent="0.25">
      <c r="A55" s="25" t="s">
        <v>200</v>
      </c>
      <c r="B55" s="14">
        <v>0</v>
      </c>
      <c r="C55" s="6">
        <v>137405</v>
      </c>
      <c r="D55" s="6">
        <v>232860</v>
      </c>
      <c r="E55" s="6">
        <v>140010</v>
      </c>
      <c r="F55" s="6">
        <v>0</v>
      </c>
      <c r="G55" s="6">
        <v>522433</v>
      </c>
      <c r="H55" s="6">
        <v>56945</v>
      </c>
      <c r="I55" s="6">
        <v>0</v>
      </c>
      <c r="J55" s="15">
        <v>1089653</v>
      </c>
      <c r="K55" s="14">
        <v>0</v>
      </c>
      <c r="L55" s="6">
        <v>123835</v>
      </c>
      <c r="M55" s="6">
        <v>200588</v>
      </c>
      <c r="N55" s="6">
        <v>132034</v>
      </c>
      <c r="O55" s="6">
        <v>0</v>
      </c>
      <c r="P55" s="6">
        <v>433360</v>
      </c>
      <c r="Q55" s="6">
        <v>56082</v>
      </c>
      <c r="R55" s="6">
        <v>0</v>
      </c>
      <c r="S55" s="6">
        <v>0</v>
      </c>
      <c r="T55" s="6">
        <v>0</v>
      </c>
      <c r="U55" s="15">
        <v>945899</v>
      </c>
    </row>
    <row r="56" spans="1:21" x14ac:dyDescent="0.25">
      <c r="A56" s="25" t="s">
        <v>201</v>
      </c>
      <c r="B56" s="14" t="s">
        <v>206</v>
      </c>
      <c r="C56" s="6" t="s">
        <v>206</v>
      </c>
      <c r="D56" s="6" t="s">
        <v>206</v>
      </c>
      <c r="E56" s="6" t="s">
        <v>206</v>
      </c>
      <c r="F56" s="6" t="s">
        <v>206</v>
      </c>
      <c r="G56" s="6" t="s">
        <v>206</v>
      </c>
      <c r="H56" s="6" t="s">
        <v>206</v>
      </c>
      <c r="I56" s="6" t="s">
        <v>206</v>
      </c>
      <c r="J56" s="15" t="s">
        <v>206</v>
      </c>
      <c r="K56" s="14" t="s">
        <v>206</v>
      </c>
      <c r="L56" s="6" t="s">
        <v>206</v>
      </c>
      <c r="M56" s="6" t="s">
        <v>206</v>
      </c>
      <c r="N56" s="6" t="s">
        <v>206</v>
      </c>
      <c r="O56" s="6" t="s">
        <v>206</v>
      </c>
      <c r="P56" s="6" t="s">
        <v>206</v>
      </c>
      <c r="Q56" s="6" t="s">
        <v>206</v>
      </c>
      <c r="R56" s="6" t="s">
        <v>206</v>
      </c>
      <c r="S56" s="6" t="s">
        <v>206</v>
      </c>
      <c r="T56" s="6" t="s">
        <v>206</v>
      </c>
      <c r="U56" s="15" t="s">
        <v>206</v>
      </c>
    </row>
    <row r="57" spans="1:21" x14ac:dyDescent="0.25">
      <c r="A57" s="22" t="s">
        <v>157</v>
      </c>
      <c r="B57" s="12">
        <f t="shared" ref="B57:J57" si="13">SUM(B53:B56)</f>
        <v>35719</v>
      </c>
      <c r="C57" s="5">
        <f t="shared" si="13"/>
        <v>495032</v>
      </c>
      <c r="D57" s="5">
        <f t="shared" si="13"/>
        <v>799671</v>
      </c>
      <c r="E57" s="5">
        <f t="shared" si="13"/>
        <v>328831</v>
      </c>
      <c r="F57" s="5">
        <f t="shared" si="13"/>
        <v>0</v>
      </c>
      <c r="G57" s="5">
        <f t="shared" si="13"/>
        <v>1133279</v>
      </c>
      <c r="H57" s="5">
        <f t="shared" si="13"/>
        <v>322510</v>
      </c>
      <c r="I57" s="5">
        <f t="shared" si="13"/>
        <v>0</v>
      </c>
      <c r="J57" s="13">
        <f t="shared" si="13"/>
        <v>3115042</v>
      </c>
      <c r="K57" s="12">
        <f t="shared" ref="K57:U57" si="14">SUM(K53:K56)</f>
        <v>31493</v>
      </c>
      <c r="L57" s="5">
        <f t="shared" si="14"/>
        <v>452623</v>
      </c>
      <c r="M57" s="5">
        <f t="shared" si="14"/>
        <v>673328</v>
      </c>
      <c r="N57" s="5">
        <f t="shared" si="14"/>
        <v>279299</v>
      </c>
      <c r="O57" s="5">
        <f t="shared" si="14"/>
        <v>0</v>
      </c>
      <c r="P57" s="5">
        <f t="shared" si="14"/>
        <v>920112</v>
      </c>
      <c r="Q57" s="5">
        <f t="shared" si="14"/>
        <v>270242</v>
      </c>
      <c r="R57" s="5">
        <f t="shared" si="14"/>
        <v>0</v>
      </c>
      <c r="S57" s="5">
        <f t="shared" si="14"/>
        <v>0</v>
      </c>
      <c r="T57" s="5">
        <f t="shared" si="14"/>
        <v>49201</v>
      </c>
      <c r="U57" s="13">
        <f t="shared" si="14"/>
        <v>2676298</v>
      </c>
    </row>
    <row r="58" spans="1:21" x14ac:dyDescent="0.25">
      <c r="A58" s="24"/>
      <c r="B58" s="32"/>
      <c r="C58" s="33"/>
      <c r="D58" s="33"/>
      <c r="E58" s="33"/>
      <c r="F58" s="33"/>
      <c r="G58" s="33"/>
      <c r="H58" s="33"/>
      <c r="I58" s="33"/>
      <c r="J58" s="34"/>
      <c r="K58" s="32"/>
      <c r="L58" s="33"/>
      <c r="M58" s="33"/>
      <c r="N58" s="33"/>
      <c r="O58" s="33"/>
      <c r="P58" s="33"/>
      <c r="Q58" s="33"/>
      <c r="R58" s="33"/>
      <c r="S58" s="33"/>
      <c r="T58" s="33"/>
      <c r="U58" s="34"/>
    </row>
    <row r="59" spans="1:21" x14ac:dyDescent="0.25">
      <c r="A59" s="22" t="s">
        <v>165</v>
      </c>
      <c r="B59" s="32"/>
      <c r="C59" s="33"/>
      <c r="D59" s="33"/>
      <c r="E59" s="33"/>
      <c r="F59" s="33"/>
      <c r="G59" s="33"/>
      <c r="H59" s="33"/>
      <c r="I59" s="33"/>
      <c r="J59" s="34"/>
      <c r="K59" s="32"/>
      <c r="L59" s="33"/>
      <c r="M59" s="33"/>
      <c r="N59" s="33"/>
      <c r="O59" s="33"/>
      <c r="P59" s="33"/>
      <c r="Q59" s="33"/>
      <c r="R59" s="33"/>
      <c r="S59" s="33"/>
      <c r="T59" s="33"/>
      <c r="U59" s="34"/>
    </row>
    <row r="60" spans="1:21" x14ac:dyDescent="0.25">
      <c r="A60" s="25" t="s">
        <v>198</v>
      </c>
      <c r="B60" s="14">
        <v>59536288.789999999</v>
      </c>
      <c r="C60" s="6">
        <v>148071677.65000001</v>
      </c>
      <c r="D60" s="6">
        <v>185774978.81</v>
      </c>
      <c r="E60" s="6">
        <v>330919449.47000003</v>
      </c>
      <c r="F60" s="6">
        <v>46542407.439999998</v>
      </c>
      <c r="G60" s="6">
        <v>194144584.44</v>
      </c>
      <c r="H60" s="6">
        <v>20342009.890000001</v>
      </c>
      <c r="I60" s="6">
        <v>2846338</v>
      </c>
      <c r="J60" s="15">
        <v>988177734.49000001</v>
      </c>
      <c r="K60" s="14">
        <v>51676663.950000003</v>
      </c>
      <c r="L60" s="6">
        <v>143222954.18000001</v>
      </c>
      <c r="M60" s="6">
        <v>173351464.94999999</v>
      </c>
      <c r="N60" s="6">
        <v>313785500.63</v>
      </c>
      <c r="O60" s="6">
        <v>36932119.270000003</v>
      </c>
      <c r="P60" s="6">
        <v>169166246.97</v>
      </c>
      <c r="Q60" s="6">
        <v>11313739.720000001</v>
      </c>
      <c r="R60" s="6">
        <v>3254621.38</v>
      </c>
      <c r="S60" s="6">
        <v>15525239.960000001</v>
      </c>
      <c r="T60" s="6">
        <v>0</v>
      </c>
      <c r="U60" s="15">
        <v>918228551.00999999</v>
      </c>
    </row>
    <row r="61" spans="1:21" x14ac:dyDescent="0.25">
      <c r="A61" s="25" t="s">
        <v>199</v>
      </c>
      <c r="B61" s="14">
        <v>58825050.289999999</v>
      </c>
      <c r="C61" s="6">
        <v>149156417.75</v>
      </c>
      <c r="D61" s="6">
        <v>169339675.58000001</v>
      </c>
      <c r="E61" s="6">
        <v>336809533.02999997</v>
      </c>
      <c r="F61" s="6">
        <v>53650172.909999996</v>
      </c>
      <c r="G61" s="6">
        <v>186048977.74000001</v>
      </c>
      <c r="H61" s="6">
        <v>26634271.329999998</v>
      </c>
      <c r="I61" s="6">
        <v>5718489</v>
      </c>
      <c r="J61" s="15">
        <v>986182587.63</v>
      </c>
      <c r="K61" s="14">
        <v>64809164.170000002</v>
      </c>
      <c r="L61" s="6">
        <v>145111216.11000001</v>
      </c>
      <c r="M61" s="6">
        <v>157894558.69999999</v>
      </c>
      <c r="N61" s="6">
        <v>320190972.20999998</v>
      </c>
      <c r="O61" s="6">
        <v>31110990.870000001</v>
      </c>
      <c r="P61" s="6">
        <v>162740204.38999999</v>
      </c>
      <c r="Q61" s="6">
        <v>14997584.18</v>
      </c>
      <c r="R61" s="6">
        <v>5648899.21</v>
      </c>
      <c r="S61" s="6">
        <v>13085668.35</v>
      </c>
      <c r="T61" s="6">
        <v>0</v>
      </c>
      <c r="U61" s="15">
        <v>915589258.19000006</v>
      </c>
    </row>
    <row r="62" spans="1:21" x14ac:dyDescent="0.25">
      <c r="A62" s="25" t="s">
        <v>200</v>
      </c>
      <c r="B62" s="14">
        <v>53676950.409999996</v>
      </c>
      <c r="C62" s="6">
        <v>143615752.69</v>
      </c>
      <c r="D62" s="6">
        <v>166995706.38999999</v>
      </c>
      <c r="E62" s="6">
        <v>314374257.10000002</v>
      </c>
      <c r="F62" s="6">
        <v>52612635.880000003</v>
      </c>
      <c r="G62" s="6">
        <v>202508017.96000001</v>
      </c>
      <c r="H62" s="6">
        <v>29052495.199999999</v>
      </c>
      <c r="I62" s="6">
        <v>2855241.6</v>
      </c>
      <c r="J62" s="15">
        <v>965691057.23000002</v>
      </c>
      <c r="K62" s="14">
        <v>51892241.189999998</v>
      </c>
      <c r="L62" s="6">
        <v>137941398.84</v>
      </c>
      <c r="M62" s="6">
        <v>155266527.75</v>
      </c>
      <c r="N62" s="6">
        <v>298773955.19999999</v>
      </c>
      <c r="O62" s="6">
        <v>36057752.140000001</v>
      </c>
      <c r="P62" s="6">
        <v>178051797.00999999</v>
      </c>
      <c r="Q62" s="6">
        <v>16281560.699999999</v>
      </c>
      <c r="R62" s="6">
        <v>3780299.93</v>
      </c>
      <c r="S62" s="6">
        <v>18260047.34</v>
      </c>
      <c r="T62" s="6">
        <v>0</v>
      </c>
      <c r="U62" s="15">
        <v>896305580.10000002</v>
      </c>
    </row>
    <row r="63" spans="1:21" x14ac:dyDescent="0.25">
      <c r="A63" s="25" t="s">
        <v>201</v>
      </c>
      <c r="B63" s="14" t="s">
        <v>206</v>
      </c>
      <c r="C63" s="6" t="s">
        <v>206</v>
      </c>
      <c r="D63" s="6" t="s">
        <v>206</v>
      </c>
      <c r="E63" s="6" t="s">
        <v>206</v>
      </c>
      <c r="F63" s="6" t="s">
        <v>206</v>
      </c>
      <c r="G63" s="6" t="s">
        <v>206</v>
      </c>
      <c r="H63" s="6" t="s">
        <v>206</v>
      </c>
      <c r="I63" s="6" t="s">
        <v>206</v>
      </c>
      <c r="J63" s="15" t="s">
        <v>206</v>
      </c>
      <c r="K63" s="14" t="s">
        <v>206</v>
      </c>
      <c r="L63" s="6" t="s">
        <v>206</v>
      </c>
      <c r="M63" s="6" t="s">
        <v>206</v>
      </c>
      <c r="N63" s="6" t="s">
        <v>206</v>
      </c>
      <c r="O63" s="6" t="s">
        <v>206</v>
      </c>
      <c r="P63" s="6" t="s">
        <v>206</v>
      </c>
      <c r="Q63" s="6" t="s">
        <v>206</v>
      </c>
      <c r="R63" s="6" t="s">
        <v>206</v>
      </c>
      <c r="S63" s="6" t="s">
        <v>206</v>
      </c>
      <c r="T63" s="6" t="s">
        <v>206</v>
      </c>
      <c r="U63" s="15" t="s">
        <v>206</v>
      </c>
    </row>
    <row r="64" spans="1:21" x14ac:dyDescent="0.25">
      <c r="A64" s="22" t="s">
        <v>157</v>
      </c>
      <c r="B64" s="12">
        <f t="shared" ref="B64:J64" si="15">SUM(B60:B63)</f>
        <v>172038289.49000001</v>
      </c>
      <c r="C64" s="5">
        <f t="shared" si="15"/>
        <v>440843848.08999997</v>
      </c>
      <c r="D64" s="5">
        <f t="shared" si="15"/>
        <v>522110360.77999997</v>
      </c>
      <c r="E64" s="5">
        <f t="shared" si="15"/>
        <v>982103239.60000002</v>
      </c>
      <c r="F64" s="5">
        <f t="shared" si="15"/>
        <v>152805216.22999999</v>
      </c>
      <c r="G64" s="5">
        <f t="shared" si="15"/>
        <v>582701580.13999999</v>
      </c>
      <c r="H64" s="5">
        <f t="shared" si="15"/>
        <v>76028776.420000002</v>
      </c>
      <c r="I64" s="5">
        <f t="shared" si="15"/>
        <v>11420068.6</v>
      </c>
      <c r="J64" s="13">
        <f t="shared" si="15"/>
        <v>2940051379.3499999</v>
      </c>
      <c r="K64" s="12">
        <f t="shared" ref="K64:U64" si="16">SUM(K60:K63)</f>
        <v>168378069.31</v>
      </c>
      <c r="L64" s="5">
        <f t="shared" si="16"/>
        <v>426275569.13</v>
      </c>
      <c r="M64" s="5">
        <f t="shared" si="16"/>
        <v>486512551.39999998</v>
      </c>
      <c r="N64" s="5">
        <f t="shared" si="16"/>
        <v>932750428.03999996</v>
      </c>
      <c r="O64" s="5">
        <f t="shared" si="16"/>
        <v>104100862.28</v>
      </c>
      <c r="P64" s="5">
        <f t="shared" si="16"/>
        <v>509958248.37</v>
      </c>
      <c r="Q64" s="5">
        <f t="shared" si="16"/>
        <v>42592884.599999994</v>
      </c>
      <c r="R64" s="5">
        <f t="shared" si="16"/>
        <v>12683820.52</v>
      </c>
      <c r="S64" s="5">
        <f t="shared" si="16"/>
        <v>46870955.650000006</v>
      </c>
      <c r="T64" s="5">
        <f t="shared" si="16"/>
        <v>0</v>
      </c>
      <c r="U64" s="13">
        <f t="shared" si="16"/>
        <v>2730123389.3000002</v>
      </c>
    </row>
    <row r="65" spans="1:21" x14ac:dyDescent="0.25">
      <c r="A65" s="24"/>
      <c r="B65" s="32"/>
      <c r="C65" s="33"/>
      <c r="D65" s="33"/>
      <c r="E65" s="33"/>
      <c r="F65" s="33"/>
      <c r="G65" s="33"/>
      <c r="H65" s="33"/>
      <c r="I65" s="33"/>
      <c r="J65" s="34"/>
      <c r="K65" s="32"/>
      <c r="L65" s="33"/>
      <c r="M65" s="33"/>
      <c r="N65" s="33"/>
      <c r="O65" s="33"/>
      <c r="P65" s="33"/>
      <c r="Q65" s="33"/>
      <c r="R65" s="33"/>
      <c r="S65" s="33"/>
      <c r="T65" s="33"/>
      <c r="U65" s="34"/>
    </row>
    <row r="66" spans="1:21" x14ac:dyDescent="0.25">
      <c r="A66" s="22" t="s">
        <v>166</v>
      </c>
      <c r="B66" s="32"/>
      <c r="C66" s="33"/>
      <c r="D66" s="33"/>
      <c r="E66" s="33"/>
      <c r="F66" s="33"/>
      <c r="G66" s="33"/>
      <c r="H66" s="33"/>
      <c r="I66" s="33"/>
      <c r="J66" s="34"/>
      <c r="K66" s="32"/>
      <c r="L66" s="33"/>
      <c r="M66" s="33"/>
      <c r="N66" s="33"/>
      <c r="O66" s="33"/>
      <c r="P66" s="33"/>
      <c r="Q66" s="33"/>
      <c r="R66" s="33"/>
      <c r="S66" s="33"/>
      <c r="T66" s="33"/>
      <c r="U66" s="34"/>
    </row>
    <row r="67" spans="1:21" x14ac:dyDescent="0.25">
      <c r="A67" s="25" t="s">
        <v>198</v>
      </c>
      <c r="B67" s="14">
        <v>85863464</v>
      </c>
      <c r="C67" s="6">
        <v>141979729</v>
      </c>
      <c r="D67" s="6">
        <v>412036862</v>
      </c>
      <c r="E67" s="6">
        <v>344077358</v>
      </c>
      <c r="F67" s="6">
        <v>71695949</v>
      </c>
      <c r="G67" s="6">
        <v>193693634</v>
      </c>
      <c r="H67" s="6">
        <v>18782477</v>
      </c>
      <c r="I67" s="6">
        <v>17592048</v>
      </c>
      <c r="J67" s="15">
        <v>1285721521</v>
      </c>
      <c r="K67" s="14">
        <v>72327750</v>
      </c>
      <c r="L67" s="6">
        <v>134791226</v>
      </c>
      <c r="M67" s="6">
        <v>350994333</v>
      </c>
      <c r="N67" s="6">
        <v>316621979</v>
      </c>
      <c r="O67" s="6">
        <v>15965928</v>
      </c>
      <c r="P67" s="6">
        <v>167960081</v>
      </c>
      <c r="Q67" s="6">
        <v>0</v>
      </c>
      <c r="R67" s="6">
        <v>12869350</v>
      </c>
      <c r="S67" s="6">
        <v>22785464</v>
      </c>
      <c r="T67" s="6">
        <v>58548845</v>
      </c>
      <c r="U67" s="15">
        <v>1152864956</v>
      </c>
    </row>
    <row r="68" spans="1:21" x14ac:dyDescent="0.25">
      <c r="A68" s="25" t="s">
        <v>199</v>
      </c>
      <c r="B68" s="14">
        <v>86450767</v>
      </c>
      <c r="C68" s="6">
        <v>120937715</v>
      </c>
      <c r="D68" s="6">
        <v>367221987</v>
      </c>
      <c r="E68" s="6">
        <v>349407755</v>
      </c>
      <c r="F68" s="6">
        <v>76447089</v>
      </c>
      <c r="G68" s="6">
        <v>206356013</v>
      </c>
      <c r="H68" s="6">
        <v>5594300</v>
      </c>
      <c r="I68" s="6">
        <v>24539969</v>
      </c>
      <c r="J68" s="15">
        <v>1236955595</v>
      </c>
      <c r="K68" s="14">
        <v>70248502</v>
      </c>
      <c r="L68" s="6">
        <v>118770339</v>
      </c>
      <c r="M68" s="6">
        <v>312744933</v>
      </c>
      <c r="N68" s="6">
        <v>319784295</v>
      </c>
      <c r="O68" s="6">
        <v>15846054</v>
      </c>
      <c r="P68" s="6">
        <v>174082416</v>
      </c>
      <c r="Q68" s="6">
        <v>0</v>
      </c>
      <c r="R68" s="6">
        <v>31099979</v>
      </c>
      <c r="S68" s="6">
        <v>3215217</v>
      </c>
      <c r="T68" s="6">
        <v>64765225</v>
      </c>
      <c r="U68" s="15">
        <v>1110556960</v>
      </c>
    </row>
    <row r="69" spans="1:21" x14ac:dyDescent="0.25">
      <c r="A69" s="25" t="s">
        <v>200</v>
      </c>
      <c r="B69" s="14">
        <v>78578803</v>
      </c>
      <c r="C69" s="6">
        <v>132859232</v>
      </c>
      <c r="D69" s="6">
        <v>341975040</v>
      </c>
      <c r="E69" s="6">
        <v>342211795</v>
      </c>
      <c r="F69" s="6">
        <v>73976042</v>
      </c>
      <c r="G69" s="6">
        <v>194832061</v>
      </c>
      <c r="H69" s="6">
        <v>11731660</v>
      </c>
      <c r="I69" s="6">
        <v>18345435</v>
      </c>
      <c r="J69" s="15">
        <v>1194510068</v>
      </c>
      <c r="K69" s="14">
        <v>62516256</v>
      </c>
      <c r="L69" s="6">
        <v>127457634</v>
      </c>
      <c r="M69" s="6">
        <v>286339324</v>
      </c>
      <c r="N69" s="6">
        <v>316227765</v>
      </c>
      <c r="O69" s="6">
        <v>16668322</v>
      </c>
      <c r="P69" s="6">
        <v>166607237</v>
      </c>
      <c r="Q69" s="6">
        <v>0</v>
      </c>
      <c r="R69" s="6">
        <v>23426450</v>
      </c>
      <c r="S69" s="6">
        <v>1848453</v>
      </c>
      <c r="T69" s="6">
        <v>62434045</v>
      </c>
      <c r="U69" s="15">
        <v>1063525486</v>
      </c>
    </row>
    <row r="70" spans="1:21" x14ac:dyDescent="0.25">
      <c r="A70" s="25" t="s">
        <v>201</v>
      </c>
      <c r="B70" s="14" t="s">
        <v>206</v>
      </c>
      <c r="C70" s="6" t="s">
        <v>206</v>
      </c>
      <c r="D70" s="6" t="s">
        <v>206</v>
      </c>
      <c r="E70" s="6" t="s">
        <v>206</v>
      </c>
      <c r="F70" s="6" t="s">
        <v>206</v>
      </c>
      <c r="G70" s="6" t="s">
        <v>206</v>
      </c>
      <c r="H70" s="6" t="s">
        <v>206</v>
      </c>
      <c r="I70" s="6" t="s">
        <v>206</v>
      </c>
      <c r="J70" s="15" t="s">
        <v>206</v>
      </c>
      <c r="K70" s="14" t="s">
        <v>206</v>
      </c>
      <c r="L70" s="6" t="s">
        <v>206</v>
      </c>
      <c r="M70" s="6" t="s">
        <v>206</v>
      </c>
      <c r="N70" s="6" t="s">
        <v>206</v>
      </c>
      <c r="O70" s="6" t="s">
        <v>206</v>
      </c>
      <c r="P70" s="6" t="s">
        <v>206</v>
      </c>
      <c r="Q70" s="6" t="s">
        <v>206</v>
      </c>
      <c r="R70" s="6" t="s">
        <v>206</v>
      </c>
      <c r="S70" s="6" t="s">
        <v>206</v>
      </c>
      <c r="T70" s="6" t="s">
        <v>206</v>
      </c>
      <c r="U70" s="15" t="s">
        <v>206</v>
      </c>
    </row>
    <row r="71" spans="1:21" x14ac:dyDescent="0.25">
      <c r="A71" s="22" t="s">
        <v>157</v>
      </c>
      <c r="B71" s="12">
        <f t="shared" ref="B71:J71" si="17">SUM(B67:B70)</f>
        <v>250893034</v>
      </c>
      <c r="C71" s="5">
        <f t="shared" si="17"/>
        <v>395776676</v>
      </c>
      <c r="D71" s="5">
        <f t="shared" si="17"/>
        <v>1121233889</v>
      </c>
      <c r="E71" s="5">
        <f t="shared" si="17"/>
        <v>1035696908</v>
      </c>
      <c r="F71" s="5">
        <f t="shared" si="17"/>
        <v>222119080</v>
      </c>
      <c r="G71" s="5">
        <f t="shared" si="17"/>
        <v>594881708</v>
      </c>
      <c r="H71" s="5">
        <f t="shared" si="17"/>
        <v>36108437</v>
      </c>
      <c r="I71" s="5">
        <f t="shared" si="17"/>
        <v>60477452</v>
      </c>
      <c r="J71" s="13">
        <f t="shared" si="17"/>
        <v>3717187184</v>
      </c>
      <c r="K71" s="12">
        <f t="shared" ref="K71:U71" si="18">SUM(K67:K70)</f>
        <v>205092508</v>
      </c>
      <c r="L71" s="5">
        <f t="shared" si="18"/>
        <v>381019199</v>
      </c>
      <c r="M71" s="5">
        <f t="shared" si="18"/>
        <v>950078590</v>
      </c>
      <c r="N71" s="5">
        <f t="shared" si="18"/>
        <v>952634039</v>
      </c>
      <c r="O71" s="5">
        <f t="shared" si="18"/>
        <v>48480304</v>
      </c>
      <c r="P71" s="5">
        <f t="shared" si="18"/>
        <v>508649734</v>
      </c>
      <c r="Q71" s="5">
        <f t="shared" si="18"/>
        <v>0</v>
      </c>
      <c r="R71" s="5">
        <f t="shared" si="18"/>
        <v>67395779</v>
      </c>
      <c r="S71" s="5">
        <f t="shared" si="18"/>
        <v>27849134</v>
      </c>
      <c r="T71" s="5">
        <f t="shared" si="18"/>
        <v>185748115</v>
      </c>
      <c r="U71" s="13">
        <f t="shared" si="18"/>
        <v>3326947402</v>
      </c>
    </row>
    <row r="72" spans="1:21" x14ac:dyDescent="0.25">
      <c r="A72" s="24"/>
      <c r="B72" s="32"/>
      <c r="C72" s="33"/>
      <c r="D72" s="33"/>
      <c r="E72" s="33"/>
      <c r="F72" s="33"/>
      <c r="G72" s="33"/>
      <c r="H72" s="33"/>
      <c r="I72" s="33"/>
      <c r="J72" s="34"/>
      <c r="K72" s="32"/>
      <c r="L72" s="33"/>
      <c r="M72" s="33"/>
      <c r="N72" s="33"/>
      <c r="O72" s="33"/>
      <c r="P72" s="33"/>
      <c r="Q72" s="33"/>
      <c r="R72" s="33"/>
      <c r="S72" s="33"/>
      <c r="T72" s="33"/>
      <c r="U72" s="34"/>
    </row>
    <row r="73" spans="1:21" x14ac:dyDescent="0.25">
      <c r="A73" s="22" t="s">
        <v>167</v>
      </c>
      <c r="B73" s="32"/>
      <c r="C73" s="33"/>
      <c r="D73" s="33"/>
      <c r="E73" s="33"/>
      <c r="F73" s="33"/>
      <c r="G73" s="33"/>
      <c r="H73" s="33"/>
      <c r="I73" s="33"/>
      <c r="J73" s="34"/>
      <c r="K73" s="32"/>
      <c r="L73" s="33"/>
      <c r="M73" s="33"/>
      <c r="N73" s="33"/>
      <c r="O73" s="33"/>
      <c r="P73" s="33"/>
      <c r="Q73" s="33"/>
      <c r="R73" s="33"/>
      <c r="S73" s="33"/>
      <c r="T73" s="33"/>
      <c r="U73" s="34"/>
    </row>
    <row r="74" spans="1:21" x14ac:dyDescent="0.25">
      <c r="A74" s="25" t="s">
        <v>198</v>
      </c>
      <c r="B74" s="14">
        <v>30101639.879999999</v>
      </c>
      <c r="C74" s="6">
        <v>23102807.530000001</v>
      </c>
      <c r="D74" s="6">
        <v>29476665.170000002</v>
      </c>
      <c r="E74" s="6">
        <v>19804904.59</v>
      </c>
      <c r="F74" s="6">
        <v>1032880.17</v>
      </c>
      <c r="G74" s="6">
        <v>19024333.359999999</v>
      </c>
      <c r="H74" s="6">
        <v>2036257.5</v>
      </c>
      <c r="I74" s="6">
        <v>0</v>
      </c>
      <c r="J74" s="15">
        <v>124579488.2</v>
      </c>
      <c r="K74" s="14">
        <v>14007329.83</v>
      </c>
      <c r="L74" s="6">
        <v>19881920.539999999</v>
      </c>
      <c r="M74" s="6">
        <v>21632531.620000001</v>
      </c>
      <c r="N74" s="6">
        <v>16841055.629999999</v>
      </c>
      <c r="O74" s="6">
        <v>715302.85</v>
      </c>
      <c r="P74" s="6">
        <v>13495950.93</v>
      </c>
      <c r="Q74" s="6">
        <v>4537086.5599999996</v>
      </c>
      <c r="R74" s="6">
        <v>0</v>
      </c>
      <c r="S74" s="6">
        <v>420539.72</v>
      </c>
      <c r="T74" s="6">
        <v>0</v>
      </c>
      <c r="U74" s="15">
        <v>91531717.680000007</v>
      </c>
    </row>
    <row r="75" spans="1:21" x14ac:dyDescent="0.25">
      <c r="A75" s="25" t="s">
        <v>199</v>
      </c>
      <c r="B75" s="14">
        <v>25473982.120000001</v>
      </c>
      <c r="C75" s="6">
        <v>17430389.039999999</v>
      </c>
      <c r="D75" s="6">
        <v>28586939.260000002</v>
      </c>
      <c r="E75" s="6">
        <v>15264196.34</v>
      </c>
      <c r="F75" s="6">
        <v>327196.78999999998</v>
      </c>
      <c r="G75" s="6">
        <v>16842022.420000002</v>
      </c>
      <c r="H75" s="6">
        <v>3506430.65</v>
      </c>
      <c r="I75" s="6">
        <v>0</v>
      </c>
      <c r="J75" s="15">
        <v>107431156.62</v>
      </c>
      <c r="K75" s="14">
        <v>9191880.0700000003</v>
      </c>
      <c r="L75" s="6">
        <v>14500105.279999999</v>
      </c>
      <c r="M75" s="6">
        <v>22075194.629999999</v>
      </c>
      <c r="N75" s="6">
        <v>12578303.960000001</v>
      </c>
      <c r="O75" s="6">
        <v>201618.93</v>
      </c>
      <c r="P75" s="6">
        <v>13155500.890000001</v>
      </c>
      <c r="Q75" s="6">
        <v>4834933.91</v>
      </c>
      <c r="R75" s="6">
        <v>0</v>
      </c>
      <c r="S75" s="6">
        <v>511319.69</v>
      </c>
      <c r="T75" s="6">
        <v>0</v>
      </c>
      <c r="U75" s="15">
        <v>77048857.359999999</v>
      </c>
    </row>
    <row r="76" spans="1:21" x14ac:dyDescent="0.25">
      <c r="A76" s="25" t="s">
        <v>200</v>
      </c>
      <c r="B76" s="14">
        <v>27304146.91</v>
      </c>
      <c r="C76" s="6">
        <v>19125708.68</v>
      </c>
      <c r="D76" s="6">
        <v>27898877.120000001</v>
      </c>
      <c r="E76" s="6">
        <v>19202111.510000002</v>
      </c>
      <c r="F76" s="6">
        <v>897611.5</v>
      </c>
      <c r="G76" s="6">
        <v>21809665.690000001</v>
      </c>
      <c r="H76" s="6">
        <v>4275516.34</v>
      </c>
      <c r="I76" s="6">
        <v>0</v>
      </c>
      <c r="J76" s="15">
        <v>120513637.75</v>
      </c>
      <c r="K76" s="14">
        <v>7270333.4000000004</v>
      </c>
      <c r="L76" s="6">
        <v>16146102.84</v>
      </c>
      <c r="M76" s="6">
        <v>18977180.300000001</v>
      </c>
      <c r="N76" s="6">
        <v>15650007.82</v>
      </c>
      <c r="O76" s="6">
        <v>677838.93</v>
      </c>
      <c r="P76" s="6">
        <v>17075635.710000001</v>
      </c>
      <c r="Q76" s="6">
        <v>5282603.22</v>
      </c>
      <c r="R76" s="6">
        <v>0</v>
      </c>
      <c r="S76" s="6">
        <v>1369206.21</v>
      </c>
      <c r="T76" s="6">
        <v>0</v>
      </c>
      <c r="U76" s="15">
        <v>82448908.430000007</v>
      </c>
    </row>
    <row r="77" spans="1:21" x14ac:dyDescent="0.25">
      <c r="A77" s="25" t="s">
        <v>201</v>
      </c>
      <c r="B77" s="14" t="s">
        <v>206</v>
      </c>
      <c r="C77" s="6" t="s">
        <v>206</v>
      </c>
      <c r="D77" s="6" t="s">
        <v>206</v>
      </c>
      <c r="E77" s="6" t="s">
        <v>206</v>
      </c>
      <c r="F77" s="6" t="s">
        <v>206</v>
      </c>
      <c r="G77" s="6" t="s">
        <v>206</v>
      </c>
      <c r="H77" s="6" t="s">
        <v>206</v>
      </c>
      <c r="I77" s="6" t="s">
        <v>206</v>
      </c>
      <c r="J77" s="15" t="s">
        <v>206</v>
      </c>
      <c r="K77" s="14" t="s">
        <v>206</v>
      </c>
      <c r="L77" s="6" t="s">
        <v>206</v>
      </c>
      <c r="M77" s="6" t="s">
        <v>206</v>
      </c>
      <c r="N77" s="6" t="s">
        <v>206</v>
      </c>
      <c r="O77" s="6" t="s">
        <v>206</v>
      </c>
      <c r="P77" s="6" t="s">
        <v>206</v>
      </c>
      <c r="Q77" s="6" t="s">
        <v>206</v>
      </c>
      <c r="R77" s="6" t="s">
        <v>206</v>
      </c>
      <c r="S77" s="6" t="s">
        <v>206</v>
      </c>
      <c r="T77" s="6" t="s">
        <v>206</v>
      </c>
      <c r="U77" s="15" t="s">
        <v>206</v>
      </c>
    </row>
    <row r="78" spans="1:21" x14ac:dyDescent="0.25">
      <c r="A78" s="22" t="s">
        <v>157</v>
      </c>
      <c r="B78" s="12">
        <f t="shared" ref="B78:J78" si="19">SUM(B74:B77)</f>
        <v>82879768.909999996</v>
      </c>
      <c r="C78" s="5">
        <f t="shared" si="19"/>
        <v>59658905.25</v>
      </c>
      <c r="D78" s="5">
        <f t="shared" si="19"/>
        <v>85962481.550000012</v>
      </c>
      <c r="E78" s="5">
        <f t="shared" si="19"/>
        <v>54271212.439999998</v>
      </c>
      <c r="F78" s="5">
        <f t="shared" si="19"/>
        <v>2257688.46</v>
      </c>
      <c r="G78" s="5">
        <f t="shared" si="19"/>
        <v>57676021.469999999</v>
      </c>
      <c r="H78" s="5">
        <f t="shared" si="19"/>
        <v>9818204.4900000002</v>
      </c>
      <c r="I78" s="5">
        <f t="shared" si="19"/>
        <v>0</v>
      </c>
      <c r="J78" s="13">
        <f t="shared" si="19"/>
        <v>352524282.56999999</v>
      </c>
      <c r="K78" s="12">
        <f t="shared" ref="K78:U78" si="20">SUM(K74:K77)</f>
        <v>30469543.299999997</v>
      </c>
      <c r="L78" s="5">
        <f t="shared" si="20"/>
        <v>50528128.659999996</v>
      </c>
      <c r="M78" s="5">
        <f t="shared" si="20"/>
        <v>62684906.549999997</v>
      </c>
      <c r="N78" s="5">
        <f t="shared" si="20"/>
        <v>45069367.409999996</v>
      </c>
      <c r="O78" s="5">
        <f t="shared" si="20"/>
        <v>1594760.71</v>
      </c>
      <c r="P78" s="5">
        <f t="shared" si="20"/>
        <v>43727087.530000001</v>
      </c>
      <c r="Q78" s="5">
        <f t="shared" si="20"/>
        <v>14654623.689999998</v>
      </c>
      <c r="R78" s="5">
        <f t="shared" si="20"/>
        <v>0</v>
      </c>
      <c r="S78" s="5">
        <f t="shared" si="20"/>
        <v>2301065.62</v>
      </c>
      <c r="T78" s="5">
        <f t="shared" si="20"/>
        <v>0</v>
      </c>
      <c r="U78" s="13">
        <f t="shared" si="20"/>
        <v>251029483.47000003</v>
      </c>
    </row>
    <row r="79" spans="1:21" x14ac:dyDescent="0.25">
      <c r="A79" s="24"/>
      <c r="B79" s="32"/>
      <c r="C79" s="33"/>
      <c r="D79" s="33"/>
      <c r="E79" s="33"/>
      <c r="F79" s="33"/>
      <c r="G79" s="33"/>
      <c r="H79" s="33"/>
      <c r="I79" s="33"/>
      <c r="J79" s="34"/>
      <c r="K79" s="32"/>
      <c r="L79" s="33"/>
      <c r="M79" s="33"/>
      <c r="N79" s="33"/>
      <c r="O79" s="33"/>
      <c r="P79" s="33"/>
      <c r="Q79" s="33"/>
      <c r="R79" s="33"/>
      <c r="S79" s="33"/>
      <c r="T79" s="33"/>
      <c r="U79" s="34"/>
    </row>
    <row r="80" spans="1:21" x14ac:dyDescent="0.25">
      <c r="A80" s="22" t="s">
        <v>168</v>
      </c>
      <c r="B80" s="32"/>
      <c r="C80" s="33"/>
      <c r="D80" s="33"/>
      <c r="E80" s="33"/>
      <c r="F80" s="33"/>
      <c r="G80" s="33"/>
      <c r="H80" s="33"/>
      <c r="I80" s="33"/>
      <c r="J80" s="34"/>
      <c r="K80" s="32"/>
      <c r="L80" s="33"/>
      <c r="M80" s="33"/>
      <c r="N80" s="33"/>
      <c r="O80" s="33"/>
      <c r="P80" s="33"/>
      <c r="Q80" s="33"/>
      <c r="R80" s="33"/>
      <c r="S80" s="33"/>
      <c r="T80" s="33"/>
      <c r="U80" s="34"/>
    </row>
    <row r="81" spans="1:21" x14ac:dyDescent="0.25">
      <c r="A81" s="25" t="s">
        <v>198</v>
      </c>
      <c r="B81" s="14">
        <v>33298532</v>
      </c>
      <c r="C81" s="6">
        <v>79908232</v>
      </c>
      <c r="D81" s="6">
        <v>134251896</v>
      </c>
      <c r="E81" s="6">
        <v>176660349</v>
      </c>
      <c r="F81" s="6">
        <v>35765680</v>
      </c>
      <c r="G81" s="6">
        <v>124222762</v>
      </c>
      <c r="H81" s="6">
        <v>5891949</v>
      </c>
      <c r="I81" s="6">
        <v>4519109</v>
      </c>
      <c r="J81" s="15">
        <v>594518509</v>
      </c>
      <c r="K81" s="14">
        <v>19097977</v>
      </c>
      <c r="L81" s="6">
        <v>75374346</v>
      </c>
      <c r="M81" s="6">
        <v>115200108</v>
      </c>
      <c r="N81" s="6">
        <v>158558395</v>
      </c>
      <c r="O81" s="6">
        <v>12543654</v>
      </c>
      <c r="P81" s="6">
        <v>105661835</v>
      </c>
      <c r="Q81" s="6">
        <v>-124667</v>
      </c>
      <c r="R81" s="6">
        <v>7962763</v>
      </c>
      <c r="S81" s="6">
        <v>0</v>
      </c>
      <c r="T81" s="6">
        <v>38684863</v>
      </c>
      <c r="U81" s="15">
        <v>532959274</v>
      </c>
    </row>
    <row r="82" spans="1:21" x14ac:dyDescent="0.25">
      <c r="A82" s="25" t="s">
        <v>199</v>
      </c>
      <c r="B82" s="14">
        <v>24009687</v>
      </c>
      <c r="C82" s="6">
        <v>83433012</v>
      </c>
      <c r="D82" s="6">
        <v>132388438</v>
      </c>
      <c r="E82" s="6">
        <v>167513350</v>
      </c>
      <c r="F82" s="6">
        <v>46705637</v>
      </c>
      <c r="G82" s="6">
        <v>128849529</v>
      </c>
      <c r="H82" s="6">
        <v>5026539</v>
      </c>
      <c r="I82" s="6">
        <v>7166320</v>
      </c>
      <c r="J82" s="15">
        <v>595092512</v>
      </c>
      <c r="K82" s="14">
        <v>19571331</v>
      </c>
      <c r="L82" s="6">
        <v>78254019</v>
      </c>
      <c r="M82" s="6">
        <v>111415041</v>
      </c>
      <c r="N82" s="6">
        <v>151419871</v>
      </c>
      <c r="O82" s="6">
        <v>13764712</v>
      </c>
      <c r="P82" s="6">
        <v>108781305</v>
      </c>
      <c r="Q82" s="6">
        <v>30798</v>
      </c>
      <c r="R82" s="6">
        <v>6737527</v>
      </c>
      <c r="S82" s="6">
        <v>0</v>
      </c>
      <c r="T82" s="6">
        <v>36000273</v>
      </c>
      <c r="U82" s="15">
        <v>525974877</v>
      </c>
    </row>
    <row r="83" spans="1:21" x14ac:dyDescent="0.25">
      <c r="A83" s="25" t="s">
        <v>200</v>
      </c>
      <c r="B83" s="14" t="s">
        <v>206</v>
      </c>
      <c r="C83" s="6" t="s">
        <v>206</v>
      </c>
      <c r="D83" s="6" t="s">
        <v>206</v>
      </c>
      <c r="E83" s="6" t="s">
        <v>206</v>
      </c>
      <c r="F83" s="6" t="s">
        <v>206</v>
      </c>
      <c r="G83" s="6" t="s">
        <v>206</v>
      </c>
      <c r="H83" s="6" t="s">
        <v>206</v>
      </c>
      <c r="I83" s="6" t="s">
        <v>206</v>
      </c>
      <c r="J83" s="15" t="s">
        <v>206</v>
      </c>
      <c r="K83" s="14" t="s">
        <v>206</v>
      </c>
      <c r="L83" s="6" t="s">
        <v>206</v>
      </c>
      <c r="M83" s="6" t="s">
        <v>206</v>
      </c>
      <c r="N83" s="6" t="s">
        <v>206</v>
      </c>
      <c r="O83" s="6" t="s">
        <v>206</v>
      </c>
      <c r="P83" s="6" t="s">
        <v>206</v>
      </c>
      <c r="Q83" s="6" t="s">
        <v>206</v>
      </c>
      <c r="R83" s="6" t="s">
        <v>206</v>
      </c>
      <c r="S83" s="6" t="s">
        <v>206</v>
      </c>
      <c r="T83" s="6" t="s">
        <v>206</v>
      </c>
      <c r="U83" s="15" t="s">
        <v>206</v>
      </c>
    </row>
    <row r="84" spans="1:21" x14ac:dyDescent="0.25">
      <c r="A84" s="25" t="s">
        <v>201</v>
      </c>
      <c r="B84" s="14" t="s">
        <v>206</v>
      </c>
      <c r="C84" s="6" t="s">
        <v>206</v>
      </c>
      <c r="D84" s="6" t="s">
        <v>206</v>
      </c>
      <c r="E84" s="6" t="s">
        <v>206</v>
      </c>
      <c r="F84" s="6" t="s">
        <v>206</v>
      </c>
      <c r="G84" s="6" t="s">
        <v>206</v>
      </c>
      <c r="H84" s="6" t="s">
        <v>206</v>
      </c>
      <c r="I84" s="6" t="s">
        <v>206</v>
      </c>
      <c r="J84" s="15" t="s">
        <v>206</v>
      </c>
      <c r="K84" s="14" t="s">
        <v>206</v>
      </c>
      <c r="L84" s="6" t="s">
        <v>206</v>
      </c>
      <c r="M84" s="6" t="s">
        <v>206</v>
      </c>
      <c r="N84" s="6" t="s">
        <v>206</v>
      </c>
      <c r="O84" s="6" t="s">
        <v>206</v>
      </c>
      <c r="P84" s="6" t="s">
        <v>206</v>
      </c>
      <c r="Q84" s="6" t="s">
        <v>206</v>
      </c>
      <c r="R84" s="6" t="s">
        <v>206</v>
      </c>
      <c r="S84" s="6" t="s">
        <v>206</v>
      </c>
      <c r="T84" s="6" t="s">
        <v>206</v>
      </c>
      <c r="U84" s="15" t="s">
        <v>206</v>
      </c>
    </row>
    <row r="85" spans="1:21" x14ac:dyDescent="0.25">
      <c r="A85" s="22" t="s">
        <v>157</v>
      </c>
      <c r="B85" s="12">
        <f t="shared" ref="B85:J85" si="21">SUM(B81:B84)</f>
        <v>57308219</v>
      </c>
      <c r="C85" s="5">
        <f t="shared" si="21"/>
        <v>163341244</v>
      </c>
      <c r="D85" s="5">
        <f t="shared" si="21"/>
        <v>266640334</v>
      </c>
      <c r="E85" s="5">
        <f t="shared" si="21"/>
        <v>344173699</v>
      </c>
      <c r="F85" s="5">
        <f t="shared" si="21"/>
        <v>82471317</v>
      </c>
      <c r="G85" s="5">
        <f t="shared" si="21"/>
        <v>253072291</v>
      </c>
      <c r="H85" s="5">
        <f t="shared" si="21"/>
        <v>10918488</v>
      </c>
      <c r="I85" s="5">
        <f t="shared" si="21"/>
        <v>11685429</v>
      </c>
      <c r="J85" s="13">
        <f t="shared" si="21"/>
        <v>1189611021</v>
      </c>
      <c r="K85" s="12">
        <f t="shared" ref="K85:U85" si="22">SUM(K81:K84)</f>
        <v>38669308</v>
      </c>
      <c r="L85" s="5">
        <f t="shared" si="22"/>
        <v>153628365</v>
      </c>
      <c r="M85" s="5">
        <f t="shared" si="22"/>
        <v>226615149</v>
      </c>
      <c r="N85" s="5">
        <f t="shared" si="22"/>
        <v>309978266</v>
      </c>
      <c r="O85" s="5">
        <f t="shared" si="22"/>
        <v>26308366</v>
      </c>
      <c r="P85" s="5">
        <f t="shared" si="22"/>
        <v>214443140</v>
      </c>
      <c r="Q85" s="5">
        <f t="shared" si="22"/>
        <v>-93869</v>
      </c>
      <c r="R85" s="5">
        <f t="shared" si="22"/>
        <v>14700290</v>
      </c>
      <c r="S85" s="5">
        <f t="shared" si="22"/>
        <v>0</v>
      </c>
      <c r="T85" s="5">
        <f t="shared" si="22"/>
        <v>74685136</v>
      </c>
      <c r="U85" s="13">
        <f t="shared" si="22"/>
        <v>1058934151</v>
      </c>
    </row>
    <row r="86" spans="1:21" x14ac:dyDescent="0.25">
      <c r="A86" s="24"/>
      <c r="B86" s="32"/>
      <c r="C86" s="33"/>
      <c r="D86" s="33"/>
      <c r="E86" s="33"/>
      <c r="F86" s="33"/>
      <c r="G86" s="33"/>
      <c r="H86" s="33"/>
      <c r="I86" s="33"/>
      <c r="J86" s="34"/>
      <c r="K86" s="32"/>
      <c r="L86" s="33"/>
      <c r="M86" s="33"/>
      <c r="N86" s="33"/>
      <c r="O86" s="33"/>
      <c r="P86" s="33"/>
      <c r="Q86" s="33"/>
      <c r="R86" s="33"/>
      <c r="S86" s="33"/>
      <c r="T86" s="33"/>
      <c r="U86" s="34"/>
    </row>
    <row r="87" spans="1:21" x14ac:dyDescent="0.25">
      <c r="A87" s="22" t="s">
        <v>169</v>
      </c>
      <c r="B87" s="32"/>
      <c r="C87" s="33"/>
      <c r="D87" s="33"/>
      <c r="E87" s="33"/>
      <c r="F87" s="33"/>
      <c r="G87" s="33"/>
      <c r="H87" s="33"/>
      <c r="I87" s="33"/>
      <c r="J87" s="34"/>
      <c r="K87" s="32"/>
      <c r="L87" s="33"/>
      <c r="M87" s="33"/>
      <c r="N87" s="33"/>
      <c r="O87" s="33"/>
      <c r="P87" s="33"/>
      <c r="Q87" s="33"/>
      <c r="R87" s="33"/>
      <c r="S87" s="33"/>
      <c r="T87" s="33"/>
      <c r="U87" s="34"/>
    </row>
    <row r="88" spans="1:21" x14ac:dyDescent="0.25">
      <c r="A88" s="25" t="s">
        <v>198</v>
      </c>
      <c r="B88" s="14">
        <v>66104832.850000001</v>
      </c>
      <c r="C88" s="6">
        <v>142778670.09</v>
      </c>
      <c r="D88" s="6">
        <v>173719409.13999999</v>
      </c>
      <c r="E88" s="6">
        <v>339416148.13999999</v>
      </c>
      <c r="F88" s="6">
        <v>62614251.609999999</v>
      </c>
      <c r="G88" s="6">
        <v>205113654.78</v>
      </c>
      <c r="H88" s="6">
        <v>25837356.010000002</v>
      </c>
      <c r="I88" s="6">
        <v>13465089.49</v>
      </c>
      <c r="J88" s="15">
        <v>1029049412.11</v>
      </c>
      <c r="K88" s="14">
        <v>68900670.730000004</v>
      </c>
      <c r="L88" s="6">
        <v>138537399.36000001</v>
      </c>
      <c r="M88" s="6">
        <v>158035647.56</v>
      </c>
      <c r="N88" s="6">
        <v>319419551.93000001</v>
      </c>
      <c r="O88" s="6">
        <v>44348155.479999997</v>
      </c>
      <c r="P88" s="6">
        <v>176076193.62</v>
      </c>
      <c r="Q88" s="6">
        <v>15996255.720000001</v>
      </c>
      <c r="R88" s="6">
        <v>12594015.83</v>
      </c>
      <c r="S88" s="6">
        <v>16214100.43</v>
      </c>
      <c r="T88" s="6">
        <v>0</v>
      </c>
      <c r="U88" s="15">
        <v>950121990.65999997</v>
      </c>
    </row>
    <row r="89" spans="1:21" x14ac:dyDescent="0.25">
      <c r="A89" s="25" t="s">
        <v>199</v>
      </c>
      <c r="B89" s="14">
        <v>78992392.040000007</v>
      </c>
      <c r="C89" s="6">
        <v>136564190.08000001</v>
      </c>
      <c r="D89" s="6">
        <v>164618397.03999999</v>
      </c>
      <c r="E89" s="6">
        <v>307591772.29000002</v>
      </c>
      <c r="F89" s="6">
        <v>58273564.020000003</v>
      </c>
      <c r="G89" s="6">
        <v>182027993.75</v>
      </c>
      <c r="H89" s="6">
        <v>27585454.460000001</v>
      </c>
      <c r="I89" s="6">
        <v>6353604</v>
      </c>
      <c r="J89" s="15">
        <v>962007367.67999995</v>
      </c>
      <c r="K89" s="14">
        <v>78037077.659999996</v>
      </c>
      <c r="L89" s="6">
        <v>132248254.69</v>
      </c>
      <c r="M89" s="6">
        <v>147780389.90000001</v>
      </c>
      <c r="N89" s="6">
        <v>291028712.56999999</v>
      </c>
      <c r="O89" s="6">
        <v>41187787.530000001</v>
      </c>
      <c r="P89" s="6">
        <v>159289197.38999999</v>
      </c>
      <c r="Q89" s="6">
        <v>14590303.51</v>
      </c>
      <c r="R89" s="6">
        <v>8720199.6799999997</v>
      </c>
      <c r="S89" s="6">
        <v>14548413.9</v>
      </c>
      <c r="T89" s="6">
        <v>0</v>
      </c>
      <c r="U89" s="15">
        <v>887430336.83000004</v>
      </c>
    </row>
    <row r="90" spans="1:21" x14ac:dyDescent="0.25">
      <c r="A90" s="25" t="s">
        <v>200</v>
      </c>
      <c r="B90" s="14">
        <v>56785563.259999998</v>
      </c>
      <c r="C90" s="6">
        <v>152257173.83000001</v>
      </c>
      <c r="D90" s="6">
        <v>175381272.53</v>
      </c>
      <c r="E90" s="6">
        <v>295432578.08999997</v>
      </c>
      <c r="F90" s="6">
        <v>44430252.310000002</v>
      </c>
      <c r="G90" s="6">
        <v>215175980.00999999</v>
      </c>
      <c r="H90" s="6">
        <v>20529934.859999999</v>
      </c>
      <c r="I90" s="6">
        <v>8193339.7000000002</v>
      </c>
      <c r="J90" s="15">
        <v>968186094.59000003</v>
      </c>
      <c r="K90" s="14">
        <v>58352849.890000001</v>
      </c>
      <c r="L90" s="6">
        <v>147342676.38</v>
      </c>
      <c r="M90" s="6">
        <v>153619001.88999999</v>
      </c>
      <c r="N90" s="6">
        <v>278884215.30000001</v>
      </c>
      <c r="O90" s="6">
        <v>32068401.98</v>
      </c>
      <c r="P90" s="6">
        <v>184476543.62</v>
      </c>
      <c r="Q90" s="6">
        <v>12302839.52</v>
      </c>
      <c r="R90" s="6">
        <v>11616200.539999999</v>
      </c>
      <c r="S90" s="6">
        <v>15243992.550000001</v>
      </c>
      <c r="T90" s="6">
        <v>0</v>
      </c>
      <c r="U90" s="15">
        <v>893906721.66999996</v>
      </c>
    </row>
    <row r="91" spans="1:21" x14ac:dyDescent="0.25">
      <c r="A91" s="25" t="s">
        <v>201</v>
      </c>
      <c r="B91" s="14" t="s">
        <v>206</v>
      </c>
      <c r="C91" s="6" t="s">
        <v>206</v>
      </c>
      <c r="D91" s="6" t="s">
        <v>206</v>
      </c>
      <c r="E91" s="6" t="s">
        <v>206</v>
      </c>
      <c r="F91" s="6" t="s">
        <v>206</v>
      </c>
      <c r="G91" s="6" t="s">
        <v>206</v>
      </c>
      <c r="H91" s="6" t="s">
        <v>206</v>
      </c>
      <c r="I91" s="6" t="s">
        <v>206</v>
      </c>
      <c r="J91" s="15" t="s">
        <v>206</v>
      </c>
      <c r="K91" s="14" t="s">
        <v>206</v>
      </c>
      <c r="L91" s="6" t="s">
        <v>206</v>
      </c>
      <c r="M91" s="6" t="s">
        <v>206</v>
      </c>
      <c r="N91" s="6" t="s">
        <v>206</v>
      </c>
      <c r="O91" s="6" t="s">
        <v>206</v>
      </c>
      <c r="P91" s="6" t="s">
        <v>206</v>
      </c>
      <c r="Q91" s="6" t="s">
        <v>206</v>
      </c>
      <c r="R91" s="6" t="s">
        <v>206</v>
      </c>
      <c r="S91" s="6" t="s">
        <v>206</v>
      </c>
      <c r="T91" s="6" t="s">
        <v>206</v>
      </c>
      <c r="U91" s="15" t="s">
        <v>206</v>
      </c>
    </row>
    <row r="92" spans="1:21" x14ac:dyDescent="0.25">
      <c r="A92" s="22" t="s">
        <v>157</v>
      </c>
      <c r="B92" s="12">
        <f t="shared" ref="B92:J92" si="23">SUM(B88:B91)</f>
        <v>201882788.15000001</v>
      </c>
      <c r="C92" s="5">
        <f t="shared" si="23"/>
        <v>431600034</v>
      </c>
      <c r="D92" s="5">
        <f t="shared" si="23"/>
        <v>513719078.70999992</v>
      </c>
      <c r="E92" s="5">
        <f t="shared" si="23"/>
        <v>942440498.51999998</v>
      </c>
      <c r="F92" s="5">
        <f t="shared" si="23"/>
        <v>165318067.94</v>
      </c>
      <c r="G92" s="5">
        <f t="shared" si="23"/>
        <v>602317628.53999996</v>
      </c>
      <c r="H92" s="5">
        <f t="shared" si="23"/>
        <v>73952745.329999998</v>
      </c>
      <c r="I92" s="5">
        <f t="shared" si="23"/>
        <v>28012033.190000001</v>
      </c>
      <c r="J92" s="13">
        <f t="shared" si="23"/>
        <v>2959242874.3800001</v>
      </c>
      <c r="K92" s="12">
        <f t="shared" ref="K92:U92" si="24">SUM(K88:K91)</f>
        <v>205290598.27999997</v>
      </c>
      <c r="L92" s="5">
        <f t="shared" si="24"/>
        <v>418128330.43000001</v>
      </c>
      <c r="M92" s="5">
        <f t="shared" si="24"/>
        <v>459435039.35000002</v>
      </c>
      <c r="N92" s="5">
        <f t="shared" si="24"/>
        <v>889332479.79999995</v>
      </c>
      <c r="O92" s="5">
        <f t="shared" si="24"/>
        <v>117604344.98999999</v>
      </c>
      <c r="P92" s="5">
        <f t="shared" si="24"/>
        <v>519841934.63</v>
      </c>
      <c r="Q92" s="5">
        <f t="shared" si="24"/>
        <v>42889398.75</v>
      </c>
      <c r="R92" s="5">
        <f t="shared" si="24"/>
        <v>32930416.049999997</v>
      </c>
      <c r="S92" s="5">
        <f t="shared" si="24"/>
        <v>46006506.879999995</v>
      </c>
      <c r="T92" s="5">
        <f t="shared" si="24"/>
        <v>0</v>
      </c>
      <c r="U92" s="13">
        <f t="shared" si="24"/>
        <v>2731459049.1599998</v>
      </c>
    </row>
    <row r="93" spans="1:21" x14ac:dyDescent="0.25">
      <c r="A93" s="24"/>
      <c r="B93" s="32"/>
      <c r="C93" s="33"/>
      <c r="D93" s="33"/>
      <c r="E93" s="33"/>
      <c r="F93" s="33"/>
      <c r="G93" s="33"/>
      <c r="H93" s="33"/>
      <c r="I93" s="33"/>
      <c r="J93" s="34"/>
      <c r="K93" s="32"/>
      <c r="L93" s="33"/>
      <c r="M93" s="33"/>
      <c r="N93" s="33"/>
      <c r="O93" s="33"/>
      <c r="P93" s="33"/>
      <c r="Q93" s="33"/>
      <c r="R93" s="33"/>
      <c r="S93" s="33"/>
      <c r="T93" s="33"/>
      <c r="U93" s="34"/>
    </row>
    <row r="94" spans="1:21" x14ac:dyDescent="0.25">
      <c r="A94" s="22" t="s">
        <v>170</v>
      </c>
      <c r="B94" s="32"/>
      <c r="C94" s="33"/>
      <c r="D94" s="33"/>
      <c r="E94" s="33"/>
      <c r="F94" s="33"/>
      <c r="G94" s="33"/>
      <c r="H94" s="33"/>
      <c r="I94" s="33"/>
      <c r="J94" s="34"/>
      <c r="K94" s="32"/>
      <c r="L94" s="33"/>
      <c r="M94" s="33"/>
      <c r="N94" s="33"/>
      <c r="O94" s="33"/>
      <c r="P94" s="33"/>
      <c r="Q94" s="33"/>
      <c r="R94" s="33"/>
      <c r="S94" s="33"/>
      <c r="T94" s="33"/>
      <c r="U94" s="34"/>
    </row>
    <row r="95" spans="1:21" x14ac:dyDescent="0.25">
      <c r="A95" s="25" t="s">
        <v>198</v>
      </c>
      <c r="B95" s="14">
        <v>115479</v>
      </c>
      <c r="C95" s="6">
        <v>95033</v>
      </c>
      <c r="D95" s="6">
        <v>560495</v>
      </c>
      <c r="E95" s="6">
        <v>1437382</v>
      </c>
      <c r="F95" s="6">
        <v>0</v>
      </c>
      <c r="G95" s="6">
        <v>436110</v>
      </c>
      <c r="H95" s="6">
        <v>154975</v>
      </c>
      <c r="I95" s="6">
        <v>0</v>
      </c>
      <c r="J95" s="15">
        <v>2799474</v>
      </c>
      <c r="K95" s="14">
        <v>-133391</v>
      </c>
      <c r="L95" s="6">
        <v>60374</v>
      </c>
      <c r="M95" s="6">
        <v>274698</v>
      </c>
      <c r="N95" s="6">
        <v>579783</v>
      </c>
      <c r="O95" s="6">
        <v>-41732</v>
      </c>
      <c r="P95" s="6">
        <v>313808</v>
      </c>
      <c r="Q95" s="6">
        <v>87131</v>
      </c>
      <c r="R95" s="6">
        <v>-23134</v>
      </c>
      <c r="S95" s="6">
        <v>13950</v>
      </c>
      <c r="T95" s="6">
        <v>0</v>
      </c>
      <c r="U95" s="15">
        <v>1131487</v>
      </c>
    </row>
    <row r="96" spans="1:21" x14ac:dyDescent="0.25">
      <c r="A96" s="25" t="s">
        <v>199</v>
      </c>
      <c r="B96" s="14">
        <v>218914</v>
      </c>
      <c r="C96" s="6">
        <v>58742</v>
      </c>
      <c r="D96" s="6">
        <v>425688</v>
      </c>
      <c r="E96" s="6">
        <v>1122177</v>
      </c>
      <c r="F96" s="6">
        <v>0</v>
      </c>
      <c r="G96" s="6">
        <v>149649</v>
      </c>
      <c r="H96" s="6">
        <v>0</v>
      </c>
      <c r="I96" s="6">
        <v>0</v>
      </c>
      <c r="J96" s="15">
        <v>1975170</v>
      </c>
      <c r="K96" s="14">
        <v>270953</v>
      </c>
      <c r="L96" s="6">
        <v>87471</v>
      </c>
      <c r="M96" s="6">
        <v>78927</v>
      </c>
      <c r="N96" s="6">
        <v>833392</v>
      </c>
      <c r="O96" s="6">
        <v>0</v>
      </c>
      <c r="P96" s="6">
        <v>102399</v>
      </c>
      <c r="Q96" s="6">
        <v>-12491</v>
      </c>
      <c r="R96" s="6">
        <v>186999</v>
      </c>
      <c r="S96" s="6">
        <v>-119141</v>
      </c>
      <c r="T96" s="6">
        <v>0</v>
      </c>
      <c r="U96" s="15">
        <v>1428509</v>
      </c>
    </row>
    <row r="97" spans="1:21" x14ac:dyDescent="0.25">
      <c r="A97" s="25" t="s">
        <v>200</v>
      </c>
      <c r="B97" s="14">
        <v>310703</v>
      </c>
      <c r="C97" s="6">
        <v>0</v>
      </c>
      <c r="D97" s="6">
        <v>470916</v>
      </c>
      <c r="E97" s="6">
        <v>0</v>
      </c>
      <c r="F97" s="6">
        <v>0</v>
      </c>
      <c r="G97" s="6">
        <v>44372</v>
      </c>
      <c r="H97" s="6">
        <v>82780</v>
      </c>
      <c r="I97" s="6">
        <v>0</v>
      </c>
      <c r="J97" s="15">
        <v>908771</v>
      </c>
      <c r="K97" s="14">
        <v>6433</v>
      </c>
      <c r="L97" s="6">
        <v>12296</v>
      </c>
      <c r="M97" s="6">
        <v>210210</v>
      </c>
      <c r="N97" s="6">
        <v>0</v>
      </c>
      <c r="O97" s="6">
        <v>0</v>
      </c>
      <c r="P97" s="6">
        <v>29781</v>
      </c>
      <c r="Q97" s="6">
        <v>-7584</v>
      </c>
      <c r="R97" s="6">
        <v>201832</v>
      </c>
      <c r="S97" s="6">
        <v>151184</v>
      </c>
      <c r="T97" s="6">
        <v>0</v>
      </c>
      <c r="U97" s="15">
        <v>604152</v>
      </c>
    </row>
    <row r="98" spans="1:21" x14ac:dyDescent="0.25">
      <c r="A98" s="25" t="s">
        <v>201</v>
      </c>
      <c r="B98" s="14" t="s">
        <v>206</v>
      </c>
      <c r="C98" s="6" t="s">
        <v>206</v>
      </c>
      <c r="D98" s="6" t="s">
        <v>206</v>
      </c>
      <c r="E98" s="6" t="s">
        <v>206</v>
      </c>
      <c r="F98" s="6" t="s">
        <v>206</v>
      </c>
      <c r="G98" s="6" t="s">
        <v>206</v>
      </c>
      <c r="H98" s="6" t="s">
        <v>206</v>
      </c>
      <c r="I98" s="6" t="s">
        <v>206</v>
      </c>
      <c r="J98" s="15" t="s">
        <v>206</v>
      </c>
      <c r="K98" s="14" t="s">
        <v>206</v>
      </c>
      <c r="L98" s="6" t="s">
        <v>206</v>
      </c>
      <c r="M98" s="6" t="s">
        <v>206</v>
      </c>
      <c r="N98" s="6" t="s">
        <v>206</v>
      </c>
      <c r="O98" s="6" t="s">
        <v>206</v>
      </c>
      <c r="P98" s="6" t="s">
        <v>206</v>
      </c>
      <c r="Q98" s="6" t="s">
        <v>206</v>
      </c>
      <c r="R98" s="6" t="s">
        <v>206</v>
      </c>
      <c r="S98" s="6" t="s">
        <v>206</v>
      </c>
      <c r="T98" s="6" t="s">
        <v>206</v>
      </c>
      <c r="U98" s="15" t="s">
        <v>206</v>
      </c>
    </row>
    <row r="99" spans="1:21" x14ac:dyDescent="0.25">
      <c r="A99" s="22" t="s">
        <v>157</v>
      </c>
      <c r="B99" s="12">
        <f t="shared" ref="B99:J99" si="25">SUM(B95:B98)</f>
        <v>645096</v>
      </c>
      <c r="C99" s="5">
        <f t="shared" si="25"/>
        <v>153775</v>
      </c>
      <c r="D99" s="5">
        <f t="shared" si="25"/>
        <v>1457099</v>
      </c>
      <c r="E99" s="5">
        <f t="shared" si="25"/>
        <v>2559559</v>
      </c>
      <c r="F99" s="5">
        <f t="shared" si="25"/>
        <v>0</v>
      </c>
      <c r="G99" s="5">
        <f t="shared" si="25"/>
        <v>630131</v>
      </c>
      <c r="H99" s="5">
        <f t="shared" si="25"/>
        <v>237755</v>
      </c>
      <c r="I99" s="5">
        <f t="shared" si="25"/>
        <v>0</v>
      </c>
      <c r="J99" s="13">
        <f t="shared" si="25"/>
        <v>5683415</v>
      </c>
      <c r="K99" s="12">
        <f t="shared" ref="K99:U99" si="26">SUM(K95:K98)</f>
        <v>143995</v>
      </c>
      <c r="L99" s="5">
        <f t="shared" si="26"/>
        <v>160141</v>
      </c>
      <c r="M99" s="5">
        <f t="shared" si="26"/>
        <v>563835</v>
      </c>
      <c r="N99" s="5">
        <f t="shared" si="26"/>
        <v>1413175</v>
      </c>
      <c r="O99" s="5">
        <f t="shared" si="26"/>
        <v>-41732</v>
      </c>
      <c r="P99" s="5">
        <f t="shared" si="26"/>
        <v>445988</v>
      </c>
      <c r="Q99" s="5">
        <f t="shared" si="26"/>
        <v>67056</v>
      </c>
      <c r="R99" s="5">
        <f t="shared" si="26"/>
        <v>365697</v>
      </c>
      <c r="S99" s="5">
        <f t="shared" si="26"/>
        <v>45993</v>
      </c>
      <c r="T99" s="5">
        <f t="shared" si="26"/>
        <v>0</v>
      </c>
      <c r="U99" s="13">
        <f t="shared" si="26"/>
        <v>3164148</v>
      </c>
    </row>
    <row r="100" spans="1:21" x14ac:dyDescent="0.25">
      <c r="A100" s="24"/>
      <c r="B100" s="32"/>
      <c r="C100" s="33"/>
      <c r="D100" s="33"/>
      <c r="E100" s="33"/>
      <c r="F100" s="33"/>
      <c r="G100" s="33"/>
      <c r="H100" s="33"/>
      <c r="I100" s="33"/>
      <c r="J100" s="34"/>
      <c r="K100" s="32"/>
      <c r="L100" s="33"/>
      <c r="M100" s="33"/>
      <c r="N100" s="33"/>
      <c r="O100" s="33"/>
      <c r="P100" s="33"/>
      <c r="Q100" s="33"/>
      <c r="R100" s="33"/>
      <c r="S100" s="33"/>
      <c r="T100" s="33"/>
      <c r="U100" s="34"/>
    </row>
    <row r="101" spans="1:21" x14ac:dyDescent="0.25">
      <c r="A101" s="22" t="s">
        <v>171</v>
      </c>
      <c r="B101" s="32"/>
      <c r="C101" s="33"/>
      <c r="D101" s="33"/>
      <c r="E101" s="33"/>
      <c r="F101" s="33"/>
      <c r="G101" s="33"/>
      <c r="H101" s="33"/>
      <c r="I101" s="33"/>
      <c r="J101" s="34"/>
      <c r="K101" s="32"/>
      <c r="L101" s="33"/>
      <c r="M101" s="33"/>
      <c r="N101" s="33"/>
      <c r="O101" s="33"/>
      <c r="P101" s="33"/>
      <c r="Q101" s="33"/>
      <c r="R101" s="33"/>
      <c r="S101" s="33"/>
      <c r="T101" s="33"/>
      <c r="U101" s="34"/>
    </row>
    <row r="102" spans="1:21" x14ac:dyDescent="0.25">
      <c r="A102" s="25" t="s">
        <v>198</v>
      </c>
      <c r="B102" s="14">
        <v>12922831</v>
      </c>
      <c r="C102" s="6">
        <v>12938158</v>
      </c>
      <c r="D102" s="6">
        <v>53055429</v>
      </c>
      <c r="E102" s="6">
        <v>71012648</v>
      </c>
      <c r="F102" s="6">
        <v>6902600</v>
      </c>
      <c r="G102" s="6">
        <v>59942122</v>
      </c>
      <c r="H102" s="6">
        <v>4707874</v>
      </c>
      <c r="I102" s="6">
        <v>0</v>
      </c>
      <c r="J102" s="15">
        <v>221481662</v>
      </c>
      <c r="K102" s="14">
        <v>11411160</v>
      </c>
      <c r="L102" s="6">
        <v>11575389</v>
      </c>
      <c r="M102" s="6">
        <v>43510749</v>
      </c>
      <c r="N102" s="6">
        <v>63946098</v>
      </c>
      <c r="O102" s="6">
        <v>6271614</v>
      </c>
      <c r="P102" s="6">
        <v>44964691</v>
      </c>
      <c r="Q102" s="6">
        <v>1625479</v>
      </c>
      <c r="R102" s="6">
        <v>3630181</v>
      </c>
      <c r="S102" s="6">
        <v>882999</v>
      </c>
      <c r="T102" s="6">
        <v>0</v>
      </c>
      <c r="U102" s="15">
        <v>187818360</v>
      </c>
    </row>
    <row r="103" spans="1:21" x14ac:dyDescent="0.25">
      <c r="A103" s="25" t="s">
        <v>199</v>
      </c>
      <c r="B103" s="14">
        <v>10502513</v>
      </c>
      <c r="C103" s="6">
        <v>12330139</v>
      </c>
      <c r="D103" s="6">
        <v>53319093</v>
      </c>
      <c r="E103" s="6">
        <v>75932080</v>
      </c>
      <c r="F103" s="6">
        <v>7862183</v>
      </c>
      <c r="G103" s="6">
        <v>54603395</v>
      </c>
      <c r="H103" s="6">
        <v>4891166</v>
      </c>
      <c r="I103" s="6">
        <v>0</v>
      </c>
      <c r="J103" s="15">
        <v>219440569</v>
      </c>
      <c r="K103" s="14">
        <v>9469682</v>
      </c>
      <c r="L103" s="6">
        <v>11122464</v>
      </c>
      <c r="M103" s="6">
        <v>48617441</v>
      </c>
      <c r="N103" s="6">
        <v>68464119</v>
      </c>
      <c r="O103" s="6">
        <v>6710292</v>
      </c>
      <c r="P103" s="6">
        <v>40884261</v>
      </c>
      <c r="Q103" s="6">
        <v>956718</v>
      </c>
      <c r="R103" s="6">
        <v>1850481</v>
      </c>
      <c r="S103" s="6">
        <v>1644121</v>
      </c>
      <c r="T103" s="6">
        <v>0</v>
      </c>
      <c r="U103" s="15">
        <v>189719579</v>
      </c>
    </row>
    <row r="104" spans="1:21" x14ac:dyDescent="0.25">
      <c r="A104" s="25" t="s">
        <v>200</v>
      </c>
      <c r="B104" s="14">
        <v>7961616</v>
      </c>
      <c r="C104" s="6">
        <v>0</v>
      </c>
      <c r="D104" s="6">
        <v>42709558</v>
      </c>
      <c r="E104" s="6">
        <v>0</v>
      </c>
      <c r="F104" s="6">
        <v>0</v>
      </c>
      <c r="G104" s="6">
        <v>3082801</v>
      </c>
      <c r="H104" s="6">
        <v>6532801</v>
      </c>
      <c r="I104" s="6">
        <v>0</v>
      </c>
      <c r="J104" s="15">
        <v>60286776</v>
      </c>
      <c r="K104" s="14">
        <v>7220684</v>
      </c>
      <c r="L104" s="6">
        <v>-650614</v>
      </c>
      <c r="M104" s="6">
        <v>36479053</v>
      </c>
      <c r="N104" s="6">
        <v>0</v>
      </c>
      <c r="O104" s="6">
        <v>0</v>
      </c>
      <c r="P104" s="6">
        <v>2694228</v>
      </c>
      <c r="Q104" s="6">
        <v>2627051</v>
      </c>
      <c r="R104" s="6">
        <v>3811742</v>
      </c>
      <c r="S104" s="6">
        <v>983054</v>
      </c>
      <c r="T104" s="6">
        <v>0</v>
      </c>
      <c r="U104" s="15">
        <v>53165198</v>
      </c>
    </row>
    <row r="105" spans="1:21" x14ac:dyDescent="0.25">
      <c r="A105" s="25" t="s">
        <v>201</v>
      </c>
      <c r="B105" s="14" t="s">
        <v>206</v>
      </c>
      <c r="C105" s="6" t="s">
        <v>206</v>
      </c>
      <c r="D105" s="6" t="s">
        <v>206</v>
      </c>
      <c r="E105" s="6" t="s">
        <v>206</v>
      </c>
      <c r="F105" s="6" t="s">
        <v>206</v>
      </c>
      <c r="G105" s="6" t="s">
        <v>206</v>
      </c>
      <c r="H105" s="6" t="s">
        <v>206</v>
      </c>
      <c r="I105" s="6" t="s">
        <v>206</v>
      </c>
      <c r="J105" s="15" t="s">
        <v>206</v>
      </c>
      <c r="K105" s="14" t="s">
        <v>206</v>
      </c>
      <c r="L105" s="6" t="s">
        <v>206</v>
      </c>
      <c r="M105" s="6" t="s">
        <v>206</v>
      </c>
      <c r="N105" s="6" t="s">
        <v>206</v>
      </c>
      <c r="O105" s="6" t="s">
        <v>206</v>
      </c>
      <c r="P105" s="6" t="s">
        <v>206</v>
      </c>
      <c r="Q105" s="6" t="s">
        <v>206</v>
      </c>
      <c r="R105" s="6" t="s">
        <v>206</v>
      </c>
      <c r="S105" s="6" t="s">
        <v>206</v>
      </c>
      <c r="T105" s="6" t="s">
        <v>206</v>
      </c>
      <c r="U105" s="15" t="s">
        <v>206</v>
      </c>
    </row>
    <row r="106" spans="1:21" x14ac:dyDescent="0.25">
      <c r="A106" s="22" t="s">
        <v>157</v>
      </c>
      <c r="B106" s="12">
        <f t="shared" ref="B106:J106" si="27">SUM(B102:B105)</f>
        <v>31386960</v>
      </c>
      <c r="C106" s="5">
        <f t="shared" si="27"/>
        <v>25268297</v>
      </c>
      <c r="D106" s="5">
        <f t="shared" si="27"/>
        <v>149084080</v>
      </c>
      <c r="E106" s="5">
        <f t="shared" si="27"/>
        <v>146944728</v>
      </c>
      <c r="F106" s="5">
        <f t="shared" si="27"/>
        <v>14764783</v>
      </c>
      <c r="G106" s="5">
        <f t="shared" si="27"/>
        <v>117628318</v>
      </c>
      <c r="H106" s="5">
        <f t="shared" si="27"/>
        <v>16131841</v>
      </c>
      <c r="I106" s="5">
        <f t="shared" si="27"/>
        <v>0</v>
      </c>
      <c r="J106" s="13">
        <f t="shared" si="27"/>
        <v>501209007</v>
      </c>
      <c r="K106" s="12">
        <f t="shared" ref="K106:U106" si="28">SUM(K102:K105)</f>
        <v>28101526</v>
      </c>
      <c r="L106" s="5">
        <f t="shared" si="28"/>
        <v>22047239</v>
      </c>
      <c r="M106" s="5">
        <f t="shared" si="28"/>
        <v>128607243</v>
      </c>
      <c r="N106" s="5">
        <f t="shared" si="28"/>
        <v>132410217</v>
      </c>
      <c r="O106" s="5">
        <f t="shared" si="28"/>
        <v>12981906</v>
      </c>
      <c r="P106" s="5">
        <f t="shared" si="28"/>
        <v>88543180</v>
      </c>
      <c r="Q106" s="5">
        <f t="shared" si="28"/>
        <v>5209248</v>
      </c>
      <c r="R106" s="5">
        <f t="shared" si="28"/>
        <v>9292404</v>
      </c>
      <c r="S106" s="5">
        <f t="shared" si="28"/>
        <v>3510174</v>
      </c>
      <c r="T106" s="5">
        <f t="shared" si="28"/>
        <v>0</v>
      </c>
      <c r="U106" s="13">
        <f t="shared" si="28"/>
        <v>430703137</v>
      </c>
    </row>
    <row r="107" spans="1:21" x14ac:dyDescent="0.25">
      <c r="A107" s="24"/>
      <c r="B107" s="32"/>
      <c r="C107" s="33"/>
      <c r="D107" s="33"/>
      <c r="E107" s="33"/>
      <c r="F107" s="33"/>
      <c r="G107" s="33"/>
      <c r="H107" s="33"/>
      <c r="I107" s="33"/>
      <c r="J107" s="34"/>
      <c r="K107" s="32"/>
      <c r="L107" s="33"/>
      <c r="M107" s="33"/>
      <c r="N107" s="33"/>
      <c r="O107" s="33"/>
      <c r="P107" s="33"/>
      <c r="Q107" s="33"/>
      <c r="R107" s="33"/>
      <c r="S107" s="33"/>
      <c r="T107" s="33"/>
      <c r="U107" s="34"/>
    </row>
    <row r="108" spans="1:21" x14ac:dyDescent="0.25">
      <c r="A108" s="22" t="s">
        <v>172</v>
      </c>
      <c r="B108" s="32"/>
      <c r="C108" s="33"/>
      <c r="D108" s="33"/>
      <c r="E108" s="33"/>
      <c r="F108" s="33"/>
      <c r="G108" s="33"/>
      <c r="H108" s="33"/>
      <c r="I108" s="33"/>
      <c r="J108" s="34"/>
      <c r="K108" s="32"/>
      <c r="L108" s="33"/>
      <c r="M108" s="33"/>
      <c r="N108" s="33"/>
      <c r="O108" s="33"/>
      <c r="P108" s="33"/>
      <c r="Q108" s="33"/>
      <c r="R108" s="33"/>
      <c r="S108" s="33"/>
      <c r="T108" s="33"/>
      <c r="U108" s="34"/>
    </row>
    <row r="109" spans="1:21" x14ac:dyDescent="0.25">
      <c r="A109" s="25" t="s">
        <v>198</v>
      </c>
      <c r="B109" s="14">
        <v>31495732</v>
      </c>
      <c r="C109" s="6">
        <v>35239747</v>
      </c>
      <c r="D109" s="6">
        <v>188552490</v>
      </c>
      <c r="E109" s="6">
        <v>263930692</v>
      </c>
      <c r="F109" s="6">
        <v>19007276</v>
      </c>
      <c r="G109" s="6">
        <v>164053995</v>
      </c>
      <c r="H109" s="6">
        <v>8651176</v>
      </c>
      <c r="I109" s="6">
        <v>0</v>
      </c>
      <c r="J109" s="15">
        <v>710931108</v>
      </c>
      <c r="K109" s="14">
        <v>32074505</v>
      </c>
      <c r="L109" s="6">
        <v>30674895</v>
      </c>
      <c r="M109" s="6">
        <v>166946795</v>
      </c>
      <c r="N109" s="6">
        <v>235979292</v>
      </c>
      <c r="O109" s="6">
        <v>16562396</v>
      </c>
      <c r="P109" s="6">
        <v>118391139</v>
      </c>
      <c r="Q109" s="6">
        <v>1888336</v>
      </c>
      <c r="R109" s="6">
        <v>4299327</v>
      </c>
      <c r="S109" s="6">
        <v>4656346</v>
      </c>
      <c r="T109" s="6">
        <v>0</v>
      </c>
      <c r="U109" s="15">
        <v>611473031</v>
      </c>
    </row>
    <row r="110" spans="1:21" x14ac:dyDescent="0.25">
      <c r="A110" s="25" t="s">
        <v>199</v>
      </c>
      <c r="B110" s="14">
        <v>34596563</v>
      </c>
      <c r="C110" s="6">
        <v>34266096</v>
      </c>
      <c r="D110" s="6">
        <v>184125452</v>
      </c>
      <c r="E110" s="6">
        <v>237869231</v>
      </c>
      <c r="F110" s="6">
        <v>19116182</v>
      </c>
      <c r="G110" s="6">
        <v>153156857</v>
      </c>
      <c r="H110" s="6">
        <v>13267924</v>
      </c>
      <c r="I110" s="6">
        <v>0</v>
      </c>
      <c r="J110" s="15">
        <v>676398305</v>
      </c>
      <c r="K110" s="14">
        <v>32139330</v>
      </c>
      <c r="L110" s="6">
        <v>29561885</v>
      </c>
      <c r="M110" s="6">
        <v>160143484</v>
      </c>
      <c r="N110" s="6">
        <v>215035305</v>
      </c>
      <c r="O110" s="6">
        <v>16697450</v>
      </c>
      <c r="P110" s="6">
        <v>106370920</v>
      </c>
      <c r="Q110" s="6">
        <v>1883169</v>
      </c>
      <c r="R110" s="6">
        <v>13597315</v>
      </c>
      <c r="S110" s="6">
        <v>4588212</v>
      </c>
      <c r="T110" s="6">
        <v>0</v>
      </c>
      <c r="U110" s="15">
        <v>580017070</v>
      </c>
    </row>
    <row r="111" spans="1:21" x14ac:dyDescent="0.25">
      <c r="A111" s="25" t="s">
        <v>200</v>
      </c>
      <c r="B111" s="14">
        <v>30989158</v>
      </c>
      <c r="C111" s="6">
        <v>34309611</v>
      </c>
      <c r="D111" s="6">
        <v>186733862</v>
      </c>
      <c r="E111" s="6">
        <v>240775638</v>
      </c>
      <c r="F111" s="6">
        <v>18247599</v>
      </c>
      <c r="G111" s="6">
        <v>169503918</v>
      </c>
      <c r="H111" s="6">
        <v>9484828</v>
      </c>
      <c r="I111" s="6">
        <v>0</v>
      </c>
      <c r="J111" s="15">
        <v>690044614</v>
      </c>
      <c r="K111" s="14">
        <v>29947383</v>
      </c>
      <c r="L111" s="6">
        <v>30387510</v>
      </c>
      <c r="M111" s="6">
        <v>161845282</v>
      </c>
      <c r="N111" s="6">
        <v>218235862</v>
      </c>
      <c r="O111" s="6">
        <v>16184187</v>
      </c>
      <c r="P111" s="6">
        <v>122005940</v>
      </c>
      <c r="Q111" s="6">
        <v>1917188</v>
      </c>
      <c r="R111" s="6">
        <v>8334923</v>
      </c>
      <c r="S111" s="6">
        <v>2904451</v>
      </c>
      <c r="T111" s="6">
        <v>0</v>
      </c>
      <c r="U111" s="15">
        <v>591762726</v>
      </c>
    </row>
    <row r="112" spans="1:21" x14ac:dyDescent="0.25">
      <c r="A112" s="25" t="s">
        <v>201</v>
      </c>
      <c r="B112" s="14" t="s">
        <v>206</v>
      </c>
      <c r="C112" s="6" t="s">
        <v>206</v>
      </c>
      <c r="D112" s="6" t="s">
        <v>206</v>
      </c>
      <c r="E112" s="6" t="s">
        <v>206</v>
      </c>
      <c r="F112" s="6" t="s">
        <v>206</v>
      </c>
      <c r="G112" s="6" t="s">
        <v>206</v>
      </c>
      <c r="H112" s="6" t="s">
        <v>206</v>
      </c>
      <c r="I112" s="6" t="s">
        <v>206</v>
      </c>
      <c r="J112" s="15" t="s">
        <v>206</v>
      </c>
      <c r="K112" s="14" t="s">
        <v>206</v>
      </c>
      <c r="L112" s="6" t="s">
        <v>206</v>
      </c>
      <c r="M112" s="6" t="s">
        <v>206</v>
      </c>
      <c r="N112" s="6" t="s">
        <v>206</v>
      </c>
      <c r="O112" s="6" t="s">
        <v>206</v>
      </c>
      <c r="P112" s="6" t="s">
        <v>206</v>
      </c>
      <c r="Q112" s="6" t="s">
        <v>206</v>
      </c>
      <c r="R112" s="6" t="s">
        <v>206</v>
      </c>
      <c r="S112" s="6" t="s">
        <v>206</v>
      </c>
      <c r="T112" s="6" t="s">
        <v>206</v>
      </c>
      <c r="U112" s="15" t="s">
        <v>206</v>
      </c>
    </row>
    <row r="113" spans="1:21" x14ac:dyDescent="0.25">
      <c r="A113" s="22" t="s">
        <v>157</v>
      </c>
      <c r="B113" s="12">
        <f t="shared" ref="B113:J113" si="29">SUM(B109:B112)</f>
        <v>97081453</v>
      </c>
      <c r="C113" s="5">
        <f t="shared" si="29"/>
        <v>103815454</v>
      </c>
      <c r="D113" s="5">
        <f t="shared" si="29"/>
        <v>559411804</v>
      </c>
      <c r="E113" s="5">
        <f t="shared" si="29"/>
        <v>742575561</v>
      </c>
      <c r="F113" s="5">
        <f t="shared" si="29"/>
        <v>56371057</v>
      </c>
      <c r="G113" s="5">
        <f t="shared" si="29"/>
        <v>486714770</v>
      </c>
      <c r="H113" s="5">
        <f t="shared" si="29"/>
        <v>31403928</v>
      </c>
      <c r="I113" s="5">
        <f t="shared" si="29"/>
        <v>0</v>
      </c>
      <c r="J113" s="13">
        <f t="shared" si="29"/>
        <v>2077374027</v>
      </c>
      <c r="K113" s="12">
        <f t="shared" ref="K113:U113" si="30">SUM(K109:K112)</f>
        <v>94161218</v>
      </c>
      <c r="L113" s="5">
        <f t="shared" si="30"/>
        <v>90624290</v>
      </c>
      <c r="M113" s="5">
        <f t="shared" si="30"/>
        <v>488935561</v>
      </c>
      <c r="N113" s="5">
        <f t="shared" si="30"/>
        <v>669250459</v>
      </c>
      <c r="O113" s="5">
        <f t="shared" si="30"/>
        <v>49444033</v>
      </c>
      <c r="P113" s="5">
        <f t="shared" si="30"/>
        <v>346767999</v>
      </c>
      <c r="Q113" s="5">
        <f t="shared" si="30"/>
        <v>5688693</v>
      </c>
      <c r="R113" s="5">
        <f t="shared" si="30"/>
        <v>26231565</v>
      </c>
      <c r="S113" s="5">
        <f t="shared" si="30"/>
        <v>12149009</v>
      </c>
      <c r="T113" s="5">
        <f t="shared" si="30"/>
        <v>0</v>
      </c>
      <c r="U113" s="13">
        <f t="shared" si="30"/>
        <v>1783252827</v>
      </c>
    </row>
    <row r="114" spans="1:21" x14ac:dyDescent="0.25">
      <c r="A114" s="24"/>
      <c r="B114" s="32"/>
      <c r="C114" s="33"/>
      <c r="D114" s="33"/>
      <c r="E114" s="33"/>
      <c r="F114" s="33"/>
      <c r="G114" s="33"/>
      <c r="H114" s="33"/>
      <c r="I114" s="33"/>
      <c r="J114" s="34"/>
      <c r="K114" s="32"/>
      <c r="L114" s="33"/>
      <c r="M114" s="33"/>
      <c r="N114" s="33"/>
      <c r="O114" s="33"/>
      <c r="P114" s="33"/>
      <c r="Q114" s="33"/>
      <c r="R114" s="33"/>
      <c r="S114" s="33"/>
      <c r="T114" s="33"/>
      <c r="U114" s="34"/>
    </row>
    <row r="115" spans="1:21" x14ac:dyDescent="0.25">
      <c r="A115" s="22" t="s">
        <v>173</v>
      </c>
      <c r="B115" s="32"/>
      <c r="C115" s="33"/>
      <c r="D115" s="33"/>
      <c r="E115" s="33"/>
      <c r="F115" s="33"/>
      <c r="G115" s="33"/>
      <c r="H115" s="33"/>
      <c r="I115" s="33"/>
      <c r="J115" s="34"/>
      <c r="K115" s="32"/>
      <c r="L115" s="33"/>
      <c r="M115" s="33"/>
      <c r="N115" s="33"/>
      <c r="O115" s="33"/>
      <c r="P115" s="33"/>
      <c r="Q115" s="33"/>
      <c r="R115" s="33"/>
      <c r="S115" s="33"/>
      <c r="T115" s="33"/>
      <c r="U115" s="34"/>
    </row>
    <row r="116" spans="1:21" x14ac:dyDescent="0.25">
      <c r="A116" s="25" t="s">
        <v>198</v>
      </c>
      <c r="B116" s="14">
        <v>83934287.269999996</v>
      </c>
      <c r="C116" s="6">
        <v>210589702.33000001</v>
      </c>
      <c r="D116" s="6">
        <v>202769042.16999999</v>
      </c>
      <c r="E116" s="6">
        <v>313097656.44999999</v>
      </c>
      <c r="F116" s="6">
        <v>54757888.170000002</v>
      </c>
      <c r="G116" s="6">
        <v>308873849.91000003</v>
      </c>
      <c r="H116" s="6">
        <v>12210095.449999999</v>
      </c>
      <c r="I116" s="6">
        <v>4004209.1</v>
      </c>
      <c r="J116" s="15">
        <v>1190236730.8499999</v>
      </c>
      <c r="K116" s="14">
        <v>78224979.409999996</v>
      </c>
      <c r="L116" s="6">
        <v>207738120.56</v>
      </c>
      <c r="M116" s="6">
        <v>189319196.25</v>
      </c>
      <c r="N116" s="6">
        <v>299484963.5</v>
      </c>
      <c r="O116" s="6">
        <v>37718624.899999999</v>
      </c>
      <c r="P116" s="6">
        <v>267155784.11000001</v>
      </c>
      <c r="Q116" s="6">
        <v>6058480.2199999997</v>
      </c>
      <c r="R116" s="6">
        <v>4603869.28</v>
      </c>
      <c r="S116" s="6">
        <v>7707642.9000000004</v>
      </c>
      <c r="T116" s="6">
        <v>0</v>
      </c>
      <c r="U116" s="15">
        <v>1098011661.1300001</v>
      </c>
    </row>
    <row r="117" spans="1:21" x14ac:dyDescent="0.25">
      <c r="A117" s="25" t="s">
        <v>199</v>
      </c>
      <c r="B117" s="14">
        <v>65037699.32</v>
      </c>
      <c r="C117" s="6">
        <v>178226984</v>
      </c>
      <c r="D117" s="6">
        <v>173568936.91999999</v>
      </c>
      <c r="E117" s="6">
        <v>287710613.77999997</v>
      </c>
      <c r="F117" s="6">
        <v>55741203.57</v>
      </c>
      <c r="G117" s="6">
        <v>305317644.17000002</v>
      </c>
      <c r="H117" s="6">
        <v>18453669.609999999</v>
      </c>
      <c r="I117" s="6">
        <v>4795958.2</v>
      </c>
      <c r="J117" s="15">
        <v>1088852709.5699999</v>
      </c>
      <c r="K117" s="14">
        <v>61239782.299999997</v>
      </c>
      <c r="L117" s="6">
        <v>172553791.72</v>
      </c>
      <c r="M117" s="6">
        <v>161307796.38999999</v>
      </c>
      <c r="N117" s="6">
        <v>273017337.42000002</v>
      </c>
      <c r="O117" s="6">
        <v>39418985.119999997</v>
      </c>
      <c r="P117" s="6">
        <v>266695920.53</v>
      </c>
      <c r="Q117" s="6">
        <v>11083187.76</v>
      </c>
      <c r="R117" s="6">
        <v>5408757.0300000003</v>
      </c>
      <c r="S117" s="6">
        <v>11188340.66</v>
      </c>
      <c r="T117" s="6">
        <v>0</v>
      </c>
      <c r="U117" s="15">
        <v>1001913898.9299999</v>
      </c>
    </row>
    <row r="118" spans="1:21" x14ac:dyDescent="0.25">
      <c r="A118" s="25" t="s">
        <v>200</v>
      </c>
      <c r="B118" s="14">
        <v>77675916.049999997</v>
      </c>
      <c r="C118" s="6">
        <v>158215548.34</v>
      </c>
      <c r="D118" s="6">
        <v>158938549.13999999</v>
      </c>
      <c r="E118" s="6">
        <v>304256078.79000002</v>
      </c>
      <c r="F118" s="6">
        <v>44828013.439999998</v>
      </c>
      <c r="G118" s="6">
        <v>298424958.83999997</v>
      </c>
      <c r="H118" s="6">
        <v>27168751.809999999</v>
      </c>
      <c r="I118" s="6">
        <v>1519165</v>
      </c>
      <c r="J118" s="15">
        <v>1071026981.41</v>
      </c>
      <c r="K118" s="14">
        <v>74744981.859999999</v>
      </c>
      <c r="L118" s="6">
        <v>153391692.40000001</v>
      </c>
      <c r="M118" s="6">
        <v>147435279.69</v>
      </c>
      <c r="N118" s="6">
        <v>288463377.51999998</v>
      </c>
      <c r="O118" s="6">
        <v>32173818.75</v>
      </c>
      <c r="P118" s="6">
        <v>256892776.15000001</v>
      </c>
      <c r="Q118" s="6">
        <v>15277674.359999999</v>
      </c>
      <c r="R118" s="6">
        <v>2488977.81</v>
      </c>
      <c r="S118" s="6">
        <v>13044362.470000001</v>
      </c>
      <c r="T118" s="6">
        <v>0</v>
      </c>
      <c r="U118" s="15">
        <v>983912941.00999999</v>
      </c>
    </row>
    <row r="119" spans="1:21" x14ac:dyDescent="0.25">
      <c r="A119" s="25" t="s">
        <v>201</v>
      </c>
      <c r="B119" s="14" t="s">
        <v>206</v>
      </c>
      <c r="C119" s="6" t="s">
        <v>206</v>
      </c>
      <c r="D119" s="6" t="s">
        <v>206</v>
      </c>
      <c r="E119" s="6" t="s">
        <v>206</v>
      </c>
      <c r="F119" s="6" t="s">
        <v>206</v>
      </c>
      <c r="G119" s="6" t="s">
        <v>206</v>
      </c>
      <c r="H119" s="6" t="s">
        <v>206</v>
      </c>
      <c r="I119" s="6" t="s">
        <v>206</v>
      </c>
      <c r="J119" s="15" t="s">
        <v>206</v>
      </c>
      <c r="K119" s="14" t="s">
        <v>206</v>
      </c>
      <c r="L119" s="6" t="s">
        <v>206</v>
      </c>
      <c r="M119" s="6" t="s">
        <v>206</v>
      </c>
      <c r="N119" s="6" t="s">
        <v>206</v>
      </c>
      <c r="O119" s="6" t="s">
        <v>206</v>
      </c>
      <c r="P119" s="6" t="s">
        <v>206</v>
      </c>
      <c r="Q119" s="6" t="s">
        <v>206</v>
      </c>
      <c r="R119" s="6" t="s">
        <v>206</v>
      </c>
      <c r="S119" s="6" t="s">
        <v>206</v>
      </c>
      <c r="T119" s="6" t="s">
        <v>206</v>
      </c>
      <c r="U119" s="15" t="s">
        <v>206</v>
      </c>
    </row>
    <row r="120" spans="1:21" x14ac:dyDescent="0.25">
      <c r="A120" s="22" t="s">
        <v>157</v>
      </c>
      <c r="B120" s="12">
        <f t="shared" ref="B120:J120" si="31">SUM(B116:B119)</f>
        <v>226647902.63999999</v>
      </c>
      <c r="C120" s="5">
        <f t="shared" si="31"/>
        <v>547032234.67000008</v>
      </c>
      <c r="D120" s="5">
        <f t="shared" si="31"/>
        <v>535276528.22999996</v>
      </c>
      <c r="E120" s="5">
        <f t="shared" si="31"/>
        <v>905064349.01999998</v>
      </c>
      <c r="F120" s="5">
        <f t="shared" si="31"/>
        <v>155327105.18000001</v>
      </c>
      <c r="G120" s="5">
        <f t="shared" si="31"/>
        <v>912616452.92000008</v>
      </c>
      <c r="H120" s="5">
        <f t="shared" si="31"/>
        <v>57832516.869999997</v>
      </c>
      <c r="I120" s="5">
        <f t="shared" si="31"/>
        <v>10319332.300000001</v>
      </c>
      <c r="J120" s="13">
        <f t="shared" si="31"/>
        <v>3350116421.8299999</v>
      </c>
      <c r="K120" s="12">
        <f t="shared" ref="K120:U120" si="32">SUM(K116:K119)</f>
        <v>214209743.56999999</v>
      </c>
      <c r="L120" s="5">
        <f t="shared" si="32"/>
        <v>533683604.67999995</v>
      </c>
      <c r="M120" s="5">
        <f t="shared" si="32"/>
        <v>498062272.32999998</v>
      </c>
      <c r="N120" s="5">
        <f t="shared" si="32"/>
        <v>860965678.44000006</v>
      </c>
      <c r="O120" s="5">
        <f t="shared" si="32"/>
        <v>109311428.77</v>
      </c>
      <c r="P120" s="5">
        <f t="shared" si="32"/>
        <v>790744480.78999996</v>
      </c>
      <c r="Q120" s="5">
        <f t="shared" si="32"/>
        <v>32419342.34</v>
      </c>
      <c r="R120" s="5">
        <f t="shared" si="32"/>
        <v>12501604.120000001</v>
      </c>
      <c r="S120" s="5">
        <f t="shared" si="32"/>
        <v>31940346.030000001</v>
      </c>
      <c r="T120" s="5">
        <f t="shared" si="32"/>
        <v>0</v>
      </c>
      <c r="U120" s="13">
        <f t="shared" si="32"/>
        <v>3083838501.0699997</v>
      </c>
    </row>
    <row r="121" spans="1:21" x14ac:dyDescent="0.25">
      <c r="A121" s="24"/>
      <c r="B121" s="32"/>
      <c r="C121" s="33"/>
      <c r="D121" s="33"/>
      <c r="E121" s="33"/>
      <c r="F121" s="33"/>
      <c r="G121" s="33"/>
      <c r="H121" s="33"/>
      <c r="I121" s="33"/>
      <c r="J121" s="34"/>
      <c r="K121" s="32"/>
      <c r="L121" s="33"/>
      <c r="M121" s="33"/>
      <c r="N121" s="33"/>
      <c r="O121" s="33"/>
      <c r="P121" s="33"/>
      <c r="Q121" s="33"/>
      <c r="R121" s="33"/>
      <c r="S121" s="33"/>
      <c r="T121" s="33"/>
      <c r="U121" s="34"/>
    </row>
    <row r="122" spans="1:21" x14ac:dyDescent="0.25">
      <c r="A122" s="22" t="s">
        <v>175</v>
      </c>
      <c r="B122" s="32"/>
      <c r="C122" s="33"/>
      <c r="D122" s="33"/>
      <c r="E122" s="33"/>
      <c r="F122" s="33"/>
      <c r="G122" s="33"/>
      <c r="H122" s="33"/>
      <c r="I122" s="33"/>
      <c r="J122" s="34"/>
      <c r="K122" s="32"/>
      <c r="L122" s="33"/>
      <c r="M122" s="33"/>
      <c r="N122" s="33"/>
      <c r="O122" s="33"/>
      <c r="P122" s="33"/>
      <c r="Q122" s="33"/>
      <c r="R122" s="33"/>
      <c r="S122" s="33"/>
      <c r="T122" s="33"/>
      <c r="U122" s="34"/>
    </row>
    <row r="123" spans="1:21" x14ac:dyDescent="0.25">
      <c r="A123" s="25" t="s">
        <v>198</v>
      </c>
      <c r="B123" s="14">
        <v>316748753</v>
      </c>
      <c r="C123" s="6">
        <v>556879926</v>
      </c>
      <c r="D123" s="6">
        <v>428393302</v>
      </c>
      <c r="E123" s="6">
        <v>631973709</v>
      </c>
      <c r="F123" s="6">
        <v>190299235</v>
      </c>
      <c r="G123" s="6">
        <v>371365325</v>
      </c>
      <c r="H123" s="6">
        <v>13124967</v>
      </c>
      <c r="I123" s="6">
        <v>63107207</v>
      </c>
      <c r="J123" s="15">
        <v>2571892424</v>
      </c>
      <c r="K123" s="14">
        <v>258337266</v>
      </c>
      <c r="L123" s="6">
        <v>536584436</v>
      </c>
      <c r="M123" s="6">
        <v>380522403</v>
      </c>
      <c r="N123" s="6">
        <v>587427954</v>
      </c>
      <c r="O123" s="6">
        <v>40970254</v>
      </c>
      <c r="P123" s="6">
        <v>308823382</v>
      </c>
      <c r="Q123" s="6">
        <v>318379</v>
      </c>
      <c r="R123" s="6">
        <v>60322547</v>
      </c>
      <c r="S123" s="6">
        <v>14755028</v>
      </c>
      <c r="T123" s="6">
        <v>165251768</v>
      </c>
      <c r="U123" s="15">
        <v>2353313417</v>
      </c>
    </row>
    <row r="124" spans="1:21" x14ac:dyDescent="0.25">
      <c r="A124" s="25" t="s">
        <v>199</v>
      </c>
      <c r="B124" s="14">
        <v>304494153</v>
      </c>
      <c r="C124" s="6">
        <v>575834308</v>
      </c>
      <c r="D124" s="6">
        <v>404553829</v>
      </c>
      <c r="E124" s="6">
        <v>588431689</v>
      </c>
      <c r="F124" s="6">
        <v>186243191</v>
      </c>
      <c r="G124" s="6">
        <v>413790583</v>
      </c>
      <c r="H124" s="6">
        <v>51884182</v>
      </c>
      <c r="I124" s="6">
        <v>45795226</v>
      </c>
      <c r="J124" s="15">
        <v>2571027161</v>
      </c>
      <c r="K124" s="14">
        <v>247704059</v>
      </c>
      <c r="L124" s="6">
        <v>555099643</v>
      </c>
      <c r="M124" s="6">
        <v>362986174</v>
      </c>
      <c r="N124" s="6">
        <v>547313760</v>
      </c>
      <c r="O124" s="6">
        <v>51001564</v>
      </c>
      <c r="P124" s="6">
        <v>337868333</v>
      </c>
      <c r="Q124" s="6">
        <v>-355148</v>
      </c>
      <c r="R124" s="6">
        <v>84243791</v>
      </c>
      <c r="S124" s="6">
        <v>15009156</v>
      </c>
      <c r="T124" s="6">
        <v>157244022</v>
      </c>
      <c r="U124" s="15">
        <v>2358115354</v>
      </c>
    </row>
    <row r="125" spans="1:21" x14ac:dyDescent="0.25">
      <c r="A125" s="25" t="s">
        <v>200</v>
      </c>
      <c r="B125" s="14">
        <v>319529401</v>
      </c>
      <c r="C125" s="6">
        <v>545722098</v>
      </c>
      <c r="D125" s="6">
        <v>428638737</v>
      </c>
      <c r="E125" s="6">
        <v>589003159</v>
      </c>
      <c r="F125" s="6">
        <v>196675324</v>
      </c>
      <c r="G125" s="6">
        <v>387179607</v>
      </c>
      <c r="H125" s="6">
        <v>52709611</v>
      </c>
      <c r="I125" s="6">
        <v>45118479</v>
      </c>
      <c r="J125" s="15">
        <v>2564576416</v>
      </c>
      <c r="K125" s="14">
        <v>253691916</v>
      </c>
      <c r="L125" s="6">
        <v>523136293</v>
      </c>
      <c r="M125" s="6">
        <v>375757858</v>
      </c>
      <c r="N125" s="6">
        <v>547532345</v>
      </c>
      <c r="O125" s="6">
        <v>41292660</v>
      </c>
      <c r="P125" s="6">
        <v>324741248</v>
      </c>
      <c r="Q125" s="6">
        <v>-995556</v>
      </c>
      <c r="R125" s="6">
        <v>78840718</v>
      </c>
      <c r="S125" s="6">
        <v>3763484</v>
      </c>
      <c r="T125" s="6">
        <v>180781138</v>
      </c>
      <c r="U125" s="15">
        <v>2328542104</v>
      </c>
    </row>
    <row r="126" spans="1:21" x14ac:dyDescent="0.25">
      <c r="A126" s="25" t="s">
        <v>201</v>
      </c>
      <c r="B126" s="14" t="s">
        <v>206</v>
      </c>
      <c r="C126" s="6" t="s">
        <v>206</v>
      </c>
      <c r="D126" s="6" t="s">
        <v>206</v>
      </c>
      <c r="E126" s="6" t="s">
        <v>206</v>
      </c>
      <c r="F126" s="6" t="s">
        <v>206</v>
      </c>
      <c r="G126" s="6" t="s">
        <v>206</v>
      </c>
      <c r="H126" s="6" t="s">
        <v>206</v>
      </c>
      <c r="I126" s="6" t="s">
        <v>206</v>
      </c>
      <c r="J126" s="15" t="s">
        <v>206</v>
      </c>
      <c r="K126" s="14" t="s">
        <v>206</v>
      </c>
      <c r="L126" s="6" t="s">
        <v>206</v>
      </c>
      <c r="M126" s="6" t="s">
        <v>206</v>
      </c>
      <c r="N126" s="6" t="s">
        <v>206</v>
      </c>
      <c r="O126" s="6" t="s">
        <v>206</v>
      </c>
      <c r="P126" s="6" t="s">
        <v>206</v>
      </c>
      <c r="Q126" s="6" t="s">
        <v>206</v>
      </c>
      <c r="R126" s="6" t="s">
        <v>206</v>
      </c>
      <c r="S126" s="6" t="s">
        <v>206</v>
      </c>
      <c r="T126" s="6" t="s">
        <v>206</v>
      </c>
      <c r="U126" s="15" t="s">
        <v>206</v>
      </c>
    </row>
    <row r="127" spans="1:21" x14ac:dyDescent="0.25">
      <c r="A127" s="22" t="s">
        <v>157</v>
      </c>
      <c r="B127" s="12">
        <f t="shared" ref="B127:J127" si="33">SUM(B123:B126)</f>
        <v>940772307</v>
      </c>
      <c r="C127" s="5">
        <f t="shared" si="33"/>
        <v>1678436332</v>
      </c>
      <c r="D127" s="5">
        <f t="shared" si="33"/>
        <v>1261585868</v>
      </c>
      <c r="E127" s="5">
        <f t="shared" si="33"/>
        <v>1809408557</v>
      </c>
      <c r="F127" s="5">
        <f t="shared" si="33"/>
        <v>573217750</v>
      </c>
      <c r="G127" s="5">
        <f t="shared" si="33"/>
        <v>1172335515</v>
      </c>
      <c r="H127" s="5">
        <f t="shared" si="33"/>
        <v>117718760</v>
      </c>
      <c r="I127" s="5">
        <f t="shared" si="33"/>
        <v>154020912</v>
      </c>
      <c r="J127" s="13">
        <f t="shared" si="33"/>
        <v>7707496001</v>
      </c>
      <c r="K127" s="12">
        <f t="shared" ref="K127:U127" si="34">SUM(K123:K126)</f>
        <v>759733241</v>
      </c>
      <c r="L127" s="5">
        <f t="shared" si="34"/>
        <v>1614820372</v>
      </c>
      <c r="M127" s="5">
        <f t="shared" si="34"/>
        <v>1119266435</v>
      </c>
      <c r="N127" s="5">
        <f t="shared" si="34"/>
        <v>1682274059</v>
      </c>
      <c r="O127" s="5">
        <f t="shared" si="34"/>
        <v>133264478</v>
      </c>
      <c r="P127" s="5">
        <f t="shared" si="34"/>
        <v>971432963</v>
      </c>
      <c r="Q127" s="5">
        <f t="shared" si="34"/>
        <v>-1032325</v>
      </c>
      <c r="R127" s="5">
        <f t="shared" si="34"/>
        <v>223407056</v>
      </c>
      <c r="S127" s="5">
        <f t="shared" si="34"/>
        <v>33527668</v>
      </c>
      <c r="T127" s="5">
        <f t="shared" si="34"/>
        <v>503276928</v>
      </c>
      <c r="U127" s="13">
        <f t="shared" si="34"/>
        <v>7039970875</v>
      </c>
    </row>
    <row r="128" spans="1:21" x14ac:dyDescent="0.25">
      <c r="A128" s="24"/>
      <c r="B128" s="32"/>
      <c r="C128" s="33"/>
      <c r="D128" s="33"/>
      <c r="E128" s="33"/>
      <c r="F128" s="33"/>
      <c r="G128" s="33"/>
      <c r="H128" s="33"/>
      <c r="I128" s="33"/>
      <c r="J128" s="34"/>
      <c r="K128" s="32"/>
      <c r="L128" s="33"/>
      <c r="M128" s="33"/>
      <c r="N128" s="33"/>
      <c r="O128" s="33"/>
      <c r="P128" s="33"/>
      <c r="Q128" s="33"/>
      <c r="R128" s="33"/>
      <c r="S128" s="33"/>
      <c r="T128" s="33"/>
      <c r="U128" s="34"/>
    </row>
    <row r="129" spans="1:21" x14ac:dyDescent="0.25">
      <c r="A129" s="22" t="s">
        <v>174</v>
      </c>
      <c r="B129" s="32"/>
      <c r="C129" s="33"/>
      <c r="D129" s="33"/>
      <c r="E129" s="33"/>
      <c r="F129" s="33"/>
      <c r="G129" s="33"/>
      <c r="H129" s="33"/>
      <c r="I129" s="33"/>
      <c r="J129" s="34"/>
      <c r="K129" s="32"/>
      <c r="L129" s="33"/>
      <c r="M129" s="33"/>
      <c r="N129" s="33"/>
      <c r="O129" s="33"/>
      <c r="P129" s="33"/>
      <c r="Q129" s="33"/>
      <c r="R129" s="33"/>
      <c r="S129" s="33"/>
      <c r="T129" s="33"/>
      <c r="U129" s="34"/>
    </row>
    <row r="130" spans="1:21" x14ac:dyDescent="0.25">
      <c r="A130" s="25" t="s">
        <v>198</v>
      </c>
      <c r="B130" s="14">
        <v>137368729</v>
      </c>
      <c r="C130" s="6">
        <v>153799287</v>
      </c>
      <c r="D130" s="6">
        <v>106127290</v>
      </c>
      <c r="E130" s="6">
        <v>169665833</v>
      </c>
      <c r="F130" s="6">
        <v>32259451</v>
      </c>
      <c r="G130" s="6">
        <v>149375807</v>
      </c>
      <c r="H130" s="6">
        <v>15864273</v>
      </c>
      <c r="I130" s="6">
        <v>15038244</v>
      </c>
      <c r="J130" s="15">
        <v>779498914</v>
      </c>
      <c r="K130" s="14">
        <v>97526888</v>
      </c>
      <c r="L130" s="6">
        <v>97291064</v>
      </c>
      <c r="M130" s="6">
        <v>77329530</v>
      </c>
      <c r="N130" s="6">
        <v>145663368</v>
      </c>
      <c r="O130" s="6">
        <v>26154161</v>
      </c>
      <c r="P130" s="6">
        <v>120142253</v>
      </c>
      <c r="Q130" s="6">
        <v>12923812</v>
      </c>
      <c r="R130" s="6">
        <v>15038244</v>
      </c>
      <c r="S130" s="6">
        <v>16961058</v>
      </c>
      <c r="T130" s="6">
        <v>360313</v>
      </c>
      <c r="U130" s="15">
        <v>609390691</v>
      </c>
    </row>
    <row r="131" spans="1:21" x14ac:dyDescent="0.25">
      <c r="A131" s="25" t="s">
        <v>199</v>
      </c>
      <c r="B131" s="14">
        <v>248136464</v>
      </c>
      <c r="C131" s="6">
        <v>301800034</v>
      </c>
      <c r="D131" s="6">
        <v>233234252</v>
      </c>
      <c r="E131" s="6">
        <v>367594674</v>
      </c>
      <c r="F131" s="6">
        <v>65629080</v>
      </c>
      <c r="G131" s="6">
        <v>308196450</v>
      </c>
      <c r="H131" s="6">
        <v>46445564</v>
      </c>
      <c r="I131" s="6">
        <v>19228498</v>
      </c>
      <c r="J131" s="15">
        <v>1590265016</v>
      </c>
      <c r="K131" s="14">
        <v>167201055</v>
      </c>
      <c r="L131" s="6">
        <v>195885762</v>
      </c>
      <c r="M131" s="6">
        <v>172677443</v>
      </c>
      <c r="N131" s="6">
        <v>313911184</v>
      </c>
      <c r="O131" s="6">
        <v>56856181</v>
      </c>
      <c r="P131" s="6">
        <v>245041945</v>
      </c>
      <c r="Q131" s="6">
        <v>30955392</v>
      </c>
      <c r="R131" s="6">
        <v>19228498</v>
      </c>
      <c r="S131" s="6">
        <v>58958752</v>
      </c>
      <c r="T131" s="6">
        <v>1074404</v>
      </c>
      <c r="U131" s="15">
        <v>1261790616</v>
      </c>
    </row>
    <row r="132" spans="1:21" x14ac:dyDescent="0.25">
      <c r="A132" s="25" t="s">
        <v>200</v>
      </c>
      <c r="B132" s="14">
        <v>146220874</v>
      </c>
      <c r="C132" s="6">
        <v>150466608</v>
      </c>
      <c r="D132" s="6">
        <v>114902462</v>
      </c>
      <c r="E132" s="6">
        <v>189751995</v>
      </c>
      <c r="F132" s="6">
        <v>46465469</v>
      </c>
      <c r="G132" s="6">
        <v>143707110</v>
      </c>
      <c r="H132" s="6">
        <v>26659396</v>
      </c>
      <c r="I132" s="6">
        <v>9870596</v>
      </c>
      <c r="J132" s="15">
        <v>828044510</v>
      </c>
      <c r="K132" s="14">
        <v>106888768</v>
      </c>
      <c r="L132" s="6">
        <v>100094040</v>
      </c>
      <c r="M132" s="6">
        <v>85419538</v>
      </c>
      <c r="N132" s="6">
        <v>163903946</v>
      </c>
      <c r="O132" s="6">
        <v>40283133</v>
      </c>
      <c r="P132" s="6">
        <v>115161276</v>
      </c>
      <c r="Q132" s="6">
        <v>18679701</v>
      </c>
      <c r="R132" s="6">
        <v>9870596</v>
      </c>
      <c r="S132" s="6">
        <v>24686858</v>
      </c>
      <c r="T132" s="6">
        <v>723495</v>
      </c>
      <c r="U132" s="15">
        <v>665711351</v>
      </c>
    </row>
    <row r="133" spans="1:21" x14ac:dyDescent="0.25">
      <c r="A133" s="25" t="s">
        <v>201</v>
      </c>
      <c r="B133" s="14" t="s">
        <v>206</v>
      </c>
      <c r="C133" s="6" t="s">
        <v>206</v>
      </c>
      <c r="D133" s="6" t="s">
        <v>206</v>
      </c>
      <c r="E133" s="6" t="s">
        <v>206</v>
      </c>
      <c r="F133" s="6" t="s">
        <v>206</v>
      </c>
      <c r="G133" s="6" t="s">
        <v>206</v>
      </c>
      <c r="H133" s="6" t="s">
        <v>206</v>
      </c>
      <c r="I133" s="6" t="s">
        <v>206</v>
      </c>
      <c r="J133" s="15" t="s">
        <v>206</v>
      </c>
      <c r="K133" s="14" t="s">
        <v>206</v>
      </c>
      <c r="L133" s="6" t="s">
        <v>206</v>
      </c>
      <c r="M133" s="6" t="s">
        <v>206</v>
      </c>
      <c r="N133" s="6" t="s">
        <v>206</v>
      </c>
      <c r="O133" s="6" t="s">
        <v>206</v>
      </c>
      <c r="P133" s="6" t="s">
        <v>206</v>
      </c>
      <c r="Q133" s="6" t="s">
        <v>206</v>
      </c>
      <c r="R133" s="6" t="s">
        <v>206</v>
      </c>
      <c r="S133" s="6" t="s">
        <v>206</v>
      </c>
      <c r="T133" s="6" t="s">
        <v>206</v>
      </c>
      <c r="U133" s="15" t="s">
        <v>206</v>
      </c>
    </row>
    <row r="134" spans="1:21" x14ac:dyDescent="0.25">
      <c r="A134" s="22" t="s">
        <v>157</v>
      </c>
      <c r="B134" s="12">
        <f t="shared" ref="B134:J134" si="35">SUM(B130:B133)</f>
        <v>531726067</v>
      </c>
      <c r="C134" s="5">
        <f t="shared" si="35"/>
        <v>606065929</v>
      </c>
      <c r="D134" s="5">
        <f t="shared" si="35"/>
        <v>454264004</v>
      </c>
      <c r="E134" s="5">
        <f t="shared" si="35"/>
        <v>727012502</v>
      </c>
      <c r="F134" s="5">
        <f t="shared" si="35"/>
        <v>144354000</v>
      </c>
      <c r="G134" s="5">
        <f t="shared" si="35"/>
        <v>601279367</v>
      </c>
      <c r="H134" s="5">
        <f t="shared" si="35"/>
        <v>88969233</v>
      </c>
      <c r="I134" s="5">
        <f t="shared" si="35"/>
        <v>44137338</v>
      </c>
      <c r="J134" s="13">
        <f t="shared" si="35"/>
        <v>3197808440</v>
      </c>
      <c r="K134" s="12">
        <f t="shared" ref="K134:U134" si="36">SUM(K130:K133)</f>
        <v>371616711</v>
      </c>
      <c r="L134" s="5">
        <f t="shared" si="36"/>
        <v>393270866</v>
      </c>
      <c r="M134" s="5">
        <f t="shared" si="36"/>
        <v>335426511</v>
      </c>
      <c r="N134" s="5">
        <f t="shared" si="36"/>
        <v>623478498</v>
      </c>
      <c r="O134" s="5">
        <f t="shared" si="36"/>
        <v>123293475</v>
      </c>
      <c r="P134" s="5">
        <f t="shared" si="36"/>
        <v>480345474</v>
      </c>
      <c r="Q134" s="5">
        <f t="shared" si="36"/>
        <v>62558905</v>
      </c>
      <c r="R134" s="5">
        <f t="shared" si="36"/>
        <v>44137338</v>
      </c>
      <c r="S134" s="5">
        <f t="shared" si="36"/>
        <v>100606668</v>
      </c>
      <c r="T134" s="5">
        <f t="shared" si="36"/>
        <v>2158212</v>
      </c>
      <c r="U134" s="13">
        <f t="shared" si="36"/>
        <v>2536892658</v>
      </c>
    </row>
    <row r="135" spans="1:21" x14ac:dyDescent="0.25">
      <c r="A135" s="24"/>
      <c r="B135" s="32"/>
      <c r="C135" s="33"/>
      <c r="D135" s="33"/>
      <c r="E135" s="33"/>
      <c r="F135" s="33"/>
      <c r="G135" s="33"/>
      <c r="H135" s="33"/>
      <c r="I135" s="33"/>
      <c r="J135" s="34"/>
      <c r="K135" s="32"/>
      <c r="L135" s="33"/>
      <c r="M135" s="33"/>
      <c r="N135" s="33"/>
      <c r="O135" s="33"/>
      <c r="P135" s="33"/>
      <c r="Q135" s="33"/>
      <c r="R135" s="33"/>
      <c r="S135" s="33"/>
      <c r="T135" s="33"/>
      <c r="U135" s="34"/>
    </row>
    <row r="136" spans="1:21" x14ac:dyDescent="0.25">
      <c r="A136" s="22" t="s">
        <v>176</v>
      </c>
      <c r="B136" s="32"/>
      <c r="C136" s="33"/>
      <c r="D136" s="33"/>
      <c r="E136" s="33"/>
      <c r="F136" s="33"/>
      <c r="G136" s="33"/>
      <c r="H136" s="33"/>
      <c r="I136" s="33"/>
      <c r="J136" s="34"/>
      <c r="K136" s="32"/>
      <c r="L136" s="33"/>
      <c r="M136" s="33"/>
      <c r="N136" s="33"/>
      <c r="O136" s="33"/>
      <c r="P136" s="33"/>
      <c r="Q136" s="33"/>
      <c r="R136" s="33"/>
      <c r="S136" s="33"/>
      <c r="T136" s="33"/>
      <c r="U136" s="34"/>
    </row>
    <row r="137" spans="1:21" x14ac:dyDescent="0.25">
      <c r="A137" s="25" t="s">
        <v>198</v>
      </c>
      <c r="B137" s="14">
        <v>96049994.769999996</v>
      </c>
      <c r="C137" s="6">
        <v>180441526.44</v>
      </c>
      <c r="D137" s="6">
        <v>160575034.53</v>
      </c>
      <c r="E137" s="6">
        <v>303510765.30000001</v>
      </c>
      <c r="F137" s="6">
        <v>49881691.799999997</v>
      </c>
      <c r="G137" s="6">
        <v>127583284.63</v>
      </c>
      <c r="H137" s="6">
        <v>21976797.109999999</v>
      </c>
      <c r="I137" s="6">
        <v>12390518.710000001</v>
      </c>
      <c r="J137" s="15">
        <v>952409613.28999996</v>
      </c>
      <c r="K137" s="14">
        <v>90891961.310000002</v>
      </c>
      <c r="L137" s="6">
        <v>174879252.50999999</v>
      </c>
      <c r="M137" s="6">
        <v>147645130.84</v>
      </c>
      <c r="N137" s="6">
        <v>287686426.43000001</v>
      </c>
      <c r="O137" s="6">
        <v>34450511.350000001</v>
      </c>
      <c r="P137" s="6">
        <v>113295682.5</v>
      </c>
      <c r="Q137" s="6">
        <v>13248961.369999999</v>
      </c>
      <c r="R137" s="6">
        <v>14210170.550000001</v>
      </c>
      <c r="S137" s="6">
        <v>12660104.02</v>
      </c>
      <c r="T137" s="6">
        <v>0</v>
      </c>
      <c r="U137" s="15">
        <v>888968200.88</v>
      </c>
    </row>
    <row r="138" spans="1:21" x14ac:dyDescent="0.25">
      <c r="A138" s="25" t="s">
        <v>199</v>
      </c>
      <c r="B138" s="14">
        <v>99619650.510000005</v>
      </c>
      <c r="C138" s="6">
        <v>164346834.62</v>
      </c>
      <c r="D138" s="6">
        <v>156809899.34999999</v>
      </c>
      <c r="E138" s="6">
        <v>251809956.66</v>
      </c>
      <c r="F138" s="6">
        <v>49397890.109999999</v>
      </c>
      <c r="G138" s="6">
        <v>134577830.62</v>
      </c>
      <c r="H138" s="6">
        <v>22941409.280000001</v>
      </c>
      <c r="I138" s="6">
        <v>12828329.310000001</v>
      </c>
      <c r="J138" s="15">
        <v>892331800.46000004</v>
      </c>
      <c r="K138" s="14">
        <v>95323651.900000006</v>
      </c>
      <c r="L138" s="6">
        <v>159425655.74000001</v>
      </c>
      <c r="M138" s="6">
        <v>142195294.03999999</v>
      </c>
      <c r="N138" s="6">
        <v>239446391.27000001</v>
      </c>
      <c r="O138" s="6">
        <v>35129717.880000003</v>
      </c>
      <c r="P138" s="6">
        <v>120106311.48</v>
      </c>
      <c r="Q138" s="6">
        <v>14187348.060000001</v>
      </c>
      <c r="R138" s="6">
        <v>14175593.32</v>
      </c>
      <c r="S138" s="6">
        <v>12129533.02</v>
      </c>
      <c r="T138" s="6">
        <v>0</v>
      </c>
      <c r="U138" s="15">
        <v>832119496.71000004</v>
      </c>
    </row>
    <row r="139" spans="1:21" x14ac:dyDescent="0.25">
      <c r="A139" s="25" t="s">
        <v>200</v>
      </c>
      <c r="B139" s="14">
        <v>95757197.099999994</v>
      </c>
      <c r="C139" s="6">
        <v>165125677.62</v>
      </c>
      <c r="D139" s="6">
        <v>148445767.59999999</v>
      </c>
      <c r="E139" s="6">
        <v>261565133.28999999</v>
      </c>
      <c r="F139" s="6">
        <v>58556954.18</v>
      </c>
      <c r="G139" s="6">
        <v>121276547.54000001</v>
      </c>
      <c r="H139" s="6">
        <v>29348187.84</v>
      </c>
      <c r="I139" s="6">
        <v>11406289</v>
      </c>
      <c r="J139" s="15">
        <v>891481754.16999996</v>
      </c>
      <c r="K139" s="14">
        <v>87284150.810000002</v>
      </c>
      <c r="L139" s="6">
        <v>160368391.50999999</v>
      </c>
      <c r="M139" s="6">
        <v>134763685.13999999</v>
      </c>
      <c r="N139" s="6">
        <v>246951489.94</v>
      </c>
      <c r="O139" s="6">
        <v>47620666.579999998</v>
      </c>
      <c r="P139" s="6">
        <v>106648906.72</v>
      </c>
      <c r="Q139" s="6">
        <v>16251951.439999999</v>
      </c>
      <c r="R139" s="6">
        <v>12607072.039999999</v>
      </c>
      <c r="S139" s="6">
        <v>15561890.65</v>
      </c>
      <c r="T139" s="6">
        <v>0</v>
      </c>
      <c r="U139" s="15">
        <v>828058204.83000004</v>
      </c>
    </row>
    <row r="140" spans="1:21" x14ac:dyDescent="0.25">
      <c r="A140" s="25" t="s">
        <v>201</v>
      </c>
      <c r="B140" s="14" t="s">
        <v>206</v>
      </c>
      <c r="C140" s="6" t="s">
        <v>206</v>
      </c>
      <c r="D140" s="6" t="s">
        <v>206</v>
      </c>
      <c r="E140" s="6" t="s">
        <v>206</v>
      </c>
      <c r="F140" s="6" t="s">
        <v>206</v>
      </c>
      <c r="G140" s="6" t="s">
        <v>206</v>
      </c>
      <c r="H140" s="6" t="s">
        <v>206</v>
      </c>
      <c r="I140" s="6" t="s">
        <v>206</v>
      </c>
      <c r="J140" s="15" t="s">
        <v>206</v>
      </c>
      <c r="K140" s="14" t="s">
        <v>206</v>
      </c>
      <c r="L140" s="6" t="s">
        <v>206</v>
      </c>
      <c r="M140" s="6" t="s">
        <v>206</v>
      </c>
      <c r="N140" s="6" t="s">
        <v>206</v>
      </c>
      <c r="O140" s="6" t="s">
        <v>206</v>
      </c>
      <c r="P140" s="6" t="s">
        <v>206</v>
      </c>
      <c r="Q140" s="6" t="s">
        <v>206</v>
      </c>
      <c r="R140" s="6" t="s">
        <v>206</v>
      </c>
      <c r="S140" s="6" t="s">
        <v>206</v>
      </c>
      <c r="T140" s="6" t="s">
        <v>206</v>
      </c>
      <c r="U140" s="15" t="s">
        <v>206</v>
      </c>
    </row>
    <row r="141" spans="1:21" x14ac:dyDescent="0.25">
      <c r="A141" s="22" t="s">
        <v>157</v>
      </c>
      <c r="B141" s="12">
        <f t="shared" ref="B141:J141" si="37">SUM(B137:B140)</f>
        <v>291426842.38</v>
      </c>
      <c r="C141" s="5">
        <f t="shared" si="37"/>
        <v>509914038.68000001</v>
      </c>
      <c r="D141" s="5">
        <f t="shared" si="37"/>
        <v>465830701.48000002</v>
      </c>
      <c r="E141" s="5">
        <f t="shared" si="37"/>
        <v>816885855.25</v>
      </c>
      <c r="F141" s="5">
        <f t="shared" si="37"/>
        <v>157836536.09</v>
      </c>
      <c r="G141" s="5">
        <f t="shared" si="37"/>
        <v>383437662.79000002</v>
      </c>
      <c r="H141" s="5">
        <f t="shared" si="37"/>
        <v>74266394.230000004</v>
      </c>
      <c r="I141" s="5">
        <f t="shared" si="37"/>
        <v>36625137.020000003</v>
      </c>
      <c r="J141" s="13">
        <f t="shared" si="37"/>
        <v>2736223167.9200001</v>
      </c>
      <c r="K141" s="12">
        <f t="shared" ref="K141:U141" si="38">SUM(K137:K140)</f>
        <v>273499764.01999998</v>
      </c>
      <c r="L141" s="5">
        <f t="shared" si="38"/>
        <v>494673299.75999999</v>
      </c>
      <c r="M141" s="5">
        <f t="shared" si="38"/>
        <v>424604110.01999998</v>
      </c>
      <c r="N141" s="5">
        <f t="shared" si="38"/>
        <v>774084307.6400001</v>
      </c>
      <c r="O141" s="5">
        <f t="shared" si="38"/>
        <v>117200895.81</v>
      </c>
      <c r="P141" s="5">
        <f t="shared" si="38"/>
        <v>340050900.70000005</v>
      </c>
      <c r="Q141" s="5">
        <f t="shared" si="38"/>
        <v>43688260.869999997</v>
      </c>
      <c r="R141" s="5">
        <f t="shared" si="38"/>
        <v>40992835.909999996</v>
      </c>
      <c r="S141" s="5">
        <f t="shared" si="38"/>
        <v>40351527.689999998</v>
      </c>
      <c r="T141" s="5">
        <f t="shared" si="38"/>
        <v>0</v>
      </c>
      <c r="U141" s="13">
        <f t="shared" si="38"/>
        <v>2549145902.4200001</v>
      </c>
    </row>
    <row r="142" spans="1:21" x14ac:dyDescent="0.25">
      <c r="A142" s="24"/>
      <c r="B142" s="32"/>
      <c r="C142" s="33"/>
      <c r="D142" s="33"/>
      <c r="E142" s="33"/>
      <c r="F142" s="33"/>
      <c r="G142" s="33"/>
      <c r="H142" s="33"/>
      <c r="I142" s="33"/>
      <c r="J142" s="34"/>
      <c r="K142" s="32"/>
      <c r="L142" s="33"/>
      <c r="M142" s="33"/>
      <c r="N142" s="33"/>
      <c r="O142" s="33"/>
      <c r="P142" s="33"/>
      <c r="Q142" s="33"/>
      <c r="R142" s="33"/>
      <c r="S142" s="33"/>
      <c r="T142" s="33"/>
      <c r="U142" s="34"/>
    </row>
    <row r="143" spans="1:21" x14ac:dyDescent="0.25">
      <c r="A143" s="22" t="s">
        <v>177</v>
      </c>
      <c r="B143" s="32"/>
      <c r="C143" s="33"/>
      <c r="D143" s="33"/>
      <c r="E143" s="33"/>
      <c r="F143" s="33"/>
      <c r="G143" s="33"/>
      <c r="H143" s="33"/>
      <c r="I143" s="33"/>
      <c r="J143" s="34"/>
      <c r="K143" s="32"/>
      <c r="L143" s="33"/>
      <c r="M143" s="33"/>
      <c r="N143" s="33"/>
      <c r="O143" s="33"/>
      <c r="P143" s="33"/>
      <c r="Q143" s="33"/>
      <c r="R143" s="33"/>
      <c r="S143" s="33"/>
      <c r="T143" s="33"/>
      <c r="U143" s="34"/>
    </row>
    <row r="144" spans="1:21" x14ac:dyDescent="0.25">
      <c r="A144" s="25" t="s">
        <v>198</v>
      </c>
      <c r="B144" s="14">
        <v>26727156.09</v>
      </c>
      <c r="C144" s="6">
        <v>0</v>
      </c>
      <c r="D144" s="6">
        <v>57675025.189999998</v>
      </c>
      <c r="E144" s="6">
        <v>43492898.369999997</v>
      </c>
      <c r="F144" s="6">
        <v>3763299.74</v>
      </c>
      <c r="G144" s="6">
        <v>31088325.010000002</v>
      </c>
      <c r="H144" s="6">
        <v>3573756.09</v>
      </c>
      <c r="I144" s="6">
        <v>0</v>
      </c>
      <c r="J144" s="15">
        <v>166320460.49000001</v>
      </c>
      <c r="K144" s="14">
        <v>25877848.719999999</v>
      </c>
      <c r="L144" s="6">
        <v>0</v>
      </c>
      <c r="M144" s="6">
        <v>41196924.649999999</v>
      </c>
      <c r="N144" s="6">
        <v>42273158.710000001</v>
      </c>
      <c r="O144" s="6">
        <v>3278845.35</v>
      </c>
      <c r="P144" s="6">
        <v>21252196.539999999</v>
      </c>
      <c r="Q144" s="6">
        <v>0</v>
      </c>
      <c r="R144" s="6">
        <v>1446227.92</v>
      </c>
      <c r="S144" s="6">
        <v>2049852.92</v>
      </c>
      <c r="T144" s="6">
        <v>66.88</v>
      </c>
      <c r="U144" s="15">
        <v>137375121.69</v>
      </c>
    </row>
    <row r="145" spans="1:21" x14ac:dyDescent="0.25">
      <c r="A145" s="25" t="s">
        <v>199</v>
      </c>
      <c r="B145" s="14">
        <v>27167227</v>
      </c>
      <c r="C145" s="6">
        <v>0</v>
      </c>
      <c r="D145" s="6">
        <v>53207484</v>
      </c>
      <c r="E145" s="6">
        <v>39800251</v>
      </c>
      <c r="F145" s="6">
        <v>2795867</v>
      </c>
      <c r="G145" s="6">
        <v>27543321</v>
      </c>
      <c r="H145" s="6">
        <v>3714342</v>
      </c>
      <c r="I145" s="6">
        <v>0</v>
      </c>
      <c r="J145" s="15">
        <v>154228492</v>
      </c>
      <c r="K145" s="14">
        <v>24155405</v>
      </c>
      <c r="L145" s="6">
        <v>0</v>
      </c>
      <c r="M145" s="6">
        <v>38508542</v>
      </c>
      <c r="N145" s="6">
        <v>41040127</v>
      </c>
      <c r="O145" s="6">
        <v>2337074</v>
      </c>
      <c r="P145" s="6">
        <v>20726544</v>
      </c>
      <c r="Q145" s="6">
        <v>0</v>
      </c>
      <c r="R145" s="6">
        <v>1916464</v>
      </c>
      <c r="S145" s="6">
        <v>2886519</v>
      </c>
      <c r="T145" s="6">
        <v>-235</v>
      </c>
      <c r="U145" s="15">
        <v>131570440</v>
      </c>
    </row>
    <row r="146" spans="1:21" x14ac:dyDescent="0.25">
      <c r="A146" s="25" t="s">
        <v>200</v>
      </c>
      <c r="B146" s="14">
        <v>27467656.34</v>
      </c>
      <c r="C146" s="6">
        <v>0</v>
      </c>
      <c r="D146" s="6">
        <v>51676709.579999998</v>
      </c>
      <c r="E146" s="6">
        <v>41274573.369999997</v>
      </c>
      <c r="F146" s="6">
        <v>2210903.58</v>
      </c>
      <c r="G146" s="6">
        <v>27933822.469999999</v>
      </c>
      <c r="H146" s="6">
        <v>5029059.32</v>
      </c>
      <c r="I146" s="6">
        <v>0</v>
      </c>
      <c r="J146" s="15">
        <v>155592724.66</v>
      </c>
      <c r="K146" s="14">
        <v>26042265.48</v>
      </c>
      <c r="L146" s="6">
        <v>0</v>
      </c>
      <c r="M146" s="6">
        <v>35853592.039999999</v>
      </c>
      <c r="N146" s="6">
        <v>38148199.149999999</v>
      </c>
      <c r="O146" s="6">
        <v>1924782.36</v>
      </c>
      <c r="P146" s="6">
        <v>21566713.399999999</v>
      </c>
      <c r="Q146" s="6">
        <v>0</v>
      </c>
      <c r="R146" s="6">
        <v>2087412.75</v>
      </c>
      <c r="S146" s="6">
        <v>3121716.6</v>
      </c>
      <c r="T146" s="6">
        <v>1500</v>
      </c>
      <c r="U146" s="15">
        <v>128746181.78</v>
      </c>
    </row>
    <row r="147" spans="1:21" x14ac:dyDescent="0.25">
      <c r="A147" s="25" t="s">
        <v>201</v>
      </c>
      <c r="B147" s="14" t="s">
        <v>206</v>
      </c>
      <c r="C147" s="6" t="s">
        <v>206</v>
      </c>
      <c r="D147" s="6" t="s">
        <v>206</v>
      </c>
      <c r="E147" s="6" t="s">
        <v>206</v>
      </c>
      <c r="F147" s="6" t="s">
        <v>206</v>
      </c>
      <c r="G147" s="6" t="s">
        <v>206</v>
      </c>
      <c r="H147" s="6" t="s">
        <v>206</v>
      </c>
      <c r="I147" s="6" t="s">
        <v>206</v>
      </c>
      <c r="J147" s="15" t="s">
        <v>206</v>
      </c>
      <c r="K147" s="14" t="s">
        <v>206</v>
      </c>
      <c r="L147" s="6" t="s">
        <v>206</v>
      </c>
      <c r="M147" s="6" t="s">
        <v>206</v>
      </c>
      <c r="N147" s="6" t="s">
        <v>206</v>
      </c>
      <c r="O147" s="6" t="s">
        <v>206</v>
      </c>
      <c r="P147" s="6" t="s">
        <v>206</v>
      </c>
      <c r="Q147" s="6" t="s">
        <v>206</v>
      </c>
      <c r="R147" s="6" t="s">
        <v>206</v>
      </c>
      <c r="S147" s="6" t="s">
        <v>206</v>
      </c>
      <c r="T147" s="6" t="s">
        <v>206</v>
      </c>
      <c r="U147" s="15" t="s">
        <v>206</v>
      </c>
    </row>
    <row r="148" spans="1:21" x14ac:dyDescent="0.25">
      <c r="A148" s="22" t="s">
        <v>157</v>
      </c>
      <c r="B148" s="12">
        <f t="shared" ref="B148:J148" si="39">SUM(B144:B147)</f>
        <v>81362039.430000007</v>
      </c>
      <c r="C148" s="5">
        <f t="shared" si="39"/>
        <v>0</v>
      </c>
      <c r="D148" s="5">
        <f t="shared" si="39"/>
        <v>162559218.76999998</v>
      </c>
      <c r="E148" s="5">
        <f t="shared" si="39"/>
        <v>124567722.74000001</v>
      </c>
      <c r="F148" s="5">
        <f t="shared" si="39"/>
        <v>8770070.3200000003</v>
      </c>
      <c r="G148" s="5">
        <f t="shared" si="39"/>
        <v>86565468.480000004</v>
      </c>
      <c r="H148" s="5">
        <f t="shared" si="39"/>
        <v>12317157.41</v>
      </c>
      <c r="I148" s="5">
        <f t="shared" si="39"/>
        <v>0</v>
      </c>
      <c r="J148" s="13">
        <f t="shared" si="39"/>
        <v>476141677.14999998</v>
      </c>
      <c r="K148" s="12">
        <f t="shared" ref="K148:U148" si="40">SUM(K144:K147)</f>
        <v>76075519.200000003</v>
      </c>
      <c r="L148" s="5">
        <f t="shared" si="40"/>
        <v>0</v>
      </c>
      <c r="M148" s="5">
        <f t="shared" si="40"/>
        <v>115559058.69</v>
      </c>
      <c r="N148" s="5">
        <f t="shared" si="40"/>
        <v>121461484.86000001</v>
      </c>
      <c r="O148" s="5">
        <f t="shared" si="40"/>
        <v>7540701.71</v>
      </c>
      <c r="P148" s="5">
        <f t="shared" si="40"/>
        <v>63545453.939999998</v>
      </c>
      <c r="Q148" s="5">
        <f t="shared" si="40"/>
        <v>0</v>
      </c>
      <c r="R148" s="5">
        <f t="shared" si="40"/>
        <v>5450104.6699999999</v>
      </c>
      <c r="S148" s="5">
        <f t="shared" si="40"/>
        <v>8058088.5199999996</v>
      </c>
      <c r="T148" s="5">
        <f t="shared" si="40"/>
        <v>1331.88</v>
      </c>
      <c r="U148" s="13">
        <f t="shared" si="40"/>
        <v>397691743.47000003</v>
      </c>
    </row>
    <row r="149" spans="1:21" x14ac:dyDescent="0.25">
      <c r="A149" s="24"/>
      <c r="B149" s="32"/>
      <c r="C149" s="33"/>
      <c r="D149" s="33"/>
      <c r="E149" s="33"/>
      <c r="F149" s="33"/>
      <c r="G149" s="33"/>
      <c r="H149" s="33"/>
      <c r="I149" s="33"/>
      <c r="J149" s="34"/>
      <c r="K149" s="32"/>
      <c r="L149" s="33"/>
      <c r="M149" s="33"/>
      <c r="N149" s="33"/>
      <c r="O149" s="33"/>
      <c r="P149" s="33"/>
      <c r="Q149" s="33"/>
      <c r="R149" s="33"/>
      <c r="S149" s="33"/>
      <c r="T149" s="33"/>
      <c r="U149" s="34"/>
    </row>
    <row r="150" spans="1:21" x14ac:dyDescent="0.25">
      <c r="A150" s="22" t="s">
        <v>178</v>
      </c>
      <c r="B150" s="32"/>
      <c r="C150" s="33"/>
      <c r="D150" s="33"/>
      <c r="E150" s="33"/>
      <c r="F150" s="33"/>
      <c r="G150" s="33"/>
      <c r="H150" s="33"/>
      <c r="I150" s="33"/>
      <c r="J150" s="34"/>
      <c r="K150" s="32"/>
      <c r="L150" s="33"/>
      <c r="M150" s="33"/>
      <c r="N150" s="33"/>
      <c r="O150" s="33"/>
      <c r="P150" s="33"/>
      <c r="Q150" s="33"/>
      <c r="R150" s="33"/>
      <c r="S150" s="33"/>
      <c r="T150" s="33"/>
      <c r="U150" s="34"/>
    </row>
    <row r="151" spans="1:21" x14ac:dyDescent="0.25">
      <c r="A151" s="25" t="s">
        <v>198</v>
      </c>
      <c r="B151" s="14" t="s">
        <v>207</v>
      </c>
      <c r="C151" s="6" t="s">
        <v>207</v>
      </c>
      <c r="D151" s="6" t="s">
        <v>207</v>
      </c>
      <c r="E151" s="6" t="s">
        <v>207</v>
      </c>
      <c r="F151" s="6" t="s">
        <v>207</v>
      </c>
      <c r="G151" s="6" t="s">
        <v>207</v>
      </c>
      <c r="H151" s="6" t="s">
        <v>207</v>
      </c>
      <c r="I151" s="6" t="s">
        <v>207</v>
      </c>
      <c r="J151" s="15" t="s">
        <v>207</v>
      </c>
      <c r="K151" s="14" t="s">
        <v>207</v>
      </c>
      <c r="L151" s="6" t="s">
        <v>207</v>
      </c>
      <c r="M151" s="6" t="s">
        <v>207</v>
      </c>
      <c r="N151" s="6" t="s">
        <v>207</v>
      </c>
      <c r="O151" s="6" t="s">
        <v>207</v>
      </c>
      <c r="P151" s="6" t="s">
        <v>207</v>
      </c>
      <c r="Q151" s="6" t="s">
        <v>207</v>
      </c>
      <c r="R151" s="6" t="s">
        <v>207</v>
      </c>
      <c r="S151" s="6" t="s">
        <v>207</v>
      </c>
      <c r="T151" s="6" t="s">
        <v>207</v>
      </c>
      <c r="U151" s="15" t="s">
        <v>207</v>
      </c>
    </row>
    <row r="152" spans="1:21" x14ac:dyDescent="0.25">
      <c r="A152" s="25" t="s">
        <v>199</v>
      </c>
      <c r="B152" s="14" t="s">
        <v>206</v>
      </c>
      <c r="C152" s="6" t="s">
        <v>206</v>
      </c>
      <c r="D152" s="6" t="s">
        <v>206</v>
      </c>
      <c r="E152" s="6" t="s">
        <v>206</v>
      </c>
      <c r="F152" s="6" t="s">
        <v>206</v>
      </c>
      <c r="G152" s="6" t="s">
        <v>206</v>
      </c>
      <c r="H152" s="6" t="s">
        <v>206</v>
      </c>
      <c r="I152" s="6" t="s">
        <v>206</v>
      </c>
      <c r="J152" s="15" t="s">
        <v>206</v>
      </c>
      <c r="K152" s="14" t="s">
        <v>206</v>
      </c>
      <c r="L152" s="6" t="s">
        <v>206</v>
      </c>
      <c r="M152" s="6" t="s">
        <v>206</v>
      </c>
      <c r="N152" s="6" t="s">
        <v>206</v>
      </c>
      <c r="O152" s="6" t="s">
        <v>206</v>
      </c>
      <c r="P152" s="6" t="s">
        <v>206</v>
      </c>
      <c r="Q152" s="6" t="s">
        <v>206</v>
      </c>
      <c r="R152" s="6" t="s">
        <v>206</v>
      </c>
      <c r="S152" s="6" t="s">
        <v>206</v>
      </c>
      <c r="T152" s="6" t="s">
        <v>206</v>
      </c>
      <c r="U152" s="15" t="s">
        <v>206</v>
      </c>
    </row>
    <row r="153" spans="1:21" x14ac:dyDescent="0.25">
      <c r="A153" s="25" t="s">
        <v>200</v>
      </c>
      <c r="B153" s="14" t="s">
        <v>206</v>
      </c>
      <c r="C153" s="6" t="s">
        <v>206</v>
      </c>
      <c r="D153" s="6" t="s">
        <v>206</v>
      </c>
      <c r="E153" s="6" t="s">
        <v>206</v>
      </c>
      <c r="F153" s="6" t="s">
        <v>206</v>
      </c>
      <c r="G153" s="6" t="s">
        <v>206</v>
      </c>
      <c r="H153" s="6" t="s">
        <v>206</v>
      </c>
      <c r="I153" s="6" t="s">
        <v>206</v>
      </c>
      <c r="J153" s="15" t="s">
        <v>206</v>
      </c>
      <c r="K153" s="14" t="s">
        <v>206</v>
      </c>
      <c r="L153" s="6" t="s">
        <v>206</v>
      </c>
      <c r="M153" s="6" t="s">
        <v>206</v>
      </c>
      <c r="N153" s="6" t="s">
        <v>206</v>
      </c>
      <c r="O153" s="6" t="s">
        <v>206</v>
      </c>
      <c r="P153" s="6" t="s">
        <v>206</v>
      </c>
      <c r="Q153" s="6" t="s">
        <v>206</v>
      </c>
      <c r="R153" s="6" t="s">
        <v>206</v>
      </c>
      <c r="S153" s="6" t="s">
        <v>206</v>
      </c>
      <c r="T153" s="6" t="s">
        <v>206</v>
      </c>
      <c r="U153" s="15" t="s">
        <v>206</v>
      </c>
    </row>
    <row r="154" spans="1:21" x14ac:dyDescent="0.25">
      <c r="A154" s="25" t="s">
        <v>201</v>
      </c>
      <c r="B154" s="14" t="s">
        <v>206</v>
      </c>
      <c r="C154" s="6" t="s">
        <v>206</v>
      </c>
      <c r="D154" s="6" t="s">
        <v>206</v>
      </c>
      <c r="E154" s="6" t="s">
        <v>206</v>
      </c>
      <c r="F154" s="6" t="s">
        <v>206</v>
      </c>
      <c r="G154" s="6" t="s">
        <v>206</v>
      </c>
      <c r="H154" s="6" t="s">
        <v>206</v>
      </c>
      <c r="I154" s="6" t="s">
        <v>206</v>
      </c>
      <c r="J154" s="15" t="s">
        <v>206</v>
      </c>
      <c r="K154" s="14" t="s">
        <v>206</v>
      </c>
      <c r="L154" s="6" t="s">
        <v>206</v>
      </c>
      <c r="M154" s="6" t="s">
        <v>206</v>
      </c>
      <c r="N154" s="6" t="s">
        <v>206</v>
      </c>
      <c r="O154" s="6" t="s">
        <v>206</v>
      </c>
      <c r="P154" s="6" t="s">
        <v>206</v>
      </c>
      <c r="Q154" s="6" t="s">
        <v>206</v>
      </c>
      <c r="R154" s="6" t="s">
        <v>206</v>
      </c>
      <c r="S154" s="6" t="s">
        <v>206</v>
      </c>
      <c r="T154" s="6" t="s">
        <v>206</v>
      </c>
      <c r="U154" s="15" t="s">
        <v>206</v>
      </c>
    </row>
    <row r="155" spans="1:21" x14ac:dyDescent="0.25">
      <c r="A155" s="22" t="s">
        <v>157</v>
      </c>
      <c r="B155" s="12">
        <f t="shared" ref="B155:J155" si="41">SUM(B151:B154)</f>
        <v>0</v>
      </c>
      <c r="C155" s="5">
        <f t="shared" si="41"/>
        <v>0</v>
      </c>
      <c r="D155" s="5">
        <f t="shared" si="41"/>
        <v>0</v>
      </c>
      <c r="E155" s="5">
        <f t="shared" si="41"/>
        <v>0</v>
      </c>
      <c r="F155" s="5">
        <f t="shared" si="41"/>
        <v>0</v>
      </c>
      <c r="G155" s="5">
        <f t="shared" si="41"/>
        <v>0</v>
      </c>
      <c r="H155" s="5">
        <f t="shared" si="41"/>
        <v>0</v>
      </c>
      <c r="I155" s="5">
        <f t="shared" si="41"/>
        <v>0</v>
      </c>
      <c r="J155" s="13">
        <f t="shared" si="41"/>
        <v>0</v>
      </c>
      <c r="K155" s="12">
        <f t="shared" ref="K155:U155" si="42">SUM(K151:K154)</f>
        <v>0</v>
      </c>
      <c r="L155" s="5">
        <f t="shared" si="42"/>
        <v>0</v>
      </c>
      <c r="M155" s="5">
        <f t="shared" si="42"/>
        <v>0</v>
      </c>
      <c r="N155" s="5">
        <f t="shared" si="42"/>
        <v>0</v>
      </c>
      <c r="O155" s="5">
        <f t="shared" si="42"/>
        <v>0</v>
      </c>
      <c r="P155" s="5">
        <f t="shared" si="42"/>
        <v>0</v>
      </c>
      <c r="Q155" s="5">
        <f t="shared" si="42"/>
        <v>0</v>
      </c>
      <c r="R155" s="5">
        <f t="shared" si="42"/>
        <v>0</v>
      </c>
      <c r="S155" s="5">
        <f t="shared" si="42"/>
        <v>0</v>
      </c>
      <c r="T155" s="5">
        <f t="shared" si="42"/>
        <v>0</v>
      </c>
      <c r="U155" s="13">
        <f t="shared" si="42"/>
        <v>0</v>
      </c>
    </row>
    <row r="156" spans="1:21" x14ac:dyDescent="0.25">
      <c r="A156" s="24"/>
      <c r="B156" s="32"/>
      <c r="C156" s="33"/>
      <c r="D156" s="33"/>
      <c r="E156" s="33"/>
      <c r="F156" s="33"/>
      <c r="G156" s="33"/>
      <c r="H156" s="33"/>
      <c r="I156" s="33"/>
      <c r="J156" s="34"/>
      <c r="K156" s="32"/>
      <c r="L156" s="33"/>
      <c r="M156" s="33"/>
      <c r="N156" s="33"/>
      <c r="O156" s="33"/>
      <c r="P156" s="33"/>
      <c r="Q156" s="33"/>
      <c r="R156" s="33"/>
      <c r="S156" s="33"/>
      <c r="T156" s="33"/>
      <c r="U156" s="34"/>
    </row>
    <row r="157" spans="1:21" x14ac:dyDescent="0.25">
      <c r="A157" s="22" t="s">
        <v>179</v>
      </c>
      <c r="B157" s="32"/>
      <c r="C157" s="33"/>
      <c r="D157" s="33"/>
      <c r="E157" s="33"/>
      <c r="F157" s="33"/>
      <c r="G157" s="33"/>
      <c r="H157" s="33"/>
      <c r="I157" s="33"/>
      <c r="J157" s="34"/>
      <c r="K157" s="32"/>
      <c r="L157" s="33"/>
      <c r="M157" s="33"/>
      <c r="N157" s="33"/>
      <c r="O157" s="33"/>
      <c r="P157" s="33"/>
      <c r="Q157" s="33"/>
      <c r="R157" s="33"/>
      <c r="S157" s="33"/>
      <c r="T157" s="33"/>
      <c r="U157" s="34"/>
    </row>
    <row r="158" spans="1:21" x14ac:dyDescent="0.25">
      <c r="A158" s="25" t="s">
        <v>198</v>
      </c>
      <c r="B158" s="14">
        <v>6739019.3700000001</v>
      </c>
      <c r="C158" s="6">
        <v>13623545.75</v>
      </c>
      <c r="D158" s="6">
        <v>69024946</v>
      </c>
      <c r="E158" s="6">
        <v>72391145.280000001</v>
      </c>
      <c r="F158" s="6">
        <v>8492258.0899999999</v>
      </c>
      <c r="G158" s="6">
        <v>32291823.370000001</v>
      </c>
      <c r="H158" s="6">
        <v>8701484.5199999996</v>
      </c>
      <c r="I158" s="6">
        <v>184058</v>
      </c>
      <c r="J158" s="15">
        <v>211448280.38</v>
      </c>
      <c r="K158" s="14">
        <v>8778669.4100000001</v>
      </c>
      <c r="L158" s="6">
        <v>13240264.720000001</v>
      </c>
      <c r="M158" s="6">
        <v>42254352.200000003</v>
      </c>
      <c r="N158" s="6">
        <v>66099325.340000004</v>
      </c>
      <c r="O158" s="6">
        <v>26676153.309999999</v>
      </c>
      <c r="P158" s="6">
        <v>27306626.260000002</v>
      </c>
      <c r="Q158" s="6">
        <v>4106898.9</v>
      </c>
      <c r="R158" s="6">
        <v>325359.65000000002</v>
      </c>
      <c r="S158" s="6">
        <v>2811348.62</v>
      </c>
      <c r="T158" s="6">
        <v>0</v>
      </c>
      <c r="U158" s="15">
        <v>191598998.41</v>
      </c>
    </row>
    <row r="159" spans="1:21" x14ac:dyDescent="0.25">
      <c r="A159" s="25" t="s">
        <v>199</v>
      </c>
      <c r="B159" s="14">
        <v>11838391.75</v>
      </c>
      <c r="C159" s="6">
        <v>12925102.560000001</v>
      </c>
      <c r="D159" s="6">
        <v>72339002.659999996</v>
      </c>
      <c r="E159" s="6">
        <v>70447589.780000001</v>
      </c>
      <c r="F159" s="6">
        <v>9719981.8599999994</v>
      </c>
      <c r="G159" s="6">
        <v>30828398.27</v>
      </c>
      <c r="H159" s="6">
        <v>3731223.12</v>
      </c>
      <c r="I159" s="6">
        <v>76485</v>
      </c>
      <c r="J159" s="15">
        <v>211906175</v>
      </c>
      <c r="K159" s="14">
        <v>9217447.7300000004</v>
      </c>
      <c r="L159" s="6">
        <v>12488022.119999999</v>
      </c>
      <c r="M159" s="6">
        <v>48115713.450000003</v>
      </c>
      <c r="N159" s="6">
        <v>64469950.950000003</v>
      </c>
      <c r="O159" s="6">
        <v>26443286.219999999</v>
      </c>
      <c r="P159" s="6">
        <v>26438563.289999999</v>
      </c>
      <c r="Q159" s="6">
        <v>1864420.88</v>
      </c>
      <c r="R159" s="6">
        <v>130461.62</v>
      </c>
      <c r="S159" s="6">
        <v>2361803.86</v>
      </c>
      <c r="T159" s="6">
        <v>0</v>
      </c>
      <c r="U159" s="15">
        <v>191529670.12</v>
      </c>
    </row>
    <row r="160" spans="1:21" x14ac:dyDescent="0.25">
      <c r="A160" s="25" t="s">
        <v>200</v>
      </c>
      <c r="B160" s="14">
        <v>11395808.460000001</v>
      </c>
      <c r="C160" s="6">
        <v>9626255.1400000006</v>
      </c>
      <c r="D160" s="6">
        <v>66177215.469999999</v>
      </c>
      <c r="E160" s="6">
        <v>79319651.120000005</v>
      </c>
      <c r="F160" s="6">
        <v>7641760.7599999998</v>
      </c>
      <c r="G160" s="6">
        <v>28762458.329999998</v>
      </c>
      <c r="H160" s="6">
        <v>4684030.3600000003</v>
      </c>
      <c r="I160" s="6">
        <v>293772</v>
      </c>
      <c r="J160" s="15">
        <v>207900951.63999999</v>
      </c>
      <c r="K160" s="14">
        <v>9491635.4199999999</v>
      </c>
      <c r="L160" s="6">
        <v>9287176.1999999993</v>
      </c>
      <c r="M160" s="6">
        <v>40309513.549999997</v>
      </c>
      <c r="N160" s="6">
        <v>72376152.079999998</v>
      </c>
      <c r="O160" s="6">
        <v>25762923.039999999</v>
      </c>
      <c r="P160" s="6">
        <v>24571602.800000001</v>
      </c>
      <c r="Q160" s="6">
        <v>2683522.61</v>
      </c>
      <c r="R160" s="6">
        <v>134079.71</v>
      </c>
      <c r="S160" s="6">
        <v>2986291.59</v>
      </c>
      <c r="T160" s="6">
        <v>0</v>
      </c>
      <c r="U160" s="15">
        <v>187602897</v>
      </c>
    </row>
    <row r="161" spans="1:21" x14ac:dyDescent="0.25">
      <c r="A161" s="25" t="s">
        <v>201</v>
      </c>
      <c r="B161" s="14" t="s">
        <v>206</v>
      </c>
      <c r="C161" s="6" t="s">
        <v>206</v>
      </c>
      <c r="D161" s="6" t="s">
        <v>206</v>
      </c>
      <c r="E161" s="6" t="s">
        <v>206</v>
      </c>
      <c r="F161" s="6" t="s">
        <v>206</v>
      </c>
      <c r="G161" s="6" t="s">
        <v>206</v>
      </c>
      <c r="H161" s="6" t="s">
        <v>206</v>
      </c>
      <c r="I161" s="6" t="s">
        <v>206</v>
      </c>
      <c r="J161" s="15" t="s">
        <v>206</v>
      </c>
      <c r="K161" s="14" t="s">
        <v>206</v>
      </c>
      <c r="L161" s="6" t="s">
        <v>206</v>
      </c>
      <c r="M161" s="6" t="s">
        <v>206</v>
      </c>
      <c r="N161" s="6" t="s">
        <v>206</v>
      </c>
      <c r="O161" s="6" t="s">
        <v>206</v>
      </c>
      <c r="P161" s="6" t="s">
        <v>206</v>
      </c>
      <c r="Q161" s="6" t="s">
        <v>206</v>
      </c>
      <c r="R161" s="6" t="s">
        <v>206</v>
      </c>
      <c r="S161" s="6" t="s">
        <v>206</v>
      </c>
      <c r="T161" s="6" t="s">
        <v>206</v>
      </c>
      <c r="U161" s="15" t="s">
        <v>206</v>
      </c>
    </row>
    <row r="162" spans="1:21" x14ac:dyDescent="0.25">
      <c r="A162" s="22" t="s">
        <v>157</v>
      </c>
      <c r="B162" s="12">
        <f t="shared" ref="B162:J162" si="43">SUM(B158:B161)</f>
        <v>29973219.580000002</v>
      </c>
      <c r="C162" s="5">
        <f t="shared" si="43"/>
        <v>36174903.450000003</v>
      </c>
      <c r="D162" s="5">
        <f t="shared" si="43"/>
        <v>207541164.13</v>
      </c>
      <c r="E162" s="5">
        <f t="shared" si="43"/>
        <v>222158386.18000001</v>
      </c>
      <c r="F162" s="5">
        <f t="shared" si="43"/>
        <v>25854000.710000001</v>
      </c>
      <c r="G162" s="5">
        <f t="shared" si="43"/>
        <v>91882679.969999999</v>
      </c>
      <c r="H162" s="5">
        <f t="shared" si="43"/>
        <v>17116738</v>
      </c>
      <c r="I162" s="5">
        <f t="shared" si="43"/>
        <v>554315</v>
      </c>
      <c r="J162" s="13">
        <f t="shared" si="43"/>
        <v>631255407.01999998</v>
      </c>
      <c r="K162" s="12">
        <f t="shared" ref="K162:U162" si="44">SUM(K158:K161)</f>
        <v>27487752.560000002</v>
      </c>
      <c r="L162" s="5">
        <f t="shared" si="44"/>
        <v>35015463.039999999</v>
      </c>
      <c r="M162" s="5">
        <f t="shared" si="44"/>
        <v>130679579.2</v>
      </c>
      <c r="N162" s="5">
        <f t="shared" si="44"/>
        <v>202945428.37</v>
      </c>
      <c r="O162" s="5">
        <f t="shared" si="44"/>
        <v>78882362.569999993</v>
      </c>
      <c r="P162" s="5">
        <f t="shared" si="44"/>
        <v>78316792.349999994</v>
      </c>
      <c r="Q162" s="5">
        <f t="shared" si="44"/>
        <v>8654842.3899999987</v>
      </c>
      <c r="R162" s="5">
        <f t="shared" si="44"/>
        <v>589900.98</v>
      </c>
      <c r="S162" s="5">
        <f t="shared" si="44"/>
        <v>8159444.0700000003</v>
      </c>
      <c r="T162" s="5">
        <f t="shared" si="44"/>
        <v>0</v>
      </c>
      <c r="U162" s="13">
        <f t="shared" si="44"/>
        <v>570731565.52999997</v>
      </c>
    </row>
    <row r="163" spans="1:21" x14ac:dyDescent="0.25">
      <c r="A163" s="24"/>
      <c r="B163" s="32"/>
      <c r="C163" s="33"/>
      <c r="D163" s="33"/>
      <c r="E163" s="33"/>
      <c r="F163" s="33"/>
      <c r="G163" s="33"/>
      <c r="H163" s="33"/>
      <c r="I163" s="33"/>
      <c r="J163" s="34"/>
      <c r="K163" s="32"/>
      <c r="L163" s="33"/>
      <c r="M163" s="33"/>
      <c r="N163" s="33"/>
      <c r="O163" s="33"/>
      <c r="P163" s="33"/>
      <c r="Q163" s="33"/>
      <c r="R163" s="33"/>
      <c r="S163" s="33"/>
      <c r="T163" s="33"/>
      <c r="U163" s="34"/>
    </row>
    <row r="164" spans="1:21" x14ac:dyDescent="0.25">
      <c r="A164" s="22" t="s">
        <v>180</v>
      </c>
      <c r="B164" s="32"/>
      <c r="C164" s="33"/>
      <c r="D164" s="33"/>
      <c r="E164" s="33"/>
      <c r="F164" s="33"/>
      <c r="G164" s="33"/>
      <c r="H164" s="33"/>
      <c r="I164" s="33"/>
      <c r="J164" s="34"/>
      <c r="K164" s="32"/>
      <c r="L164" s="33"/>
      <c r="M164" s="33"/>
      <c r="N164" s="33"/>
      <c r="O164" s="33"/>
      <c r="P164" s="33"/>
      <c r="Q164" s="33"/>
      <c r="R164" s="33"/>
      <c r="S164" s="33"/>
      <c r="T164" s="33"/>
      <c r="U164" s="34"/>
    </row>
    <row r="165" spans="1:21" x14ac:dyDescent="0.25">
      <c r="A165" s="25" t="s">
        <v>198</v>
      </c>
      <c r="B165" s="14">
        <v>10908051.859999999</v>
      </c>
      <c r="C165" s="6">
        <v>19804267.129999999</v>
      </c>
      <c r="D165" s="6">
        <v>43890647</v>
      </c>
      <c r="E165" s="6">
        <v>68101382.280000001</v>
      </c>
      <c r="F165" s="6">
        <v>4710572.75</v>
      </c>
      <c r="G165" s="6">
        <v>47419938.689999998</v>
      </c>
      <c r="H165" s="6">
        <v>4163950.57</v>
      </c>
      <c r="I165" s="6">
        <v>291989</v>
      </c>
      <c r="J165" s="15">
        <v>199290799.28</v>
      </c>
      <c r="K165" s="14">
        <v>9779535.1400000006</v>
      </c>
      <c r="L165" s="6">
        <v>19147840.120000001</v>
      </c>
      <c r="M165" s="6">
        <v>38705267.270000003</v>
      </c>
      <c r="N165" s="6">
        <v>62096645.149999999</v>
      </c>
      <c r="O165" s="6">
        <v>4967588.5199999996</v>
      </c>
      <c r="P165" s="6">
        <v>39612675.920000002</v>
      </c>
      <c r="Q165" s="6">
        <v>2169362.08</v>
      </c>
      <c r="R165" s="6">
        <v>514107.5</v>
      </c>
      <c r="S165" s="6">
        <v>2305944.4700000002</v>
      </c>
      <c r="T165" s="6">
        <v>0</v>
      </c>
      <c r="U165" s="15">
        <v>179298966.16999999</v>
      </c>
    </row>
    <row r="166" spans="1:21" x14ac:dyDescent="0.25">
      <c r="A166" s="25" t="s">
        <v>199</v>
      </c>
      <c r="B166" s="14">
        <v>9359392.1699999999</v>
      </c>
      <c r="C166" s="6">
        <v>18244138.710000001</v>
      </c>
      <c r="D166" s="6">
        <v>40996873.259999998</v>
      </c>
      <c r="E166" s="6">
        <v>79269368.200000003</v>
      </c>
      <c r="F166" s="6">
        <v>5671004.7999999998</v>
      </c>
      <c r="G166" s="6">
        <v>48528537.979999997</v>
      </c>
      <c r="H166" s="6">
        <v>5808810.5199999996</v>
      </c>
      <c r="I166" s="6">
        <v>48430</v>
      </c>
      <c r="J166" s="15">
        <v>207926555.63999999</v>
      </c>
      <c r="K166" s="14">
        <v>9117011.6899999995</v>
      </c>
      <c r="L166" s="6">
        <v>17502971.98</v>
      </c>
      <c r="M166" s="6">
        <v>36334801.909999996</v>
      </c>
      <c r="N166" s="6">
        <v>71790209.810000002</v>
      </c>
      <c r="O166" s="6">
        <v>4335220.32</v>
      </c>
      <c r="P166" s="6">
        <v>40070331.75</v>
      </c>
      <c r="Q166" s="6">
        <v>3091125.97</v>
      </c>
      <c r="R166" s="6">
        <v>90439.72</v>
      </c>
      <c r="S166" s="6">
        <v>3154689.93</v>
      </c>
      <c r="T166" s="6">
        <v>0</v>
      </c>
      <c r="U166" s="15">
        <v>185486803.08000001</v>
      </c>
    </row>
    <row r="167" spans="1:21" x14ac:dyDescent="0.25">
      <c r="A167" s="25" t="s">
        <v>200</v>
      </c>
      <c r="B167" s="14">
        <v>8944848.3900000006</v>
      </c>
      <c r="C167" s="6">
        <v>14912969.800000001</v>
      </c>
      <c r="D167" s="6">
        <v>37160886.640000001</v>
      </c>
      <c r="E167" s="6">
        <v>85879594.049999997</v>
      </c>
      <c r="F167" s="6">
        <v>8880252.9499999993</v>
      </c>
      <c r="G167" s="6">
        <v>46864731.649999999</v>
      </c>
      <c r="H167" s="6">
        <v>3941670.73</v>
      </c>
      <c r="I167" s="6">
        <v>258868.6</v>
      </c>
      <c r="J167" s="15">
        <v>206843822.81</v>
      </c>
      <c r="K167" s="14">
        <v>8715176.6600000001</v>
      </c>
      <c r="L167" s="6">
        <v>14438283.189999999</v>
      </c>
      <c r="M167" s="6">
        <v>33670883.670000002</v>
      </c>
      <c r="N167" s="6">
        <v>78306591.340000004</v>
      </c>
      <c r="O167" s="6">
        <v>7556596.4500000002</v>
      </c>
      <c r="P167" s="6">
        <v>39036472.640000001</v>
      </c>
      <c r="Q167" s="6">
        <v>1917779.79</v>
      </c>
      <c r="R167" s="6">
        <v>-68926.240000000005</v>
      </c>
      <c r="S167" s="6">
        <v>2488825.09</v>
      </c>
      <c r="T167" s="6">
        <v>0</v>
      </c>
      <c r="U167" s="15">
        <v>186061682.59</v>
      </c>
    </row>
    <row r="168" spans="1:21" x14ac:dyDescent="0.25">
      <c r="A168" s="25" t="s">
        <v>201</v>
      </c>
      <c r="B168" s="14" t="s">
        <v>206</v>
      </c>
      <c r="C168" s="6" t="s">
        <v>206</v>
      </c>
      <c r="D168" s="6" t="s">
        <v>206</v>
      </c>
      <c r="E168" s="6" t="s">
        <v>206</v>
      </c>
      <c r="F168" s="6" t="s">
        <v>206</v>
      </c>
      <c r="G168" s="6" t="s">
        <v>206</v>
      </c>
      <c r="H168" s="6" t="s">
        <v>206</v>
      </c>
      <c r="I168" s="6" t="s">
        <v>206</v>
      </c>
      <c r="J168" s="15" t="s">
        <v>206</v>
      </c>
      <c r="K168" s="14" t="s">
        <v>206</v>
      </c>
      <c r="L168" s="6" t="s">
        <v>206</v>
      </c>
      <c r="M168" s="6" t="s">
        <v>206</v>
      </c>
      <c r="N168" s="6" t="s">
        <v>206</v>
      </c>
      <c r="O168" s="6" t="s">
        <v>206</v>
      </c>
      <c r="P168" s="6" t="s">
        <v>206</v>
      </c>
      <c r="Q168" s="6" t="s">
        <v>206</v>
      </c>
      <c r="R168" s="6" t="s">
        <v>206</v>
      </c>
      <c r="S168" s="6" t="s">
        <v>206</v>
      </c>
      <c r="T168" s="6" t="s">
        <v>206</v>
      </c>
      <c r="U168" s="15" t="s">
        <v>206</v>
      </c>
    </row>
    <row r="169" spans="1:21" x14ac:dyDescent="0.25">
      <c r="A169" s="22" t="s">
        <v>157</v>
      </c>
      <c r="B169" s="12">
        <f t="shared" ref="B169:U169" si="45">SUM(B165:B168)</f>
        <v>29212292.420000002</v>
      </c>
      <c r="C169" s="5">
        <f t="shared" si="45"/>
        <v>52961375.640000001</v>
      </c>
      <c r="D169" s="5">
        <f t="shared" si="45"/>
        <v>122048406.89999999</v>
      </c>
      <c r="E169" s="5">
        <f t="shared" si="45"/>
        <v>233250344.53000003</v>
      </c>
      <c r="F169" s="5">
        <f t="shared" si="45"/>
        <v>19261830.5</v>
      </c>
      <c r="G169" s="5">
        <f t="shared" si="45"/>
        <v>142813208.31999999</v>
      </c>
      <c r="H169" s="5">
        <f t="shared" si="45"/>
        <v>13914431.82</v>
      </c>
      <c r="I169" s="5">
        <f t="shared" si="45"/>
        <v>599287.6</v>
      </c>
      <c r="J169" s="13">
        <f t="shared" si="45"/>
        <v>614061177.73000002</v>
      </c>
      <c r="K169" s="12">
        <f t="shared" si="45"/>
        <v>27611723.489999998</v>
      </c>
      <c r="L169" s="5">
        <f t="shared" si="45"/>
        <v>51089095.289999999</v>
      </c>
      <c r="M169" s="5">
        <f t="shared" si="45"/>
        <v>108710952.85000001</v>
      </c>
      <c r="N169" s="5">
        <f t="shared" si="45"/>
        <v>212193446.30000001</v>
      </c>
      <c r="O169" s="5">
        <f t="shared" si="45"/>
        <v>16859405.289999999</v>
      </c>
      <c r="P169" s="5">
        <f t="shared" si="45"/>
        <v>118719480.31</v>
      </c>
      <c r="Q169" s="5">
        <f t="shared" si="45"/>
        <v>7178267.8400000008</v>
      </c>
      <c r="R169" s="5">
        <f t="shared" si="45"/>
        <v>535620.98</v>
      </c>
      <c r="S169" s="5">
        <f t="shared" si="45"/>
        <v>7949459.4900000002</v>
      </c>
      <c r="T169" s="5">
        <f t="shared" si="45"/>
        <v>0</v>
      </c>
      <c r="U169" s="13">
        <f t="shared" si="45"/>
        <v>550847451.84000003</v>
      </c>
    </row>
    <row r="170" spans="1:21" x14ac:dyDescent="0.25">
      <c r="A170" s="24"/>
      <c r="B170" s="32"/>
      <c r="C170" s="33"/>
      <c r="D170" s="33"/>
      <c r="E170" s="33"/>
      <c r="F170" s="33"/>
      <c r="G170" s="33"/>
      <c r="H170" s="33"/>
      <c r="I170" s="33"/>
      <c r="J170" s="34"/>
      <c r="K170" s="32"/>
      <c r="L170" s="33"/>
      <c r="M170" s="33"/>
      <c r="N170" s="33"/>
      <c r="O170" s="33"/>
      <c r="P170" s="33"/>
      <c r="Q170" s="33"/>
      <c r="R170" s="33"/>
      <c r="S170" s="33"/>
      <c r="T170" s="33"/>
      <c r="U170" s="34"/>
    </row>
    <row r="171" spans="1:21" x14ac:dyDescent="0.25">
      <c r="A171" s="22" t="s">
        <v>181</v>
      </c>
      <c r="B171" s="32"/>
      <c r="C171" s="33"/>
      <c r="D171" s="33"/>
      <c r="E171" s="33"/>
      <c r="F171" s="33"/>
      <c r="G171" s="33"/>
      <c r="H171" s="33"/>
      <c r="I171" s="33"/>
      <c r="J171" s="34"/>
      <c r="K171" s="32"/>
      <c r="L171" s="33"/>
      <c r="M171" s="33"/>
      <c r="N171" s="33"/>
      <c r="O171" s="33"/>
      <c r="P171" s="33"/>
      <c r="Q171" s="33"/>
      <c r="R171" s="33"/>
      <c r="S171" s="33"/>
      <c r="T171" s="33"/>
      <c r="U171" s="34"/>
    </row>
    <row r="172" spans="1:21" x14ac:dyDescent="0.25">
      <c r="A172" s="25" t="s">
        <v>198</v>
      </c>
      <c r="B172" s="14">
        <v>69695320</v>
      </c>
      <c r="C172" s="6">
        <v>69414359</v>
      </c>
      <c r="D172" s="6">
        <v>169949301</v>
      </c>
      <c r="E172" s="6">
        <v>102397463</v>
      </c>
      <c r="F172" s="6">
        <v>44141059</v>
      </c>
      <c r="G172" s="6">
        <v>154817915</v>
      </c>
      <c r="H172" s="6">
        <v>7374961</v>
      </c>
      <c r="I172" s="6">
        <v>9552476</v>
      </c>
      <c r="J172" s="15">
        <v>627342854</v>
      </c>
      <c r="K172" s="14">
        <v>57022462</v>
      </c>
      <c r="L172" s="6">
        <v>56292647</v>
      </c>
      <c r="M172" s="6">
        <v>121593987</v>
      </c>
      <c r="N172" s="6">
        <v>72825571</v>
      </c>
      <c r="O172" s="6">
        <v>31984590</v>
      </c>
      <c r="P172" s="6">
        <v>71528873</v>
      </c>
      <c r="Q172" s="6">
        <v>6386693</v>
      </c>
      <c r="R172" s="6">
        <v>9552476</v>
      </c>
      <c r="S172" s="6">
        <v>8535380</v>
      </c>
      <c r="T172" s="6">
        <v>0</v>
      </c>
      <c r="U172" s="15">
        <v>435722679</v>
      </c>
    </row>
    <row r="173" spans="1:21" x14ac:dyDescent="0.25">
      <c r="A173" s="25" t="s">
        <v>199</v>
      </c>
      <c r="B173" s="14">
        <v>80778572</v>
      </c>
      <c r="C173" s="6">
        <v>73673767</v>
      </c>
      <c r="D173" s="6">
        <v>128893428</v>
      </c>
      <c r="E173" s="6">
        <v>124235063</v>
      </c>
      <c r="F173" s="6">
        <v>70797980</v>
      </c>
      <c r="G173" s="6">
        <v>108938473</v>
      </c>
      <c r="H173" s="6">
        <v>15642709</v>
      </c>
      <c r="I173" s="6">
        <v>7227594</v>
      </c>
      <c r="J173" s="15">
        <v>610187586</v>
      </c>
      <c r="K173" s="14">
        <v>66192535</v>
      </c>
      <c r="L173" s="6">
        <v>59208598</v>
      </c>
      <c r="M173" s="6">
        <v>90777224</v>
      </c>
      <c r="N173" s="6">
        <v>86269376</v>
      </c>
      <c r="O173" s="6">
        <v>48947768</v>
      </c>
      <c r="P173" s="6">
        <v>46058125</v>
      </c>
      <c r="Q173" s="6">
        <v>13528119</v>
      </c>
      <c r="R173" s="6">
        <v>7227594</v>
      </c>
      <c r="S173" s="6">
        <v>10010145</v>
      </c>
      <c r="T173" s="6">
        <v>0</v>
      </c>
      <c r="U173" s="15">
        <v>428219484</v>
      </c>
    </row>
    <row r="174" spans="1:21" x14ac:dyDescent="0.25">
      <c r="A174" s="25" t="s">
        <v>200</v>
      </c>
      <c r="B174" s="14">
        <v>57448565</v>
      </c>
      <c r="C174" s="6">
        <v>74779400</v>
      </c>
      <c r="D174" s="6">
        <v>160032112</v>
      </c>
      <c r="E174" s="6">
        <v>110926003</v>
      </c>
      <c r="F174" s="6">
        <v>39490099</v>
      </c>
      <c r="G174" s="6">
        <v>157372417</v>
      </c>
      <c r="H174" s="6">
        <v>23296166</v>
      </c>
      <c r="I174" s="6">
        <v>4795113</v>
      </c>
      <c r="J174" s="15">
        <v>628139875</v>
      </c>
      <c r="K174" s="14">
        <v>47833632</v>
      </c>
      <c r="L174" s="6">
        <v>60720327</v>
      </c>
      <c r="M174" s="6">
        <v>111275212</v>
      </c>
      <c r="N174" s="6">
        <v>78295687</v>
      </c>
      <c r="O174" s="6">
        <v>28070018</v>
      </c>
      <c r="P174" s="6">
        <v>69142388</v>
      </c>
      <c r="Q174" s="6">
        <v>21002681</v>
      </c>
      <c r="R174" s="6">
        <v>4795113</v>
      </c>
      <c r="S174" s="6">
        <v>12379764</v>
      </c>
      <c r="T174" s="6">
        <v>0</v>
      </c>
      <c r="U174" s="15">
        <v>433514822</v>
      </c>
    </row>
    <row r="175" spans="1:21" x14ac:dyDescent="0.25">
      <c r="A175" s="25" t="s">
        <v>201</v>
      </c>
      <c r="B175" s="14" t="s">
        <v>206</v>
      </c>
      <c r="C175" s="6" t="s">
        <v>206</v>
      </c>
      <c r="D175" s="6" t="s">
        <v>206</v>
      </c>
      <c r="E175" s="6" t="s">
        <v>206</v>
      </c>
      <c r="F175" s="6" t="s">
        <v>206</v>
      </c>
      <c r="G175" s="6" t="s">
        <v>206</v>
      </c>
      <c r="H175" s="6" t="s">
        <v>206</v>
      </c>
      <c r="I175" s="6" t="s">
        <v>206</v>
      </c>
      <c r="J175" s="15" t="s">
        <v>206</v>
      </c>
      <c r="K175" s="14" t="s">
        <v>206</v>
      </c>
      <c r="L175" s="6" t="s">
        <v>206</v>
      </c>
      <c r="M175" s="6" t="s">
        <v>206</v>
      </c>
      <c r="N175" s="6" t="s">
        <v>206</v>
      </c>
      <c r="O175" s="6" t="s">
        <v>206</v>
      </c>
      <c r="P175" s="6" t="s">
        <v>206</v>
      </c>
      <c r="Q175" s="6" t="s">
        <v>206</v>
      </c>
      <c r="R175" s="6" t="s">
        <v>206</v>
      </c>
      <c r="S175" s="6" t="s">
        <v>206</v>
      </c>
      <c r="T175" s="6" t="s">
        <v>206</v>
      </c>
      <c r="U175" s="15" t="s">
        <v>206</v>
      </c>
    </row>
    <row r="176" spans="1:21" x14ac:dyDescent="0.25">
      <c r="A176" s="22" t="s">
        <v>157</v>
      </c>
      <c r="B176" s="12">
        <f t="shared" ref="B176:J176" si="46">SUM(B172:B175)</f>
        <v>207922457</v>
      </c>
      <c r="C176" s="5">
        <f t="shared" si="46"/>
        <v>217867526</v>
      </c>
      <c r="D176" s="5">
        <f t="shared" si="46"/>
        <v>458874841</v>
      </c>
      <c r="E176" s="5">
        <f t="shared" si="46"/>
        <v>337558529</v>
      </c>
      <c r="F176" s="5">
        <f t="shared" si="46"/>
        <v>154429138</v>
      </c>
      <c r="G176" s="5">
        <f t="shared" si="46"/>
        <v>421128805</v>
      </c>
      <c r="H176" s="5">
        <f t="shared" si="46"/>
        <v>46313836</v>
      </c>
      <c r="I176" s="5">
        <f t="shared" si="46"/>
        <v>21575183</v>
      </c>
      <c r="J176" s="13">
        <f t="shared" si="46"/>
        <v>1865670315</v>
      </c>
      <c r="K176" s="12">
        <f t="shared" ref="K176:U176" si="47">SUM(K172:K175)</f>
        <v>171048629</v>
      </c>
      <c r="L176" s="5">
        <f t="shared" si="47"/>
        <v>176221572</v>
      </c>
      <c r="M176" s="5">
        <f t="shared" si="47"/>
        <v>323646423</v>
      </c>
      <c r="N176" s="5">
        <f t="shared" si="47"/>
        <v>237390634</v>
      </c>
      <c r="O176" s="5">
        <f t="shared" si="47"/>
        <v>109002376</v>
      </c>
      <c r="P176" s="5">
        <f t="shared" si="47"/>
        <v>186729386</v>
      </c>
      <c r="Q176" s="5">
        <f t="shared" si="47"/>
        <v>40917493</v>
      </c>
      <c r="R176" s="5">
        <f t="shared" si="47"/>
        <v>21575183</v>
      </c>
      <c r="S176" s="5">
        <f t="shared" si="47"/>
        <v>30925289</v>
      </c>
      <c r="T176" s="5">
        <f t="shared" si="47"/>
        <v>0</v>
      </c>
      <c r="U176" s="13">
        <f t="shared" si="47"/>
        <v>1297456985</v>
      </c>
    </row>
    <row r="177" spans="1:21" x14ac:dyDescent="0.25">
      <c r="A177" s="24"/>
      <c r="B177" s="32"/>
      <c r="C177" s="33"/>
      <c r="D177" s="33"/>
      <c r="E177" s="33"/>
      <c r="F177" s="33"/>
      <c r="G177" s="33"/>
      <c r="H177" s="33"/>
      <c r="I177" s="33"/>
      <c r="J177" s="34"/>
      <c r="K177" s="32"/>
      <c r="L177" s="33"/>
      <c r="M177" s="33"/>
      <c r="N177" s="33"/>
      <c r="O177" s="33"/>
      <c r="P177" s="33"/>
      <c r="Q177" s="33"/>
      <c r="R177" s="33"/>
      <c r="S177" s="33"/>
      <c r="T177" s="33"/>
      <c r="U177" s="34"/>
    </row>
    <row r="178" spans="1:21" x14ac:dyDescent="0.25">
      <c r="A178" s="22" t="s">
        <v>182</v>
      </c>
      <c r="B178" s="32"/>
      <c r="C178" s="33"/>
      <c r="D178" s="33"/>
      <c r="E178" s="33"/>
      <c r="F178" s="33"/>
      <c r="G178" s="33"/>
      <c r="H178" s="33"/>
      <c r="I178" s="33"/>
      <c r="J178" s="34"/>
      <c r="K178" s="32"/>
      <c r="L178" s="33"/>
      <c r="M178" s="33"/>
      <c r="N178" s="33"/>
      <c r="O178" s="33"/>
      <c r="P178" s="33"/>
      <c r="Q178" s="33"/>
      <c r="R178" s="33"/>
      <c r="S178" s="33"/>
      <c r="T178" s="33"/>
      <c r="U178" s="34"/>
    </row>
    <row r="179" spans="1:21" x14ac:dyDescent="0.25">
      <c r="A179" s="25" t="s">
        <v>198</v>
      </c>
      <c r="B179" s="14">
        <v>2297743</v>
      </c>
      <c r="C179" s="6">
        <v>2347373</v>
      </c>
      <c r="D179" s="6">
        <v>16717000</v>
      </c>
      <c r="E179" s="6">
        <v>9825352</v>
      </c>
      <c r="F179" s="6">
        <v>1722624</v>
      </c>
      <c r="G179" s="6">
        <v>11441262</v>
      </c>
      <c r="H179" s="6">
        <v>496673</v>
      </c>
      <c r="I179" s="6">
        <v>405734</v>
      </c>
      <c r="J179" s="15">
        <v>45253761</v>
      </c>
      <c r="K179" s="14">
        <v>1865138</v>
      </c>
      <c r="L179" s="6">
        <v>1923021</v>
      </c>
      <c r="M179" s="6">
        <v>11480626</v>
      </c>
      <c r="N179" s="6">
        <v>6902419</v>
      </c>
      <c r="O179" s="6">
        <v>1287140</v>
      </c>
      <c r="P179" s="6">
        <v>4460176</v>
      </c>
      <c r="Q179" s="6">
        <v>456849</v>
      </c>
      <c r="R179" s="6">
        <v>405734</v>
      </c>
      <c r="S179" s="6">
        <v>637500</v>
      </c>
      <c r="T179" s="6">
        <v>0</v>
      </c>
      <c r="U179" s="15">
        <v>29418603</v>
      </c>
    </row>
    <row r="180" spans="1:21" x14ac:dyDescent="0.25">
      <c r="A180" s="25" t="s">
        <v>199</v>
      </c>
      <c r="B180" s="14">
        <v>1944405</v>
      </c>
      <c r="C180" s="6">
        <v>3725369</v>
      </c>
      <c r="D180" s="6">
        <v>18899594</v>
      </c>
      <c r="E180" s="6">
        <v>13179373</v>
      </c>
      <c r="F180" s="6">
        <v>1940882</v>
      </c>
      <c r="G180" s="6">
        <v>10152900</v>
      </c>
      <c r="H180" s="6">
        <v>862096</v>
      </c>
      <c r="I180" s="6">
        <v>96147</v>
      </c>
      <c r="J180" s="15">
        <v>50800766</v>
      </c>
      <c r="K180" s="14">
        <v>2474491</v>
      </c>
      <c r="L180" s="6">
        <v>3050719</v>
      </c>
      <c r="M180" s="6">
        <v>12892228</v>
      </c>
      <c r="N180" s="6">
        <v>9346692</v>
      </c>
      <c r="O180" s="6">
        <v>1399858</v>
      </c>
      <c r="P180" s="6">
        <v>3832155</v>
      </c>
      <c r="Q180" s="6">
        <v>764909</v>
      </c>
      <c r="R180" s="6">
        <v>96147</v>
      </c>
      <c r="S180" s="6">
        <v>772055</v>
      </c>
      <c r="T180" s="6">
        <v>0</v>
      </c>
      <c r="U180" s="15">
        <v>34629254</v>
      </c>
    </row>
    <row r="181" spans="1:21" x14ac:dyDescent="0.25">
      <c r="A181" s="25" t="s">
        <v>200</v>
      </c>
      <c r="B181" s="14">
        <v>2294601</v>
      </c>
      <c r="C181" s="6">
        <v>3189300</v>
      </c>
      <c r="D181" s="6">
        <v>19212619</v>
      </c>
      <c r="E181" s="6">
        <v>10211713</v>
      </c>
      <c r="F181" s="6">
        <v>2132397</v>
      </c>
      <c r="G181" s="6">
        <v>8559468</v>
      </c>
      <c r="H181" s="6">
        <v>1013970</v>
      </c>
      <c r="I181" s="6">
        <v>230588</v>
      </c>
      <c r="J181" s="15">
        <v>46844656</v>
      </c>
      <c r="K181" s="14">
        <v>1851443</v>
      </c>
      <c r="L181" s="6">
        <v>2579878</v>
      </c>
      <c r="M181" s="6">
        <v>13200397</v>
      </c>
      <c r="N181" s="6">
        <v>7090889</v>
      </c>
      <c r="O181" s="6">
        <v>1512542</v>
      </c>
      <c r="P181" s="6">
        <v>3224195</v>
      </c>
      <c r="Q181" s="6">
        <v>876685</v>
      </c>
      <c r="R181" s="6">
        <v>230588</v>
      </c>
      <c r="S181" s="6">
        <v>805341</v>
      </c>
      <c r="T181" s="6">
        <v>0</v>
      </c>
      <c r="U181" s="15">
        <v>31371958</v>
      </c>
    </row>
    <row r="182" spans="1:21" x14ac:dyDescent="0.25">
      <c r="A182" s="25" t="s">
        <v>201</v>
      </c>
      <c r="B182" s="14" t="s">
        <v>206</v>
      </c>
      <c r="C182" s="6" t="s">
        <v>206</v>
      </c>
      <c r="D182" s="6" t="s">
        <v>206</v>
      </c>
      <c r="E182" s="6" t="s">
        <v>206</v>
      </c>
      <c r="F182" s="6" t="s">
        <v>206</v>
      </c>
      <c r="G182" s="6" t="s">
        <v>206</v>
      </c>
      <c r="H182" s="6" t="s">
        <v>206</v>
      </c>
      <c r="I182" s="6" t="s">
        <v>206</v>
      </c>
      <c r="J182" s="15" t="s">
        <v>206</v>
      </c>
      <c r="K182" s="14" t="s">
        <v>206</v>
      </c>
      <c r="L182" s="6" t="s">
        <v>206</v>
      </c>
      <c r="M182" s="6" t="s">
        <v>206</v>
      </c>
      <c r="N182" s="6" t="s">
        <v>206</v>
      </c>
      <c r="O182" s="6" t="s">
        <v>206</v>
      </c>
      <c r="P182" s="6" t="s">
        <v>206</v>
      </c>
      <c r="Q182" s="6" t="s">
        <v>206</v>
      </c>
      <c r="R182" s="6" t="s">
        <v>206</v>
      </c>
      <c r="S182" s="6" t="s">
        <v>206</v>
      </c>
      <c r="T182" s="6" t="s">
        <v>206</v>
      </c>
      <c r="U182" s="15" t="s">
        <v>206</v>
      </c>
    </row>
    <row r="183" spans="1:21" x14ac:dyDescent="0.25">
      <c r="A183" s="22" t="s">
        <v>157</v>
      </c>
      <c r="B183" s="12">
        <f t="shared" ref="B183:J183" si="48">SUM(B179:B182)</f>
        <v>6536749</v>
      </c>
      <c r="C183" s="5">
        <f t="shared" si="48"/>
        <v>9262042</v>
      </c>
      <c r="D183" s="5">
        <f t="shared" si="48"/>
        <v>54829213</v>
      </c>
      <c r="E183" s="5">
        <f t="shared" si="48"/>
        <v>33216438</v>
      </c>
      <c r="F183" s="5">
        <f t="shared" si="48"/>
        <v>5795903</v>
      </c>
      <c r="G183" s="5">
        <f t="shared" si="48"/>
        <v>30153630</v>
      </c>
      <c r="H183" s="5">
        <f t="shared" si="48"/>
        <v>2372739</v>
      </c>
      <c r="I183" s="5">
        <f t="shared" si="48"/>
        <v>732469</v>
      </c>
      <c r="J183" s="13">
        <f t="shared" si="48"/>
        <v>142899183</v>
      </c>
      <c r="K183" s="12">
        <f t="shared" ref="K183:U183" si="49">SUM(K179:K182)</f>
        <v>6191072</v>
      </c>
      <c r="L183" s="5">
        <f t="shared" si="49"/>
        <v>7553618</v>
      </c>
      <c r="M183" s="5">
        <f t="shared" si="49"/>
        <v>37573251</v>
      </c>
      <c r="N183" s="5">
        <f t="shared" si="49"/>
        <v>23340000</v>
      </c>
      <c r="O183" s="5">
        <f t="shared" si="49"/>
        <v>4199540</v>
      </c>
      <c r="P183" s="5">
        <f t="shared" si="49"/>
        <v>11516526</v>
      </c>
      <c r="Q183" s="5">
        <f t="shared" si="49"/>
        <v>2098443</v>
      </c>
      <c r="R183" s="5">
        <f t="shared" si="49"/>
        <v>732469</v>
      </c>
      <c r="S183" s="5">
        <f t="shared" si="49"/>
        <v>2214896</v>
      </c>
      <c r="T183" s="5">
        <f t="shared" si="49"/>
        <v>0</v>
      </c>
      <c r="U183" s="13">
        <f t="shared" si="49"/>
        <v>95419815</v>
      </c>
    </row>
    <row r="184" spans="1:21" x14ac:dyDescent="0.25">
      <c r="A184" s="24"/>
      <c r="B184" s="32"/>
      <c r="C184" s="33"/>
      <c r="D184" s="33"/>
      <c r="E184" s="33"/>
      <c r="F184" s="33"/>
      <c r="G184" s="33"/>
      <c r="H184" s="33"/>
      <c r="I184" s="33"/>
      <c r="J184" s="34"/>
      <c r="K184" s="32"/>
      <c r="L184" s="33"/>
      <c r="M184" s="33"/>
      <c r="N184" s="33"/>
      <c r="O184" s="33"/>
      <c r="P184" s="33"/>
      <c r="Q184" s="33"/>
      <c r="R184" s="33"/>
      <c r="S184" s="33"/>
      <c r="T184" s="33"/>
      <c r="U184" s="34"/>
    </row>
    <row r="185" spans="1:21" x14ac:dyDescent="0.25">
      <c r="A185" s="22" t="s">
        <v>183</v>
      </c>
      <c r="B185" s="32"/>
      <c r="C185" s="33"/>
      <c r="D185" s="33"/>
      <c r="E185" s="33"/>
      <c r="F185" s="33"/>
      <c r="G185" s="33"/>
      <c r="H185" s="33"/>
      <c r="I185" s="33"/>
      <c r="J185" s="34"/>
      <c r="K185" s="32"/>
      <c r="L185" s="33"/>
      <c r="M185" s="33"/>
      <c r="N185" s="33"/>
      <c r="O185" s="33"/>
      <c r="P185" s="33"/>
      <c r="Q185" s="33"/>
      <c r="R185" s="33"/>
      <c r="S185" s="33"/>
      <c r="T185" s="33"/>
      <c r="U185" s="34"/>
    </row>
    <row r="186" spans="1:21" x14ac:dyDescent="0.25">
      <c r="A186" s="25" t="s">
        <v>198</v>
      </c>
      <c r="B186" s="14">
        <v>7803725.6200000001</v>
      </c>
      <c r="C186" s="6">
        <v>15386063.689999999</v>
      </c>
      <c r="D186" s="6">
        <v>36022861.100000001</v>
      </c>
      <c r="E186" s="6">
        <v>28304492.77</v>
      </c>
      <c r="F186" s="6">
        <v>0</v>
      </c>
      <c r="G186" s="6">
        <v>30686594.050000001</v>
      </c>
      <c r="H186" s="6">
        <v>2483249.02</v>
      </c>
      <c r="I186" s="6">
        <v>0</v>
      </c>
      <c r="J186" s="15">
        <v>120686986.25</v>
      </c>
      <c r="K186" s="14">
        <v>3608938.38</v>
      </c>
      <c r="L186" s="6">
        <v>12379291.58</v>
      </c>
      <c r="M186" s="6">
        <v>24503917.93</v>
      </c>
      <c r="N186" s="6">
        <v>25625373.68</v>
      </c>
      <c r="O186" s="6">
        <v>0</v>
      </c>
      <c r="P186" s="6">
        <v>13474329.58</v>
      </c>
      <c r="Q186" s="6">
        <v>0</v>
      </c>
      <c r="R186" s="6">
        <v>0</v>
      </c>
      <c r="S186" s="6">
        <v>3186392.96</v>
      </c>
      <c r="T186" s="6">
        <v>2638031.54</v>
      </c>
      <c r="U186" s="15">
        <v>85416275.650000006</v>
      </c>
    </row>
    <row r="187" spans="1:21" x14ac:dyDescent="0.25">
      <c r="A187" s="25" t="s">
        <v>199</v>
      </c>
      <c r="B187" s="14">
        <v>7148897</v>
      </c>
      <c r="C187" s="6">
        <v>12225540</v>
      </c>
      <c r="D187" s="6">
        <v>30681556</v>
      </c>
      <c r="E187" s="6">
        <v>33198662</v>
      </c>
      <c r="F187" s="6">
        <v>0</v>
      </c>
      <c r="G187" s="6">
        <v>25509315</v>
      </c>
      <c r="H187" s="6">
        <v>2603487</v>
      </c>
      <c r="I187" s="6">
        <v>0</v>
      </c>
      <c r="J187" s="15">
        <v>111367457</v>
      </c>
      <c r="K187" s="14">
        <v>2618207</v>
      </c>
      <c r="L187" s="6">
        <v>10938768</v>
      </c>
      <c r="M187" s="6">
        <v>19714802</v>
      </c>
      <c r="N187" s="6">
        <v>25723070</v>
      </c>
      <c r="O187" s="6">
        <v>0</v>
      </c>
      <c r="P187" s="6">
        <v>11481043</v>
      </c>
      <c r="Q187" s="6">
        <v>0</v>
      </c>
      <c r="R187" s="6">
        <v>0</v>
      </c>
      <c r="S187" s="6">
        <v>1500141</v>
      </c>
      <c r="T187" s="6">
        <v>5891514</v>
      </c>
      <c r="U187" s="15">
        <v>77867545</v>
      </c>
    </row>
    <row r="188" spans="1:21" x14ac:dyDescent="0.25">
      <c r="A188" s="25" t="s">
        <v>200</v>
      </c>
      <c r="B188" s="14">
        <v>8391202</v>
      </c>
      <c r="C188" s="6">
        <v>15930747</v>
      </c>
      <c r="D188" s="6">
        <v>35053276</v>
      </c>
      <c r="E188" s="6">
        <v>32682156</v>
      </c>
      <c r="F188" s="6">
        <v>0</v>
      </c>
      <c r="G188" s="6">
        <v>24044411</v>
      </c>
      <c r="H188" s="6">
        <v>3006423</v>
      </c>
      <c r="I188" s="6">
        <v>0</v>
      </c>
      <c r="J188" s="15">
        <v>119108215</v>
      </c>
      <c r="K188" s="14">
        <v>3386424</v>
      </c>
      <c r="L188" s="6">
        <v>14944730</v>
      </c>
      <c r="M188" s="6">
        <v>27138300</v>
      </c>
      <c r="N188" s="6">
        <v>24343354</v>
      </c>
      <c r="O188" s="6">
        <v>0</v>
      </c>
      <c r="P188" s="6">
        <v>10335820</v>
      </c>
      <c r="Q188" s="6">
        <v>0</v>
      </c>
      <c r="R188" s="6">
        <v>0</v>
      </c>
      <c r="S188" s="6">
        <v>3413347</v>
      </c>
      <c r="T188" s="6">
        <v>3972594</v>
      </c>
      <c r="U188" s="15">
        <v>87534569</v>
      </c>
    </row>
    <row r="189" spans="1:21" x14ac:dyDescent="0.25">
      <c r="A189" s="25" t="s">
        <v>201</v>
      </c>
      <c r="B189" s="14" t="s">
        <v>206</v>
      </c>
      <c r="C189" s="6" t="s">
        <v>206</v>
      </c>
      <c r="D189" s="6" t="s">
        <v>206</v>
      </c>
      <c r="E189" s="6" t="s">
        <v>206</v>
      </c>
      <c r="F189" s="6" t="s">
        <v>206</v>
      </c>
      <c r="G189" s="6" t="s">
        <v>206</v>
      </c>
      <c r="H189" s="6" t="s">
        <v>206</v>
      </c>
      <c r="I189" s="6" t="s">
        <v>206</v>
      </c>
      <c r="J189" s="15" t="s">
        <v>206</v>
      </c>
      <c r="K189" s="14" t="s">
        <v>206</v>
      </c>
      <c r="L189" s="6" t="s">
        <v>206</v>
      </c>
      <c r="M189" s="6" t="s">
        <v>206</v>
      </c>
      <c r="N189" s="6" t="s">
        <v>206</v>
      </c>
      <c r="O189" s="6" t="s">
        <v>206</v>
      </c>
      <c r="P189" s="6" t="s">
        <v>206</v>
      </c>
      <c r="Q189" s="6" t="s">
        <v>206</v>
      </c>
      <c r="R189" s="6" t="s">
        <v>206</v>
      </c>
      <c r="S189" s="6" t="s">
        <v>206</v>
      </c>
      <c r="T189" s="6" t="s">
        <v>206</v>
      </c>
      <c r="U189" s="15" t="s">
        <v>206</v>
      </c>
    </row>
    <row r="190" spans="1:21" x14ac:dyDescent="0.25">
      <c r="A190" s="22" t="s">
        <v>157</v>
      </c>
      <c r="B190" s="12">
        <f t="shared" ref="B190:J190" si="50">SUM(B186:B189)</f>
        <v>23343824.620000001</v>
      </c>
      <c r="C190" s="5">
        <f t="shared" si="50"/>
        <v>43542350.689999998</v>
      </c>
      <c r="D190" s="5">
        <f t="shared" si="50"/>
        <v>101757693.09999999</v>
      </c>
      <c r="E190" s="5">
        <f t="shared" si="50"/>
        <v>94185310.769999996</v>
      </c>
      <c r="F190" s="5">
        <f t="shared" si="50"/>
        <v>0</v>
      </c>
      <c r="G190" s="5">
        <f t="shared" si="50"/>
        <v>80240320.049999997</v>
      </c>
      <c r="H190" s="5">
        <f t="shared" si="50"/>
        <v>8093159.0199999996</v>
      </c>
      <c r="I190" s="5">
        <f t="shared" si="50"/>
        <v>0</v>
      </c>
      <c r="J190" s="13">
        <f t="shared" si="50"/>
        <v>351162658.25</v>
      </c>
      <c r="K190" s="12">
        <f t="shared" ref="K190:U190" si="51">SUM(K186:K189)</f>
        <v>9613569.379999999</v>
      </c>
      <c r="L190" s="5">
        <f t="shared" si="51"/>
        <v>38262789.579999998</v>
      </c>
      <c r="M190" s="5">
        <f t="shared" si="51"/>
        <v>71357019.930000007</v>
      </c>
      <c r="N190" s="5">
        <f t="shared" si="51"/>
        <v>75691797.680000007</v>
      </c>
      <c r="O190" s="5">
        <f t="shared" si="51"/>
        <v>0</v>
      </c>
      <c r="P190" s="5">
        <f t="shared" si="51"/>
        <v>35291192.579999998</v>
      </c>
      <c r="Q190" s="5">
        <f t="shared" si="51"/>
        <v>0</v>
      </c>
      <c r="R190" s="5">
        <f t="shared" si="51"/>
        <v>0</v>
      </c>
      <c r="S190" s="5">
        <f t="shared" si="51"/>
        <v>8099880.96</v>
      </c>
      <c r="T190" s="5">
        <f t="shared" si="51"/>
        <v>12502139.539999999</v>
      </c>
      <c r="U190" s="13">
        <f t="shared" si="51"/>
        <v>250818389.65000001</v>
      </c>
    </row>
    <row r="191" spans="1:21" x14ac:dyDescent="0.25">
      <c r="A191" s="24"/>
      <c r="B191" s="32"/>
      <c r="C191" s="33"/>
      <c r="D191" s="33"/>
      <c r="E191" s="33"/>
      <c r="F191" s="33"/>
      <c r="G191" s="33"/>
      <c r="H191" s="33"/>
      <c r="I191" s="33"/>
      <c r="J191" s="34"/>
      <c r="K191" s="32"/>
      <c r="L191" s="33"/>
      <c r="M191" s="33"/>
      <c r="N191" s="33"/>
      <c r="O191" s="33"/>
      <c r="P191" s="33"/>
      <c r="Q191" s="33"/>
      <c r="R191" s="33"/>
      <c r="S191" s="33"/>
      <c r="T191" s="33"/>
      <c r="U191" s="34"/>
    </row>
    <row r="192" spans="1:21" x14ac:dyDescent="0.25">
      <c r="A192" s="22" t="s">
        <v>184</v>
      </c>
      <c r="B192" s="32"/>
      <c r="C192" s="33"/>
      <c r="D192" s="33"/>
      <c r="E192" s="33"/>
      <c r="F192" s="33"/>
      <c r="G192" s="33"/>
      <c r="H192" s="33"/>
      <c r="I192" s="33"/>
      <c r="J192" s="34"/>
      <c r="K192" s="32"/>
      <c r="L192" s="33"/>
      <c r="M192" s="33"/>
      <c r="N192" s="33"/>
      <c r="O192" s="33"/>
      <c r="P192" s="33"/>
      <c r="Q192" s="33"/>
      <c r="R192" s="33"/>
      <c r="S192" s="33"/>
      <c r="T192" s="33"/>
      <c r="U192" s="34"/>
    </row>
    <row r="193" spans="1:21" x14ac:dyDescent="0.25">
      <c r="A193" s="25" t="s">
        <v>198</v>
      </c>
      <c r="B193" s="14">
        <v>2277458</v>
      </c>
      <c r="C193" s="6">
        <v>0</v>
      </c>
      <c r="D193" s="6">
        <v>2489830</v>
      </c>
      <c r="E193" s="6">
        <v>1559820</v>
      </c>
      <c r="F193" s="6">
        <v>861796</v>
      </c>
      <c r="G193" s="6">
        <v>1550971</v>
      </c>
      <c r="H193" s="6">
        <v>814603</v>
      </c>
      <c r="I193" s="6">
        <v>0</v>
      </c>
      <c r="J193" s="15">
        <v>9554478</v>
      </c>
      <c r="K193" s="14">
        <v>-978238</v>
      </c>
      <c r="L193" s="6">
        <v>0</v>
      </c>
      <c r="M193" s="6">
        <v>1203028</v>
      </c>
      <c r="N193" s="6">
        <v>992669</v>
      </c>
      <c r="O193" s="6">
        <v>598906</v>
      </c>
      <c r="P193" s="6">
        <v>282908</v>
      </c>
      <c r="Q193" s="6">
        <v>103164</v>
      </c>
      <c r="R193" s="6">
        <v>385129</v>
      </c>
      <c r="S193" s="6">
        <v>83044</v>
      </c>
      <c r="T193" s="6">
        <v>0</v>
      </c>
      <c r="U193" s="15">
        <v>2670610</v>
      </c>
    </row>
    <row r="194" spans="1:21" x14ac:dyDescent="0.25">
      <c r="A194" s="25" t="s">
        <v>199</v>
      </c>
      <c r="B194" s="14">
        <v>2191113</v>
      </c>
      <c r="C194" s="6">
        <v>0</v>
      </c>
      <c r="D194" s="6">
        <v>1904269</v>
      </c>
      <c r="E194" s="6">
        <v>1698891</v>
      </c>
      <c r="F194" s="6">
        <v>1019951</v>
      </c>
      <c r="G194" s="6">
        <v>1669954</v>
      </c>
      <c r="H194" s="6">
        <v>263784</v>
      </c>
      <c r="I194" s="6">
        <v>0</v>
      </c>
      <c r="J194" s="15">
        <v>8747962</v>
      </c>
      <c r="K194" s="14">
        <v>-1508324</v>
      </c>
      <c r="L194" s="6">
        <v>0</v>
      </c>
      <c r="M194" s="6">
        <v>297730</v>
      </c>
      <c r="N194" s="6">
        <v>941764</v>
      </c>
      <c r="O194" s="6">
        <v>442025</v>
      </c>
      <c r="P194" s="6">
        <v>470474</v>
      </c>
      <c r="Q194" s="6">
        <v>-118162</v>
      </c>
      <c r="R194" s="6">
        <v>309317</v>
      </c>
      <c r="S194" s="6">
        <v>335314</v>
      </c>
      <c r="T194" s="6">
        <v>0</v>
      </c>
      <c r="U194" s="15">
        <v>1170138</v>
      </c>
    </row>
    <row r="195" spans="1:21" x14ac:dyDescent="0.25">
      <c r="A195" s="25" t="s">
        <v>200</v>
      </c>
      <c r="B195" s="14">
        <v>2384666</v>
      </c>
      <c r="C195" s="6">
        <v>0</v>
      </c>
      <c r="D195" s="6">
        <v>2050453</v>
      </c>
      <c r="E195" s="6">
        <v>2330252</v>
      </c>
      <c r="F195" s="6">
        <v>636686</v>
      </c>
      <c r="G195" s="6">
        <v>1334219</v>
      </c>
      <c r="H195" s="6">
        <v>0</v>
      </c>
      <c r="I195" s="6">
        <v>0</v>
      </c>
      <c r="J195" s="15">
        <v>8736276</v>
      </c>
      <c r="K195" s="14">
        <v>-2148649</v>
      </c>
      <c r="L195" s="6">
        <v>0</v>
      </c>
      <c r="M195" s="6">
        <v>920371</v>
      </c>
      <c r="N195" s="6">
        <v>1358370</v>
      </c>
      <c r="O195" s="6">
        <v>353378</v>
      </c>
      <c r="P195" s="6">
        <v>451349</v>
      </c>
      <c r="Q195" s="6">
        <v>21698</v>
      </c>
      <c r="R195" s="6">
        <v>196408</v>
      </c>
      <c r="S195" s="6">
        <v>126431</v>
      </c>
      <c r="T195" s="6">
        <v>0</v>
      </c>
      <c r="U195" s="15">
        <v>1279356</v>
      </c>
    </row>
    <row r="196" spans="1:21" x14ac:dyDescent="0.25">
      <c r="A196" s="25" t="s">
        <v>201</v>
      </c>
      <c r="B196" s="14" t="s">
        <v>206</v>
      </c>
      <c r="C196" s="6" t="s">
        <v>206</v>
      </c>
      <c r="D196" s="6" t="s">
        <v>206</v>
      </c>
      <c r="E196" s="6" t="s">
        <v>206</v>
      </c>
      <c r="F196" s="6" t="s">
        <v>206</v>
      </c>
      <c r="G196" s="6" t="s">
        <v>206</v>
      </c>
      <c r="H196" s="6" t="s">
        <v>206</v>
      </c>
      <c r="I196" s="6" t="s">
        <v>206</v>
      </c>
      <c r="J196" s="15" t="s">
        <v>206</v>
      </c>
      <c r="K196" s="14" t="s">
        <v>206</v>
      </c>
      <c r="L196" s="6" t="s">
        <v>206</v>
      </c>
      <c r="M196" s="6" t="s">
        <v>206</v>
      </c>
      <c r="N196" s="6" t="s">
        <v>206</v>
      </c>
      <c r="O196" s="6" t="s">
        <v>206</v>
      </c>
      <c r="P196" s="6" t="s">
        <v>206</v>
      </c>
      <c r="Q196" s="6" t="s">
        <v>206</v>
      </c>
      <c r="R196" s="6" t="s">
        <v>206</v>
      </c>
      <c r="S196" s="6" t="s">
        <v>206</v>
      </c>
      <c r="T196" s="6" t="s">
        <v>206</v>
      </c>
      <c r="U196" s="15" t="s">
        <v>206</v>
      </c>
    </row>
    <row r="197" spans="1:21" x14ac:dyDescent="0.25">
      <c r="A197" s="22" t="s">
        <v>157</v>
      </c>
      <c r="B197" s="12">
        <f t="shared" ref="B197:J197" si="52">SUM(B193:B196)</f>
        <v>6853237</v>
      </c>
      <c r="C197" s="5">
        <f t="shared" si="52"/>
        <v>0</v>
      </c>
      <c r="D197" s="5">
        <f t="shared" si="52"/>
        <v>6444552</v>
      </c>
      <c r="E197" s="5">
        <f t="shared" si="52"/>
        <v>5588963</v>
      </c>
      <c r="F197" s="5">
        <f t="shared" si="52"/>
        <v>2518433</v>
      </c>
      <c r="G197" s="5">
        <f t="shared" si="52"/>
        <v>4555144</v>
      </c>
      <c r="H197" s="5">
        <f t="shared" si="52"/>
        <v>1078387</v>
      </c>
      <c r="I197" s="5">
        <f t="shared" si="52"/>
        <v>0</v>
      </c>
      <c r="J197" s="13">
        <f t="shared" si="52"/>
        <v>27038716</v>
      </c>
      <c r="K197" s="12">
        <f t="shared" ref="K197:U197" si="53">SUM(K193:K196)</f>
        <v>-4635211</v>
      </c>
      <c r="L197" s="5">
        <f t="shared" si="53"/>
        <v>0</v>
      </c>
      <c r="M197" s="5">
        <f t="shared" si="53"/>
        <v>2421129</v>
      </c>
      <c r="N197" s="5">
        <f t="shared" si="53"/>
        <v>3292803</v>
      </c>
      <c r="O197" s="5">
        <f t="shared" si="53"/>
        <v>1394309</v>
      </c>
      <c r="P197" s="5">
        <f t="shared" si="53"/>
        <v>1204731</v>
      </c>
      <c r="Q197" s="5">
        <f t="shared" si="53"/>
        <v>6700</v>
      </c>
      <c r="R197" s="5">
        <f t="shared" si="53"/>
        <v>890854</v>
      </c>
      <c r="S197" s="5">
        <f t="shared" si="53"/>
        <v>544789</v>
      </c>
      <c r="T197" s="5">
        <f t="shared" si="53"/>
        <v>0</v>
      </c>
      <c r="U197" s="13">
        <f t="shared" si="53"/>
        <v>5120104</v>
      </c>
    </row>
    <row r="198" spans="1:21" x14ac:dyDescent="0.25">
      <c r="A198" s="24"/>
      <c r="B198" s="32"/>
      <c r="C198" s="33"/>
      <c r="D198" s="33"/>
      <c r="E198" s="33"/>
      <c r="F198" s="33"/>
      <c r="G198" s="33"/>
      <c r="H198" s="33"/>
      <c r="I198" s="33"/>
      <c r="J198" s="34"/>
      <c r="K198" s="32"/>
      <c r="L198" s="33"/>
      <c r="M198" s="33"/>
      <c r="N198" s="33"/>
      <c r="O198" s="33"/>
      <c r="P198" s="33"/>
      <c r="Q198" s="33"/>
      <c r="R198" s="33"/>
      <c r="S198" s="33"/>
      <c r="T198" s="33"/>
      <c r="U198" s="34"/>
    </row>
    <row r="199" spans="1:21" x14ac:dyDescent="0.25">
      <c r="A199" s="22" t="s">
        <v>185</v>
      </c>
      <c r="B199" s="32"/>
      <c r="C199" s="33"/>
      <c r="D199" s="33"/>
      <c r="E199" s="33"/>
      <c r="F199" s="33"/>
      <c r="G199" s="33"/>
      <c r="H199" s="33"/>
      <c r="I199" s="33"/>
      <c r="J199" s="34"/>
      <c r="K199" s="32"/>
      <c r="L199" s="33"/>
      <c r="M199" s="33"/>
      <c r="N199" s="33"/>
      <c r="O199" s="33"/>
      <c r="P199" s="33"/>
      <c r="Q199" s="33"/>
      <c r="R199" s="33"/>
      <c r="S199" s="33"/>
      <c r="T199" s="33"/>
      <c r="U199" s="34"/>
    </row>
    <row r="200" spans="1:21" x14ac:dyDescent="0.25">
      <c r="A200" s="25" t="s">
        <v>198</v>
      </c>
      <c r="B200" s="14">
        <v>0</v>
      </c>
      <c r="C200" s="6">
        <v>0</v>
      </c>
      <c r="D200" s="6">
        <v>51356</v>
      </c>
      <c r="E200" s="6">
        <v>0</v>
      </c>
      <c r="F200" s="6">
        <v>0</v>
      </c>
      <c r="G200" s="6">
        <v>0</v>
      </c>
      <c r="H200" s="6">
        <v>0</v>
      </c>
      <c r="I200" s="6">
        <v>0</v>
      </c>
      <c r="J200" s="15">
        <v>51356</v>
      </c>
      <c r="K200" s="14">
        <v>-2508</v>
      </c>
      <c r="L200" s="6">
        <v>0</v>
      </c>
      <c r="M200" s="6">
        <v>-47586</v>
      </c>
      <c r="N200" s="6">
        <v>0</v>
      </c>
      <c r="O200" s="6">
        <v>0</v>
      </c>
      <c r="P200" s="6">
        <v>29415</v>
      </c>
      <c r="Q200" s="6">
        <v>165</v>
      </c>
      <c r="R200" s="6">
        <v>0</v>
      </c>
      <c r="S200" s="6">
        <v>0</v>
      </c>
      <c r="T200" s="6">
        <v>0</v>
      </c>
      <c r="U200" s="15">
        <v>-20514</v>
      </c>
    </row>
    <row r="201" spans="1:21" x14ac:dyDescent="0.25">
      <c r="A201" s="25" t="s">
        <v>199</v>
      </c>
      <c r="B201" s="14">
        <v>0</v>
      </c>
      <c r="C201" s="6">
        <v>0</v>
      </c>
      <c r="D201" s="6">
        <v>25550</v>
      </c>
      <c r="E201" s="6">
        <v>0</v>
      </c>
      <c r="F201" s="6">
        <v>0</v>
      </c>
      <c r="G201" s="6">
        <v>33803</v>
      </c>
      <c r="H201" s="6">
        <v>0</v>
      </c>
      <c r="I201" s="6">
        <v>0</v>
      </c>
      <c r="J201" s="15">
        <v>59353</v>
      </c>
      <c r="K201" s="14">
        <v>2370</v>
      </c>
      <c r="L201" s="6">
        <v>0</v>
      </c>
      <c r="M201" s="6">
        <v>102766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757</v>
      </c>
      <c r="T201" s="6">
        <v>0</v>
      </c>
      <c r="U201" s="15">
        <v>105893</v>
      </c>
    </row>
    <row r="202" spans="1:21" x14ac:dyDescent="0.25">
      <c r="A202" s="25" t="s">
        <v>200</v>
      </c>
      <c r="B202" s="14">
        <v>0</v>
      </c>
      <c r="C202" s="6">
        <v>0</v>
      </c>
      <c r="D202" s="6">
        <v>30431</v>
      </c>
      <c r="E202" s="6">
        <v>0</v>
      </c>
      <c r="F202" s="6">
        <v>0</v>
      </c>
      <c r="G202" s="6">
        <v>34777</v>
      </c>
      <c r="H202" s="6">
        <v>0</v>
      </c>
      <c r="I202" s="6">
        <v>0</v>
      </c>
      <c r="J202" s="15">
        <v>65208</v>
      </c>
      <c r="K202" s="14">
        <v>0</v>
      </c>
      <c r="L202" s="6">
        <v>0</v>
      </c>
      <c r="M202" s="6">
        <v>-57522</v>
      </c>
      <c r="N202" s="6">
        <v>0</v>
      </c>
      <c r="O202" s="6">
        <v>0</v>
      </c>
      <c r="P202" s="6">
        <v>31936</v>
      </c>
      <c r="Q202" s="6">
        <v>0</v>
      </c>
      <c r="R202" s="6">
        <v>0</v>
      </c>
      <c r="S202" s="6">
        <v>385</v>
      </c>
      <c r="T202" s="6">
        <v>0</v>
      </c>
      <c r="U202" s="15">
        <v>-25201</v>
      </c>
    </row>
    <row r="203" spans="1:21" x14ac:dyDescent="0.25">
      <c r="A203" s="25" t="s">
        <v>201</v>
      </c>
      <c r="B203" s="14" t="s">
        <v>206</v>
      </c>
      <c r="C203" s="6" t="s">
        <v>206</v>
      </c>
      <c r="D203" s="6" t="s">
        <v>206</v>
      </c>
      <c r="E203" s="6" t="s">
        <v>206</v>
      </c>
      <c r="F203" s="6" t="s">
        <v>206</v>
      </c>
      <c r="G203" s="6" t="s">
        <v>206</v>
      </c>
      <c r="H203" s="6" t="s">
        <v>206</v>
      </c>
      <c r="I203" s="6" t="s">
        <v>206</v>
      </c>
      <c r="J203" s="15" t="s">
        <v>206</v>
      </c>
      <c r="K203" s="14" t="s">
        <v>206</v>
      </c>
      <c r="L203" s="6" t="s">
        <v>206</v>
      </c>
      <c r="M203" s="6" t="s">
        <v>206</v>
      </c>
      <c r="N203" s="6" t="s">
        <v>206</v>
      </c>
      <c r="O203" s="6" t="s">
        <v>206</v>
      </c>
      <c r="P203" s="6" t="s">
        <v>206</v>
      </c>
      <c r="Q203" s="6" t="s">
        <v>206</v>
      </c>
      <c r="R203" s="6" t="s">
        <v>206</v>
      </c>
      <c r="S203" s="6" t="s">
        <v>206</v>
      </c>
      <c r="T203" s="6" t="s">
        <v>206</v>
      </c>
      <c r="U203" s="15" t="s">
        <v>206</v>
      </c>
    </row>
    <row r="204" spans="1:21" x14ac:dyDescent="0.25">
      <c r="A204" s="22" t="s">
        <v>157</v>
      </c>
      <c r="B204" s="12">
        <f t="shared" ref="B204:J204" si="54">SUM(B200:B203)</f>
        <v>0</v>
      </c>
      <c r="C204" s="5">
        <f t="shared" si="54"/>
        <v>0</v>
      </c>
      <c r="D204" s="5">
        <f t="shared" si="54"/>
        <v>107337</v>
      </c>
      <c r="E204" s="5">
        <f t="shared" si="54"/>
        <v>0</v>
      </c>
      <c r="F204" s="5">
        <f t="shared" si="54"/>
        <v>0</v>
      </c>
      <c r="G204" s="5">
        <f t="shared" si="54"/>
        <v>68580</v>
      </c>
      <c r="H204" s="5">
        <f t="shared" si="54"/>
        <v>0</v>
      </c>
      <c r="I204" s="5">
        <f t="shared" si="54"/>
        <v>0</v>
      </c>
      <c r="J204" s="13">
        <f t="shared" si="54"/>
        <v>175917</v>
      </c>
      <c r="K204" s="12">
        <f t="shared" ref="K204:U204" si="55">SUM(K200:K203)</f>
        <v>-138</v>
      </c>
      <c r="L204" s="5">
        <f t="shared" si="55"/>
        <v>0</v>
      </c>
      <c r="M204" s="5">
        <f t="shared" si="55"/>
        <v>-2342</v>
      </c>
      <c r="N204" s="5">
        <f t="shared" si="55"/>
        <v>0</v>
      </c>
      <c r="O204" s="5">
        <f t="shared" si="55"/>
        <v>0</v>
      </c>
      <c r="P204" s="5">
        <f t="shared" si="55"/>
        <v>61351</v>
      </c>
      <c r="Q204" s="5">
        <f t="shared" si="55"/>
        <v>165</v>
      </c>
      <c r="R204" s="5">
        <f t="shared" si="55"/>
        <v>0</v>
      </c>
      <c r="S204" s="5">
        <f t="shared" si="55"/>
        <v>1142</v>
      </c>
      <c r="T204" s="5">
        <f t="shared" si="55"/>
        <v>0</v>
      </c>
      <c r="U204" s="13">
        <f t="shared" si="55"/>
        <v>60178</v>
      </c>
    </row>
    <row r="205" spans="1:21" x14ac:dyDescent="0.25">
      <c r="A205" s="24"/>
      <c r="B205" s="32"/>
      <c r="C205" s="33"/>
      <c r="D205" s="33"/>
      <c r="E205" s="33"/>
      <c r="F205" s="33"/>
      <c r="G205" s="33"/>
      <c r="H205" s="33"/>
      <c r="I205" s="33"/>
      <c r="J205" s="34"/>
      <c r="K205" s="32"/>
      <c r="L205" s="33"/>
      <c r="M205" s="33"/>
      <c r="N205" s="33"/>
      <c r="O205" s="33"/>
      <c r="P205" s="33"/>
      <c r="Q205" s="33"/>
      <c r="R205" s="33"/>
      <c r="S205" s="33"/>
      <c r="T205" s="33"/>
      <c r="U205" s="34"/>
    </row>
    <row r="206" spans="1:21" x14ac:dyDescent="0.25">
      <c r="A206" s="22" t="s">
        <v>186</v>
      </c>
      <c r="B206" s="32"/>
      <c r="C206" s="33"/>
      <c r="D206" s="33"/>
      <c r="E206" s="33"/>
      <c r="F206" s="33"/>
      <c r="G206" s="33"/>
      <c r="H206" s="33"/>
      <c r="I206" s="33"/>
      <c r="J206" s="34"/>
      <c r="K206" s="32"/>
      <c r="L206" s="33"/>
      <c r="M206" s="33"/>
      <c r="N206" s="33"/>
      <c r="O206" s="33"/>
      <c r="P206" s="33"/>
      <c r="Q206" s="33"/>
      <c r="R206" s="33"/>
      <c r="S206" s="33"/>
      <c r="T206" s="33"/>
      <c r="U206" s="34"/>
    </row>
    <row r="207" spans="1:21" x14ac:dyDescent="0.25">
      <c r="A207" s="25" t="s">
        <v>198</v>
      </c>
      <c r="B207" s="14">
        <v>2424357</v>
      </c>
      <c r="C207" s="6">
        <v>0</v>
      </c>
      <c r="D207" s="6">
        <v>2248027</v>
      </c>
      <c r="E207" s="6">
        <v>779099</v>
      </c>
      <c r="F207" s="6">
        <v>404271</v>
      </c>
      <c r="G207" s="6">
        <v>299712</v>
      </c>
      <c r="H207" s="6">
        <v>91924</v>
      </c>
      <c r="I207" s="6">
        <v>0</v>
      </c>
      <c r="J207" s="15">
        <v>6247390</v>
      </c>
      <c r="K207" s="14">
        <v>1254119.8799999999</v>
      </c>
      <c r="L207" s="6">
        <v>0</v>
      </c>
      <c r="M207" s="6">
        <v>1162904.3700000001</v>
      </c>
      <c r="N207" s="6">
        <v>403027.91</v>
      </c>
      <c r="O207" s="6">
        <v>209129.39</v>
      </c>
      <c r="P207" s="6">
        <v>155041.01999999999</v>
      </c>
      <c r="Q207" s="6">
        <v>47552.29</v>
      </c>
      <c r="R207" s="6">
        <v>0</v>
      </c>
      <c r="S207" s="6">
        <v>0</v>
      </c>
      <c r="T207" s="6">
        <v>0</v>
      </c>
      <c r="U207" s="15">
        <v>3231774.86</v>
      </c>
    </row>
    <row r="208" spans="1:21" x14ac:dyDescent="0.25">
      <c r="A208" s="25" t="s">
        <v>199</v>
      </c>
      <c r="B208" s="14">
        <v>2214306</v>
      </c>
      <c r="C208" s="6">
        <v>0</v>
      </c>
      <c r="D208" s="6">
        <v>1627699</v>
      </c>
      <c r="E208" s="6">
        <v>1259818</v>
      </c>
      <c r="F208" s="6">
        <v>747344</v>
      </c>
      <c r="G208" s="6">
        <v>659485</v>
      </c>
      <c r="H208" s="6">
        <v>3048</v>
      </c>
      <c r="I208" s="6">
        <v>0</v>
      </c>
      <c r="J208" s="15">
        <v>6511700</v>
      </c>
      <c r="K208" s="14">
        <v>1151439</v>
      </c>
      <c r="L208" s="6">
        <v>0</v>
      </c>
      <c r="M208" s="6">
        <v>846403</v>
      </c>
      <c r="N208" s="6">
        <v>655105</v>
      </c>
      <c r="O208" s="6">
        <v>388619</v>
      </c>
      <c r="P208" s="6">
        <v>0</v>
      </c>
      <c r="Q208" s="6">
        <v>1585</v>
      </c>
      <c r="R208" s="6">
        <v>0</v>
      </c>
      <c r="S208" s="6">
        <v>0</v>
      </c>
      <c r="T208" s="6">
        <v>0</v>
      </c>
      <c r="U208" s="15">
        <v>3043151</v>
      </c>
    </row>
    <row r="209" spans="1:21" x14ac:dyDescent="0.25">
      <c r="A209" s="25" t="s">
        <v>200</v>
      </c>
      <c r="B209" s="14" t="s">
        <v>206</v>
      </c>
      <c r="C209" s="6" t="s">
        <v>206</v>
      </c>
      <c r="D209" s="6" t="s">
        <v>206</v>
      </c>
      <c r="E209" s="6" t="s">
        <v>206</v>
      </c>
      <c r="F209" s="6" t="s">
        <v>206</v>
      </c>
      <c r="G209" s="6" t="s">
        <v>206</v>
      </c>
      <c r="H209" s="6" t="s">
        <v>206</v>
      </c>
      <c r="I209" s="6" t="s">
        <v>206</v>
      </c>
      <c r="J209" s="15" t="s">
        <v>206</v>
      </c>
      <c r="K209" s="14" t="s">
        <v>206</v>
      </c>
      <c r="L209" s="6" t="s">
        <v>206</v>
      </c>
      <c r="M209" s="6" t="s">
        <v>206</v>
      </c>
      <c r="N209" s="6" t="s">
        <v>206</v>
      </c>
      <c r="O209" s="6" t="s">
        <v>206</v>
      </c>
      <c r="P209" s="6" t="s">
        <v>206</v>
      </c>
      <c r="Q209" s="6" t="s">
        <v>206</v>
      </c>
      <c r="R209" s="6" t="s">
        <v>206</v>
      </c>
      <c r="S209" s="6" t="s">
        <v>206</v>
      </c>
      <c r="T209" s="6" t="s">
        <v>206</v>
      </c>
      <c r="U209" s="15" t="s">
        <v>206</v>
      </c>
    </row>
    <row r="210" spans="1:21" x14ac:dyDescent="0.25">
      <c r="A210" s="25" t="s">
        <v>201</v>
      </c>
      <c r="B210" s="14" t="s">
        <v>206</v>
      </c>
      <c r="C210" s="6" t="s">
        <v>206</v>
      </c>
      <c r="D210" s="6" t="s">
        <v>206</v>
      </c>
      <c r="E210" s="6" t="s">
        <v>206</v>
      </c>
      <c r="F210" s="6" t="s">
        <v>206</v>
      </c>
      <c r="G210" s="6" t="s">
        <v>206</v>
      </c>
      <c r="H210" s="6" t="s">
        <v>206</v>
      </c>
      <c r="I210" s="6" t="s">
        <v>206</v>
      </c>
      <c r="J210" s="15" t="s">
        <v>206</v>
      </c>
      <c r="K210" s="14" t="s">
        <v>206</v>
      </c>
      <c r="L210" s="6" t="s">
        <v>206</v>
      </c>
      <c r="M210" s="6" t="s">
        <v>206</v>
      </c>
      <c r="N210" s="6" t="s">
        <v>206</v>
      </c>
      <c r="O210" s="6" t="s">
        <v>206</v>
      </c>
      <c r="P210" s="6" t="s">
        <v>206</v>
      </c>
      <c r="Q210" s="6" t="s">
        <v>206</v>
      </c>
      <c r="R210" s="6" t="s">
        <v>206</v>
      </c>
      <c r="S210" s="6" t="s">
        <v>206</v>
      </c>
      <c r="T210" s="6" t="s">
        <v>206</v>
      </c>
      <c r="U210" s="15" t="s">
        <v>206</v>
      </c>
    </row>
    <row r="211" spans="1:21" x14ac:dyDescent="0.25">
      <c r="A211" s="22" t="s">
        <v>157</v>
      </c>
      <c r="B211" s="12">
        <f t="shared" ref="B211:J211" si="56">SUM(B207:B210)</f>
        <v>4638663</v>
      </c>
      <c r="C211" s="5">
        <f t="shared" si="56"/>
        <v>0</v>
      </c>
      <c r="D211" s="5">
        <f t="shared" si="56"/>
        <v>3875726</v>
      </c>
      <c r="E211" s="5">
        <f t="shared" si="56"/>
        <v>2038917</v>
      </c>
      <c r="F211" s="5">
        <f t="shared" si="56"/>
        <v>1151615</v>
      </c>
      <c r="G211" s="5">
        <f t="shared" si="56"/>
        <v>959197</v>
      </c>
      <c r="H211" s="5">
        <f t="shared" si="56"/>
        <v>94972</v>
      </c>
      <c r="I211" s="5">
        <f t="shared" si="56"/>
        <v>0</v>
      </c>
      <c r="J211" s="13">
        <f t="shared" si="56"/>
        <v>12759090</v>
      </c>
      <c r="K211" s="12">
        <f t="shared" ref="K211:U211" si="57">SUM(K207:K210)</f>
        <v>2405558.88</v>
      </c>
      <c r="L211" s="5">
        <f t="shared" si="57"/>
        <v>0</v>
      </c>
      <c r="M211" s="5">
        <f t="shared" si="57"/>
        <v>2009307.37</v>
      </c>
      <c r="N211" s="5">
        <f t="shared" si="57"/>
        <v>1058132.9099999999</v>
      </c>
      <c r="O211" s="5">
        <f t="shared" si="57"/>
        <v>597748.39</v>
      </c>
      <c r="P211" s="5">
        <f t="shared" si="57"/>
        <v>155041.01999999999</v>
      </c>
      <c r="Q211" s="5">
        <f t="shared" si="57"/>
        <v>49137.29</v>
      </c>
      <c r="R211" s="5">
        <f t="shared" si="57"/>
        <v>0</v>
      </c>
      <c r="S211" s="5">
        <f t="shared" si="57"/>
        <v>0</v>
      </c>
      <c r="T211" s="5">
        <f t="shared" si="57"/>
        <v>0</v>
      </c>
      <c r="U211" s="13">
        <f t="shared" si="57"/>
        <v>6274925.8599999994</v>
      </c>
    </row>
    <row r="212" spans="1:21" x14ac:dyDescent="0.25">
      <c r="A212" s="24"/>
      <c r="B212" s="32"/>
      <c r="C212" s="33"/>
      <c r="D212" s="33"/>
      <c r="E212" s="33"/>
      <c r="F212" s="33"/>
      <c r="G212" s="33"/>
      <c r="H212" s="33"/>
      <c r="I212" s="33"/>
      <c r="J212" s="34"/>
      <c r="K212" s="32"/>
      <c r="L212" s="33"/>
      <c r="M212" s="33"/>
      <c r="N212" s="33"/>
      <c r="O212" s="33"/>
      <c r="P212" s="33"/>
      <c r="Q212" s="33"/>
      <c r="R212" s="33"/>
      <c r="S212" s="33"/>
      <c r="T212" s="33"/>
      <c r="U212" s="34"/>
    </row>
    <row r="213" spans="1:21" x14ac:dyDescent="0.25">
      <c r="A213" s="22" t="s">
        <v>187</v>
      </c>
      <c r="B213" s="32"/>
      <c r="C213" s="33"/>
      <c r="D213" s="33"/>
      <c r="E213" s="33"/>
      <c r="F213" s="33"/>
      <c r="G213" s="33"/>
      <c r="H213" s="33"/>
      <c r="I213" s="33"/>
      <c r="J213" s="34"/>
      <c r="K213" s="32"/>
      <c r="L213" s="33"/>
      <c r="M213" s="33"/>
      <c r="N213" s="33"/>
      <c r="O213" s="33"/>
      <c r="P213" s="33"/>
      <c r="Q213" s="33"/>
      <c r="R213" s="33"/>
      <c r="S213" s="33"/>
      <c r="T213" s="33"/>
      <c r="U213" s="34"/>
    </row>
    <row r="214" spans="1:21" x14ac:dyDescent="0.25">
      <c r="A214" s="25" t="s">
        <v>198</v>
      </c>
      <c r="B214" s="14">
        <v>420824.6</v>
      </c>
      <c r="C214" s="6">
        <v>184277.95</v>
      </c>
      <c r="D214" s="6">
        <v>2789906.64</v>
      </c>
      <c r="E214" s="6">
        <v>2199685.2799999998</v>
      </c>
      <c r="F214" s="6">
        <v>409130.06</v>
      </c>
      <c r="G214" s="6">
        <v>1400437.53</v>
      </c>
      <c r="H214" s="6">
        <v>93927.05</v>
      </c>
      <c r="I214" s="6">
        <v>0</v>
      </c>
      <c r="J214" s="15">
        <v>7498189.1100000003</v>
      </c>
      <c r="K214" s="14">
        <v>311074.36</v>
      </c>
      <c r="L214" s="6">
        <v>176197.64</v>
      </c>
      <c r="M214" s="6">
        <v>1700882.92</v>
      </c>
      <c r="N214" s="6">
        <v>1381489.1</v>
      </c>
      <c r="O214" s="6">
        <v>215731.79</v>
      </c>
      <c r="P214" s="6">
        <v>769547.06</v>
      </c>
      <c r="Q214" s="6">
        <v>28178.12</v>
      </c>
      <c r="R214" s="6">
        <v>43336.9</v>
      </c>
      <c r="S214" s="6">
        <v>28174.12</v>
      </c>
      <c r="T214" s="6">
        <v>0</v>
      </c>
      <c r="U214" s="15">
        <v>4654612.01</v>
      </c>
    </row>
    <row r="215" spans="1:21" x14ac:dyDescent="0.25">
      <c r="A215" s="25" t="s">
        <v>199</v>
      </c>
      <c r="B215" s="14">
        <v>683375.26</v>
      </c>
      <c r="C215" s="6">
        <v>3191399.3</v>
      </c>
      <c r="D215" s="6">
        <v>3232286.73</v>
      </c>
      <c r="E215" s="6">
        <v>878585.62</v>
      </c>
      <c r="F215" s="6">
        <v>258520.87</v>
      </c>
      <c r="G215" s="6">
        <v>748172.24</v>
      </c>
      <c r="H215" s="6">
        <v>6392.5</v>
      </c>
      <c r="I215" s="6">
        <v>0</v>
      </c>
      <c r="J215" s="15">
        <v>8998732.5199999996</v>
      </c>
      <c r="K215" s="14">
        <v>516832.16</v>
      </c>
      <c r="L215" s="6">
        <v>3075099.05</v>
      </c>
      <c r="M215" s="6">
        <v>1881348.64</v>
      </c>
      <c r="N215" s="6">
        <v>547645.14</v>
      </c>
      <c r="O215" s="6">
        <v>130619.8</v>
      </c>
      <c r="P215" s="6">
        <v>378709.18</v>
      </c>
      <c r="Q215" s="6">
        <v>1917.75</v>
      </c>
      <c r="R215" s="6">
        <v>128744.09</v>
      </c>
      <c r="S215" s="6">
        <v>22992.52</v>
      </c>
      <c r="T215" s="6">
        <v>0</v>
      </c>
      <c r="U215" s="15">
        <v>6683908.3300000001</v>
      </c>
    </row>
    <row r="216" spans="1:21" x14ac:dyDescent="0.25">
      <c r="A216" s="25" t="s">
        <v>200</v>
      </c>
      <c r="B216" s="14">
        <v>933608.79</v>
      </c>
      <c r="C216" s="6">
        <v>44036.06</v>
      </c>
      <c r="D216" s="6">
        <v>3618143.44</v>
      </c>
      <c r="E216" s="6">
        <v>1949421.34</v>
      </c>
      <c r="F216" s="6">
        <v>452245.44</v>
      </c>
      <c r="G216" s="6">
        <v>779636.54</v>
      </c>
      <c r="H216" s="6">
        <v>113489.39</v>
      </c>
      <c r="I216" s="6">
        <v>0</v>
      </c>
      <c r="J216" s="15">
        <v>7890581</v>
      </c>
      <c r="K216" s="14">
        <v>664041.98</v>
      </c>
      <c r="L216" s="6">
        <v>42149.72</v>
      </c>
      <c r="M216" s="6">
        <v>2018735.72</v>
      </c>
      <c r="N216" s="6">
        <v>1240267.1599999999</v>
      </c>
      <c r="O216" s="6">
        <v>249590.68</v>
      </c>
      <c r="P216" s="6">
        <v>424582.15</v>
      </c>
      <c r="Q216" s="6">
        <v>34046.82</v>
      </c>
      <c r="R216" s="6">
        <v>174564.01</v>
      </c>
      <c r="S216" s="6">
        <v>53294.13</v>
      </c>
      <c r="T216" s="6">
        <v>0</v>
      </c>
      <c r="U216" s="15">
        <v>4901272.37</v>
      </c>
    </row>
    <row r="217" spans="1:21" x14ac:dyDescent="0.25">
      <c r="A217" s="25" t="s">
        <v>201</v>
      </c>
      <c r="B217" s="14" t="s">
        <v>206</v>
      </c>
      <c r="C217" s="6" t="s">
        <v>206</v>
      </c>
      <c r="D217" s="6" t="s">
        <v>206</v>
      </c>
      <c r="E217" s="6" t="s">
        <v>206</v>
      </c>
      <c r="F217" s="6" t="s">
        <v>206</v>
      </c>
      <c r="G217" s="6" t="s">
        <v>206</v>
      </c>
      <c r="H217" s="6" t="s">
        <v>206</v>
      </c>
      <c r="I217" s="6" t="s">
        <v>206</v>
      </c>
      <c r="J217" s="15" t="s">
        <v>206</v>
      </c>
      <c r="K217" s="14" t="s">
        <v>206</v>
      </c>
      <c r="L217" s="6" t="s">
        <v>206</v>
      </c>
      <c r="M217" s="6" t="s">
        <v>206</v>
      </c>
      <c r="N217" s="6" t="s">
        <v>206</v>
      </c>
      <c r="O217" s="6" t="s">
        <v>206</v>
      </c>
      <c r="P217" s="6" t="s">
        <v>206</v>
      </c>
      <c r="Q217" s="6" t="s">
        <v>206</v>
      </c>
      <c r="R217" s="6" t="s">
        <v>206</v>
      </c>
      <c r="S217" s="6" t="s">
        <v>206</v>
      </c>
      <c r="T217" s="6" t="s">
        <v>206</v>
      </c>
      <c r="U217" s="15" t="s">
        <v>206</v>
      </c>
    </row>
    <row r="218" spans="1:21" x14ac:dyDescent="0.25">
      <c r="A218" s="22" t="s">
        <v>157</v>
      </c>
      <c r="B218" s="12">
        <f t="shared" ref="B218:J218" si="58">SUM(B214:B217)</f>
        <v>2037808.65</v>
      </c>
      <c r="C218" s="5">
        <f t="shared" si="58"/>
        <v>3419713.31</v>
      </c>
      <c r="D218" s="5">
        <f t="shared" si="58"/>
        <v>9640336.8100000005</v>
      </c>
      <c r="E218" s="5">
        <f t="shared" si="58"/>
        <v>5027692.24</v>
      </c>
      <c r="F218" s="5">
        <f t="shared" si="58"/>
        <v>1119896.3699999999</v>
      </c>
      <c r="G218" s="5">
        <f t="shared" si="58"/>
        <v>2928246.31</v>
      </c>
      <c r="H218" s="5">
        <f t="shared" si="58"/>
        <v>213808.94</v>
      </c>
      <c r="I218" s="5">
        <f t="shared" si="58"/>
        <v>0</v>
      </c>
      <c r="J218" s="13">
        <f t="shared" si="58"/>
        <v>24387502.629999999</v>
      </c>
      <c r="K218" s="12">
        <f t="shared" ref="K218:U218" si="59">SUM(K214:K217)</f>
        <v>1491948.5</v>
      </c>
      <c r="L218" s="5">
        <f t="shared" si="59"/>
        <v>3293446.41</v>
      </c>
      <c r="M218" s="5">
        <f t="shared" si="59"/>
        <v>5600967.2799999993</v>
      </c>
      <c r="N218" s="5">
        <f t="shared" si="59"/>
        <v>3169401.4000000004</v>
      </c>
      <c r="O218" s="5">
        <f t="shared" si="59"/>
        <v>595942.27</v>
      </c>
      <c r="P218" s="5">
        <f t="shared" si="59"/>
        <v>1572838.3900000001</v>
      </c>
      <c r="Q218" s="5">
        <f t="shared" si="59"/>
        <v>64142.69</v>
      </c>
      <c r="R218" s="5">
        <f t="shared" si="59"/>
        <v>346645</v>
      </c>
      <c r="S218" s="5">
        <f t="shared" si="59"/>
        <v>104460.76999999999</v>
      </c>
      <c r="T218" s="5">
        <f t="shared" si="59"/>
        <v>0</v>
      </c>
      <c r="U218" s="13">
        <f t="shared" si="59"/>
        <v>16239792.710000001</v>
      </c>
    </row>
    <row r="219" spans="1:21" x14ac:dyDescent="0.25">
      <c r="A219" s="24"/>
      <c r="B219" s="32"/>
      <c r="C219" s="33"/>
      <c r="D219" s="33"/>
      <c r="E219" s="33"/>
      <c r="F219" s="33"/>
      <c r="G219" s="33"/>
      <c r="H219" s="33"/>
      <c r="I219" s="33"/>
      <c r="J219" s="34"/>
      <c r="K219" s="32"/>
      <c r="L219" s="33"/>
      <c r="M219" s="33"/>
      <c r="N219" s="33"/>
      <c r="O219" s="33"/>
      <c r="P219" s="33"/>
      <c r="Q219" s="33"/>
      <c r="R219" s="33"/>
      <c r="S219" s="33"/>
      <c r="T219" s="33"/>
      <c r="U219" s="34"/>
    </row>
    <row r="220" spans="1:21" x14ac:dyDescent="0.25">
      <c r="A220" s="22" t="s">
        <v>188</v>
      </c>
      <c r="B220" s="32"/>
      <c r="C220" s="33"/>
      <c r="D220" s="33"/>
      <c r="E220" s="33"/>
      <c r="F220" s="33"/>
      <c r="G220" s="33"/>
      <c r="H220" s="33"/>
      <c r="I220" s="33"/>
      <c r="J220" s="34"/>
      <c r="K220" s="32"/>
      <c r="L220" s="33"/>
      <c r="M220" s="33"/>
      <c r="N220" s="33"/>
      <c r="O220" s="33"/>
      <c r="P220" s="33"/>
      <c r="Q220" s="33"/>
      <c r="R220" s="33"/>
      <c r="S220" s="33"/>
      <c r="T220" s="33"/>
      <c r="U220" s="34"/>
    </row>
    <row r="221" spans="1:21" x14ac:dyDescent="0.25">
      <c r="A221" s="25" t="s">
        <v>198</v>
      </c>
      <c r="B221" s="14">
        <v>467677.4</v>
      </c>
      <c r="C221" s="6">
        <v>21693.599999999999</v>
      </c>
      <c r="D221" s="6">
        <v>1591845.56</v>
      </c>
      <c r="E221" s="6">
        <v>3196084.97</v>
      </c>
      <c r="F221" s="6">
        <v>699285.32</v>
      </c>
      <c r="G221" s="6">
        <v>308885.99</v>
      </c>
      <c r="H221" s="6">
        <v>270681.96999999997</v>
      </c>
      <c r="I221" s="6">
        <v>0</v>
      </c>
      <c r="J221" s="15">
        <v>6556154.8099999996</v>
      </c>
      <c r="K221" s="14">
        <v>-45421.11</v>
      </c>
      <c r="L221" s="6">
        <v>21045.01</v>
      </c>
      <c r="M221" s="6">
        <v>701463.09</v>
      </c>
      <c r="N221" s="6">
        <v>2362656.34</v>
      </c>
      <c r="O221" s="6">
        <v>1676827.35</v>
      </c>
      <c r="P221" s="6">
        <v>185447.43</v>
      </c>
      <c r="Q221" s="6">
        <v>184500.42</v>
      </c>
      <c r="R221" s="6">
        <v>0</v>
      </c>
      <c r="S221" s="6">
        <v>285553.19</v>
      </c>
      <c r="T221" s="6">
        <v>0</v>
      </c>
      <c r="U221" s="15">
        <v>5372071.7199999997</v>
      </c>
    </row>
    <row r="222" spans="1:21" x14ac:dyDescent="0.25">
      <c r="A222" s="25" t="s">
        <v>199</v>
      </c>
      <c r="B222" s="14">
        <v>743375.19</v>
      </c>
      <c r="C222" s="6">
        <v>76012.759999999995</v>
      </c>
      <c r="D222" s="6">
        <v>1994935.83</v>
      </c>
      <c r="E222" s="6">
        <v>3539388.91</v>
      </c>
      <c r="F222" s="6">
        <v>413602.31</v>
      </c>
      <c r="G222" s="6">
        <v>429129.92</v>
      </c>
      <c r="H222" s="6">
        <v>90159.05</v>
      </c>
      <c r="I222" s="6">
        <v>0</v>
      </c>
      <c r="J222" s="15">
        <v>7286603.9699999997</v>
      </c>
      <c r="K222" s="14">
        <v>528172.44999999995</v>
      </c>
      <c r="L222" s="6">
        <v>72377.55</v>
      </c>
      <c r="M222" s="6">
        <v>1481724.62</v>
      </c>
      <c r="N222" s="6">
        <v>2753868.73</v>
      </c>
      <c r="O222" s="6">
        <v>581119.67000000004</v>
      </c>
      <c r="P222" s="6">
        <v>262335.96000000002</v>
      </c>
      <c r="Q222" s="6">
        <v>57367.98</v>
      </c>
      <c r="R222" s="6">
        <v>0</v>
      </c>
      <c r="S222" s="6">
        <v>13178.63</v>
      </c>
      <c r="T222" s="6">
        <v>0</v>
      </c>
      <c r="U222" s="15">
        <v>5750145.5899999999</v>
      </c>
    </row>
    <row r="223" spans="1:21" x14ac:dyDescent="0.25">
      <c r="A223" s="25" t="s">
        <v>200</v>
      </c>
      <c r="B223" s="14">
        <v>821610.95</v>
      </c>
      <c r="C223" s="6">
        <v>9004.73</v>
      </c>
      <c r="D223" s="6">
        <v>1374490.77</v>
      </c>
      <c r="E223" s="6">
        <v>3484436.3</v>
      </c>
      <c r="F223" s="6">
        <v>402578.12</v>
      </c>
      <c r="G223" s="6">
        <v>394802.26</v>
      </c>
      <c r="H223" s="6">
        <v>147017.4</v>
      </c>
      <c r="I223" s="6">
        <v>0</v>
      </c>
      <c r="J223" s="15">
        <v>6633940.5300000003</v>
      </c>
      <c r="K223" s="14">
        <v>756796.16</v>
      </c>
      <c r="L223" s="6">
        <v>9006.66</v>
      </c>
      <c r="M223" s="6">
        <v>1126568.04</v>
      </c>
      <c r="N223" s="6">
        <v>2727504.32</v>
      </c>
      <c r="O223" s="6">
        <v>170963.26</v>
      </c>
      <c r="P223" s="6">
        <v>244566.83</v>
      </c>
      <c r="Q223" s="6">
        <v>88212.57</v>
      </c>
      <c r="R223" s="6">
        <v>0</v>
      </c>
      <c r="S223" s="6">
        <v>136152.65</v>
      </c>
      <c r="T223" s="6">
        <v>0</v>
      </c>
      <c r="U223" s="15">
        <v>5259770.49</v>
      </c>
    </row>
    <row r="224" spans="1:21" x14ac:dyDescent="0.25">
      <c r="A224" s="25" t="s">
        <v>201</v>
      </c>
      <c r="B224" s="14" t="s">
        <v>206</v>
      </c>
      <c r="C224" s="6" t="s">
        <v>206</v>
      </c>
      <c r="D224" s="6" t="s">
        <v>206</v>
      </c>
      <c r="E224" s="6" t="s">
        <v>206</v>
      </c>
      <c r="F224" s="6" t="s">
        <v>206</v>
      </c>
      <c r="G224" s="6" t="s">
        <v>206</v>
      </c>
      <c r="H224" s="6" t="s">
        <v>206</v>
      </c>
      <c r="I224" s="6" t="s">
        <v>206</v>
      </c>
      <c r="J224" s="15" t="s">
        <v>206</v>
      </c>
      <c r="K224" s="14" t="s">
        <v>206</v>
      </c>
      <c r="L224" s="6" t="s">
        <v>206</v>
      </c>
      <c r="M224" s="6" t="s">
        <v>206</v>
      </c>
      <c r="N224" s="6" t="s">
        <v>206</v>
      </c>
      <c r="O224" s="6" t="s">
        <v>206</v>
      </c>
      <c r="P224" s="6" t="s">
        <v>206</v>
      </c>
      <c r="Q224" s="6" t="s">
        <v>206</v>
      </c>
      <c r="R224" s="6" t="s">
        <v>206</v>
      </c>
      <c r="S224" s="6" t="s">
        <v>206</v>
      </c>
      <c r="T224" s="6" t="s">
        <v>206</v>
      </c>
      <c r="U224" s="15" t="s">
        <v>206</v>
      </c>
    </row>
    <row r="225" spans="1:21" x14ac:dyDescent="0.25">
      <c r="A225" s="22" t="s">
        <v>157</v>
      </c>
      <c r="B225" s="12">
        <f t="shared" ref="B225:J225" si="60">SUM(B221:B224)</f>
        <v>2032663.5399999998</v>
      </c>
      <c r="C225" s="5">
        <f t="shared" si="60"/>
        <v>106711.08999999998</v>
      </c>
      <c r="D225" s="5">
        <f t="shared" si="60"/>
        <v>4961272.16</v>
      </c>
      <c r="E225" s="5">
        <f t="shared" si="60"/>
        <v>10219910.18</v>
      </c>
      <c r="F225" s="5">
        <f t="shared" si="60"/>
        <v>1515465.75</v>
      </c>
      <c r="G225" s="5">
        <f t="shared" si="60"/>
        <v>1132818.17</v>
      </c>
      <c r="H225" s="5">
        <f t="shared" si="60"/>
        <v>507858.41999999993</v>
      </c>
      <c r="I225" s="5">
        <f t="shared" si="60"/>
        <v>0</v>
      </c>
      <c r="J225" s="13">
        <f t="shared" si="60"/>
        <v>20476699.309999999</v>
      </c>
      <c r="K225" s="12">
        <f t="shared" ref="K225:U225" si="61">SUM(K221:K224)</f>
        <v>1239547.5</v>
      </c>
      <c r="L225" s="5">
        <f t="shared" si="61"/>
        <v>102429.22</v>
      </c>
      <c r="M225" s="5">
        <f t="shared" si="61"/>
        <v>3309755.75</v>
      </c>
      <c r="N225" s="5">
        <f t="shared" si="61"/>
        <v>7844029.3900000006</v>
      </c>
      <c r="O225" s="5">
        <f t="shared" si="61"/>
        <v>2428910.2800000003</v>
      </c>
      <c r="P225" s="5">
        <f t="shared" si="61"/>
        <v>692350.22</v>
      </c>
      <c r="Q225" s="5">
        <f t="shared" si="61"/>
        <v>330080.97000000003</v>
      </c>
      <c r="R225" s="5">
        <f t="shared" si="61"/>
        <v>0</v>
      </c>
      <c r="S225" s="5">
        <f t="shared" si="61"/>
        <v>434884.47</v>
      </c>
      <c r="T225" s="5">
        <f t="shared" si="61"/>
        <v>0</v>
      </c>
      <c r="U225" s="13">
        <f t="shared" si="61"/>
        <v>16381987.799999999</v>
      </c>
    </row>
    <row r="226" spans="1:21" x14ac:dyDescent="0.25">
      <c r="A226" s="24"/>
      <c r="B226" s="32"/>
      <c r="C226" s="33"/>
      <c r="D226" s="33"/>
      <c r="E226" s="33"/>
      <c r="F226" s="33"/>
      <c r="G226" s="33"/>
      <c r="H226" s="33"/>
      <c r="I226" s="33"/>
      <c r="J226" s="34"/>
      <c r="K226" s="32"/>
      <c r="L226" s="33"/>
      <c r="M226" s="33"/>
      <c r="N226" s="33"/>
      <c r="O226" s="33"/>
      <c r="P226" s="33"/>
      <c r="Q226" s="33"/>
      <c r="R226" s="33"/>
      <c r="S226" s="33"/>
      <c r="T226" s="33"/>
      <c r="U226" s="34"/>
    </row>
    <row r="227" spans="1:21" x14ac:dyDescent="0.25">
      <c r="A227" s="22" t="s">
        <v>189</v>
      </c>
      <c r="B227" s="32"/>
      <c r="C227" s="33"/>
      <c r="D227" s="33"/>
      <c r="E227" s="33"/>
      <c r="F227" s="33"/>
      <c r="G227" s="33"/>
      <c r="H227" s="33"/>
      <c r="I227" s="33"/>
      <c r="J227" s="34"/>
      <c r="K227" s="32"/>
      <c r="L227" s="33"/>
      <c r="M227" s="33"/>
      <c r="N227" s="33"/>
      <c r="O227" s="33"/>
      <c r="P227" s="33"/>
      <c r="Q227" s="33"/>
      <c r="R227" s="33"/>
      <c r="S227" s="33"/>
      <c r="T227" s="33"/>
      <c r="U227" s="34"/>
    </row>
    <row r="228" spans="1:21" x14ac:dyDescent="0.25">
      <c r="A228" s="25" t="s">
        <v>198</v>
      </c>
      <c r="B228" s="14">
        <v>36970</v>
      </c>
      <c r="C228" s="6">
        <v>0</v>
      </c>
      <c r="D228" s="6">
        <v>250165</v>
      </c>
      <c r="E228" s="6">
        <v>0</v>
      </c>
      <c r="F228" s="6">
        <v>0</v>
      </c>
      <c r="G228" s="6">
        <v>21240</v>
      </c>
      <c r="H228" s="6">
        <v>0</v>
      </c>
      <c r="I228" s="6">
        <v>0</v>
      </c>
      <c r="J228" s="15">
        <v>308375</v>
      </c>
      <c r="K228" s="14">
        <v>47000.24</v>
      </c>
      <c r="L228" s="6">
        <v>0</v>
      </c>
      <c r="M228" s="6">
        <v>164053.82</v>
      </c>
      <c r="N228" s="6">
        <v>0</v>
      </c>
      <c r="O228" s="6">
        <v>0</v>
      </c>
      <c r="P228" s="6">
        <v>14174.4</v>
      </c>
      <c r="Q228" s="6">
        <v>0</v>
      </c>
      <c r="R228" s="6">
        <v>153.02000000000001</v>
      </c>
      <c r="S228" s="6">
        <v>-7315.6</v>
      </c>
      <c r="T228" s="6">
        <v>0</v>
      </c>
      <c r="U228" s="15">
        <v>218065.88</v>
      </c>
    </row>
    <row r="229" spans="1:21" x14ac:dyDescent="0.25">
      <c r="A229" s="25" t="s">
        <v>199</v>
      </c>
      <c r="B229" s="14">
        <v>25958</v>
      </c>
      <c r="C229" s="6">
        <v>0</v>
      </c>
      <c r="D229" s="6">
        <v>311636</v>
      </c>
      <c r="E229" s="6">
        <v>0</v>
      </c>
      <c r="F229" s="6">
        <v>0</v>
      </c>
      <c r="G229" s="6">
        <v>47265</v>
      </c>
      <c r="H229" s="6">
        <v>0</v>
      </c>
      <c r="I229" s="6">
        <v>0</v>
      </c>
      <c r="J229" s="15">
        <v>384859</v>
      </c>
      <c r="K229" s="14">
        <v>9560.7000000000007</v>
      </c>
      <c r="L229" s="6">
        <v>0</v>
      </c>
      <c r="M229" s="6">
        <v>416735.1</v>
      </c>
      <c r="N229" s="6">
        <v>0</v>
      </c>
      <c r="O229" s="6">
        <v>0</v>
      </c>
      <c r="P229" s="6">
        <v>17002.900000000001</v>
      </c>
      <c r="Q229" s="6">
        <v>0</v>
      </c>
      <c r="R229" s="6">
        <v>-390</v>
      </c>
      <c r="S229" s="6">
        <v>-5147.1000000000004</v>
      </c>
      <c r="T229" s="6">
        <v>0</v>
      </c>
      <c r="U229" s="15">
        <v>437761.6</v>
      </c>
    </row>
    <row r="230" spans="1:21" x14ac:dyDescent="0.25">
      <c r="A230" s="25" t="s">
        <v>200</v>
      </c>
      <c r="B230" s="14">
        <v>86817</v>
      </c>
      <c r="C230" s="6">
        <v>0</v>
      </c>
      <c r="D230" s="6">
        <v>223745</v>
      </c>
      <c r="E230" s="6">
        <v>0</v>
      </c>
      <c r="F230" s="6">
        <v>0</v>
      </c>
      <c r="G230" s="6">
        <v>27187</v>
      </c>
      <c r="H230" s="6">
        <v>0</v>
      </c>
      <c r="I230" s="6">
        <v>0</v>
      </c>
      <c r="J230" s="15">
        <v>337749</v>
      </c>
      <c r="K230" s="14">
        <v>15272.23</v>
      </c>
      <c r="L230" s="6">
        <v>0</v>
      </c>
      <c r="M230" s="6">
        <v>-250046.66</v>
      </c>
      <c r="N230" s="6">
        <v>0</v>
      </c>
      <c r="O230" s="6">
        <v>0</v>
      </c>
      <c r="P230" s="6">
        <v>7914.3</v>
      </c>
      <c r="Q230" s="6">
        <v>0</v>
      </c>
      <c r="R230" s="6">
        <v>0</v>
      </c>
      <c r="S230" s="6">
        <v>-16.18</v>
      </c>
      <c r="T230" s="6">
        <v>0</v>
      </c>
      <c r="U230" s="15">
        <v>-226876.31</v>
      </c>
    </row>
    <row r="231" spans="1:21" x14ac:dyDescent="0.25">
      <c r="A231" s="25" t="s">
        <v>201</v>
      </c>
      <c r="B231" s="14" t="s">
        <v>206</v>
      </c>
      <c r="C231" s="6" t="s">
        <v>206</v>
      </c>
      <c r="D231" s="6" t="s">
        <v>206</v>
      </c>
      <c r="E231" s="6" t="s">
        <v>206</v>
      </c>
      <c r="F231" s="6" t="s">
        <v>206</v>
      </c>
      <c r="G231" s="6" t="s">
        <v>206</v>
      </c>
      <c r="H231" s="6" t="s">
        <v>206</v>
      </c>
      <c r="I231" s="6" t="s">
        <v>206</v>
      </c>
      <c r="J231" s="15" t="s">
        <v>206</v>
      </c>
      <c r="K231" s="14" t="s">
        <v>206</v>
      </c>
      <c r="L231" s="6" t="s">
        <v>206</v>
      </c>
      <c r="M231" s="6" t="s">
        <v>206</v>
      </c>
      <c r="N231" s="6" t="s">
        <v>206</v>
      </c>
      <c r="O231" s="6" t="s">
        <v>206</v>
      </c>
      <c r="P231" s="6" t="s">
        <v>206</v>
      </c>
      <c r="Q231" s="6" t="s">
        <v>206</v>
      </c>
      <c r="R231" s="6" t="s">
        <v>206</v>
      </c>
      <c r="S231" s="6" t="s">
        <v>206</v>
      </c>
      <c r="T231" s="6" t="s">
        <v>206</v>
      </c>
      <c r="U231" s="15" t="s">
        <v>206</v>
      </c>
    </row>
    <row r="232" spans="1:21" x14ac:dyDescent="0.25">
      <c r="A232" s="22" t="s">
        <v>157</v>
      </c>
      <c r="B232" s="12">
        <f t="shared" ref="B232:J232" si="62">SUM(B228:B231)</f>
        <v>149745</v>
      </c>
      <c r="C232" s="5">
        <f t="shared" si="62"/>
        <v>0</v>
      </c>
      <c r="D232" s="5">
        <f t="shared" si="62"/>
        <v>785546</v>
      </c>
      <c r="E232" s="5">
        <f t="shared" si="62"/>
        <v>0</v>
      </c>
      <c r="F232" s="5">
        <f t="shared" si="62"/>
        <v>0</v>
      </c>
      <c r="G232" s="5">
        <f t="shared" si="62"/>
        <v>95692</v>
      </c>
      <c r="H232" s="5">
        <f t="shared" si="62"/>
        <v>0</v>
      </c>
      <c r="I232" s="5">
        <f t="shared" si="62"/>
        <v>0</v>
      </c>
      <c r="J232" s="13">
        <f t="shared" si="62"/>
        <v>1030983</v>
      </c>
      <c r="K232" s="12">
        <f t="shared" ref="K232:U232" si="63">SUM(K228:K231)</f>
        <v>71833.17</v>
      </c>
      <c r="L232" s="5">
        <f t="shared" si="63"/>
        <v>0</v>
      </c>
      <c r="M232" s="5">
        <f t="shared" si="63"/>
        <v>330742.25999999989</v>
      </c>
      <c r="N232" s="5">
        <f t="shared" si="63"/>
        <v>0</v>
      </c>
      <c r="O232" s="5">
        <f t="shared" si="63"/>
        <v>0</v>
      </c>
      <c r="P232" s="5">
        <f t="shared" si="63"/>
        <v>39091.600000000006</v>
      </c>
      <c r="Q232" s="5">
        <f t="shared" si="63"/>
        <v>0</v>
      </c>
      <c r="R232" s="5">
        <f t="shared" si="63"/>
        <v>-236.98</v>
      </c>
      <c r="S232" s="5">
        <f t="shared" si="63"/>
        <v>-12478.880000000001</v>
      </c>
      <c r="T232" s="5">
        <f t="shared" si="63"/>
        <v>0</v>
      </c>
      <c r="U232" s="13">
        <f t="shared" si="63"/>
        <v>428951.17</v>
      </c>
    </row>
    <row r="233" spans="1:21" x14ac:dyDescent="0.25">
      <c r="A233" s="24"/>
      <c r="B233" s="32"/>
      <c r="C233" s="33"/>
      <c r="D233" s="33"/>
      <c r="E233" s="33"/>
      <c r="F233" s="33"/>
      <c r="G233" s="33"/>
      <c r="H233" s="33"/>
      <c r="I233" s="33"/>
      <c r="J233" s="34"/>
      <c r="K233" s="32"/>
      <c r="L233" s="33"/>
      <c r="M233" s="33"/>
      <c r="N233" s="33"/>
      <c r="O233" s="33"/>
      <c r="P233" s="33"/>
      <c r="Q233" s="33"/>
      <c r="R233" s="33"/>
      <c r="S233" s="33"/>
      <c r="T233" s="33"/>
      <c r="U233" s="34"/>
    </row>
    <row r="234" spans="1:21" x14ac:dyDescent="0.25">
      <c r="A234" s="22" t="s">
        <v>190</v>
      </c>
      <c r="B234" s="32"/>
      <c r="C234" s="33"/>
      <c r="D234" s="33"/>
      <c r="E234" s="33"/>
      <c r="F234" s="33"/>
      <c r="G234" s="33"/>
      <c r="H234" s="33"/>
      <c r="I234" s="33"/>
      <c r="J234" s="34"/>
      <c r="K234" s="32"/>
      <c r="L234" s="33"/>
      <c r="M234" s="33"/>
      <c r="N234" s="33"/>
      <c r="O234" s="33"/>
      <c r="P234" s="33"/>
      <c r="Q234" s="33"/>
      <c r="R234" s="33"/>
      <c r="S234" s="33"/>
      <c r="T234" s="33"/>
      <c r="U234" s="34"/>
    </row>
    <row r="235" spans="1:21" x14ac:dyDescent="0.25">
      <c r="A235" s="25" t="s">
        <v>198</v>
      </c>
      <c r="B235" s="14">
        <v>1320859</v>
      </c>
      <c r="C235" s="6">
        <v>0</v>
      </c>
      <c r="D235" s="6">
        <v>4086577</v>
      </c>
      <c r="E235" s="6">
        <v>0</v>
      </c>
      <c r="F235" s="6">
        <v>158509</v>
      </c>
      <c r="G235" s="6">
        <v>1810722</v>
      </c>
      <c r="H235" s="6">
        <v>501382</v>
      </c>
      <c r="I235" s="6">
        <v>62307</v>
      </c>
      <c r="J235" s="15">
        <v>7940356</v>
      </c>
      <c r="K235" s="14">
        <v>1185815</v>
      </c>
      <c r="L235" s="6">
        <v>0</v>
      </c>
      <c r="M235" s="6">
        <v>3117260</v>
      </c>
      <c r="N235" s="6">
        <v>0</v>
      </c>
      <c r="O235" s="6">
        <v>0</v>
      </c>
      <c r="P235" s="6">
        <v>372781</v>
      </c>
      <c r="Q235" s="6">
        <v>0</v>
      </c>
      <c r="R235" s="6">
        <v>37517</v>
      </c>
      <c r="S235" s="6">
        <v>410900</v>
      </c>
      <c r="T235" s="6">
        <v>137448</v>
      </c>
      <c r="U235" s="15">
        <v>5261721</v>
      </c>
    </row>
    <row r="236" spans="1:21" x14ac:dyDescent="0.25">
      <c r="A236" s="25" t="s">
        <v>199</v>
      </c>
      <c r="B236" s="14">
        <v>803222</v>
      </c>
      <c r="C236" s="6">
        <v>0</v>
      </c>
      <c r="D236" s="6">
        <v>3271633</v>
      </c>
      <c r="E236" s="6">
        <v>0</v>
      </c>
      <c r="F236" s="6">
        <v>78781</v>
      </c>
      <c r="G236" s="6">
        <v>1405023</v>
      </c>
      <c r="H236" s="6">
        <v>497277</v>
      </c>
      <c r="I236" s="6">
        <v>82755</v>
      </c>
      <c r="J236" s="15">
        <v>6138691</v>
      </c>
      <c r="K236" s="14">
        <v>947576</v>
      </c>
      <c r="L236" s="6">
        <v>0</v>
      </c>
      <c r="M236" s="6">
        <v>1499878</v>
      </c>
      <c r="N236" s="6">
        <v>0</v>
      </c>
      <c r="O236" s="6">
        <v>32578</v>
      </c>
      <c r="P236" s="6">
        <v>313923</v>
      </c>
      <c r="Q236" s="6">
        <v>0</v>
      </c>
      <c r="R236" s="6">
        <v>0</v>
      </c>
      <c r="S236" s="6">
        <v>0</v>
      </c>
      <c r="T236" s="6">
        <v>184229</v>
      </c>
      <c r="U236" s="15">
        <v>2978184</v>
      </c>
    </row>
    <row r="237" spans="1:21" x14ac:dyDescent="0.25">
      <c r="A237" s="25" t="s">
        <v>200</v>
      </c>
      <c r="B237" s="14">
        <v>672295</v>
      </c>
      <c r="C237" s="6">
        <v>0</v>
      </c>
      <c r="D237" s="6">
        <v>2598918</v>
      </c>
      <c r="E237" s="6">
        <v>0</v>
      </c>
      <c r="F237" s="6">
        <v>16094</v>
      </c>
      <c r="G237" s="6">
        <v>1161407</v>
      </c>
      <c r="H237" s="6">
        <v>220425</v>
      </c>
      <c r="I237" s="6">
        <v>138356</v>
      </c>
      <c r="J237" s="15">
        <v>4807495</v>
      </c>
      <c r="K237" s="14">
        <v>937825</v>
      </c>
      <c r="L237" s="6">
        <v>0</v>
      </c>
      <c r="M237" s="6">
        <v>2478378</v>
      </c>
      <c r="N237" s="6">
        <v>0</v>
      </c>
      <c r="O237" s="6">
        <v>1886</v>
      </c>
      <c r="P237" s="6">
        <v>29801</v>
      </c>
      <c r="Q237" s="6">
        <v>105539</v>
      </c>
      <c r="R237" s="6">
        <v>0</v>
      </c>
      <c r="S237" s="6">
        <v>0</v>
      </c>
      <c r="T237" s="6">
        <v>248399</v>
      </c>
      <c r="U237" s="15">
        <v>3801828</v>
      </c>
    </row>
    <row r="238" spans="1:21" x14ac:dyDescent="0.25">
      <c r="A238" s="25" t="s">
        <v>201</v>
      </c>
      <c r="B238" s="14" t="s">
        <v>206</v>
      </c>
      <c r="C238" s="6" t="s">
        <v>206</v>
      </c>
      <c r="D238" s="6" t="s">
        <v>206</v>
      </c>
      <c r="E238" s="6" t="s">
        <v>206</v>
      </c>
      <c r="F238" s="6" t="s">
        <v>206</v>
      </c>
      <c r="G238" s="6" t="s">
        <v>206</v>
      </c>
      <c r="H238" s="6" t="s">
        <v>206</v>
      </c>
      <c r="I238" s="6" t="s">
        <v>206</v>
      </c>
      <c r="J238" s="15" t="s">
        <v>206</v>
      </c>
      <c r="K238" s="14" t="s">
        <v>206</v>
      </c>
      <c r="L238" s="6" t="s">
        <v>206</v>
      </c>
      <c r="M238" s="6" t="s">
        <v>206</v>
      </c>
      <c r="N238" s="6" t="s">
        <v>206</v>
      </c>
      <c r="O238" s="6" t="s">
        <v>206</v>
      </c>
      <c r="P238" s="6" t="s">
        <v>206</v>
      </c>
      <c r="Q238" s="6" t="s">
        <v>206</v>
      </c>
      <c r="R238" s="6" t="s">
        <v>206</v>
      </c>
      <c r="S238" s="6" t="s">
        <v>206</v>
      </c>
      <c r="T238" s="6" t="s">
        <v>206</v>
      </c>
      <c r="U238" s="15" t="s">
        <v>206</v>
      </c>
    </row>
    <row r="239" spans="1:21" x14ac:dyDescent="0.25">
      <c r="A239" s="22" t="s">
        <v>157</v>
      </c>
      <c r="B239" s="12">
        <f t="shared" ref="B239:J239" si="64">SUM(B235:B238)</f>
        <v>2796376</v>
      </c>
      <c r="C239" s="5">
        <f t="shared" si="64"/>
        <v>0</v>
      </c>
      <c r="D239" s="5">
        <f t="shared" si="64"/>
        <v>9957128</v>
      </c>
      <c r="E239" s="5">
        <f t="shared" si="64"/>
        <v>0</v>
      </c>
      <c r="F239" s="5">
        <f t="shared" si="64"/>
        <v>253384</v>
      </c>
      <c r="G239" s="5">
        <f t="shared" si="64"/>
        <v>4377152</v>
      </c>
      <c r="H239" s="5">
        <f t="shared" si="64"/>
        <v>1219084</v>
      </c>
      <c r="I239" s="5">
        <f t="shared" si="64"/>
        <v>283418</v>
      </c>
      <c r="J239" s="13">
        <f t="shared" si="64"/>
        <v>18886542</v>
      </c>
      <c r="K239" s="12">
        <f t="shared" ref="K239:U239" si="65">SUM(K235:K238)</f>
        <v>3071216</v>
      </c>
      <c r="L239" s="5">
        <f t="shared" si="65"/>
        <v>0</v>
      </c>
      <c r="M239" s="5">
        <f t="shared" si="65"/>
        <v>7095516</v>
      </c>
      <c r="N239" s="5">
        <f t="shared" si="65"/>
        <v>0</v>
      </c>
      <c r="O239" s="5">
        <f t="shared" si="65"/>
        <v>34464</v>
      </c>
      <c r="P239" s="5">
        <f t="shared" si="65"/>
        <v>716505</v>
      </c>
      <c r="Q239" s="5">
        <f t="shared" si="65"/>
        <v>105539</v>
      </c>
      <c r="R239" s="5">
        <f t="shared" si="65"/>
        <v>37517</v>
      </c>
      <c r="S239" s="5">
        <f t="shared" si="65"/>
        <v>410900</v>
      </c>
      <c r="T239" s="5">
        <f t="shared" si="65"/>
        <v>570076</v>
      </c>
      <c r="U239" s="13">
        <f t="shared" si="65"/>
        <v>12041733</v>
      </c>
    </row>
    <row r="240" spans="1:21" x14ac:dyDescent="0.25">
      <c r="A240" s="24"/>
      <c r="B240" s="32"/>
      <c r="C240" s="33"/>
      <c r="D240" s="33"/>
      <c r="E240" s="33"/>
      <c r="F240" s="33"/>
      <c r="G240" s="33"/>
      <c r="H240" s="33"/>
      <c r="I240" s="33"/>
      <c r="J240" s="34"/>
      <c r="K240" s="32"/>
      <c r="L240" s="33"/>
      <c r="M240" s="33"/>
      <c r="N240" s="33"/>
      <c r="O240" s="33"/>
      <c r="P240" s="33"/>
      <c r="Q240" s="33"/>
      <c r="R240" s="33"/>
      <c r="S240" s="33"/>
      <c r="T240" s="33"/>
      <c r="U240" s="34"/>
    </row>
    <row r="241" spans="1:21" x14ac:dyDescent="0.25">
      <c r="A241" s="22" t="s">
        <v>191</v>
      </c>
      <c r="B241" s="32"/>
      <c r="C241" s="33"/>
      <c r="D241" s="33"/>
      <c r="E241" s="33"/>
      <c r="F241" s="33"/>
      <c r="G241" s="33"/>
      <c r="H241" s="33"/>
      <c r="I241" s="33"/>
      <c r="J241" s="34"/>
      <c r="K241" s="32"/>
      <c r="L241" s="33"/>
      <c r="M241" s="33"/>
      <c r="N241" s="33"/>
      <c r="O241" s="33"/>
      <c r="P241" s="33"/>
      <c r="Q241" s="33"/>
      <c r="R241" s="33"/>
      <c r="S241" s="33"/>
      <c r="T241" s="33"/>
      <c r="U241" s="34"/>
    </row>
    <row r="242" spans="1:21" x14ac:dyDescent="0.25">
      <c r="A242" s="25" t="s">
        <v>198</v>
      </c>
      <c r="B242" s="14">
        <v>0</v>
      </c>
      <c r="C242" s="6">
        <v>0</v>
      </c>
      <c r="D242" s="6">
        <v>0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15">
        <v>0</v>
      </c>
      <c r="K242" s="14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15">
        <v>0</v>
      </c>
    </row>
    <row r="243" spans="1:21" x14ac:dyDescent="0.25">
      <c r="A243" s="25" t="s">
        <v>199</v>
      </c>
      <c r="B243" s="14">
        <v>0</v>
      </c>
      <c r="C243" s="6">
        <v>0</v>
      </c>
      <c r="D243" s="6">
        <v>12413.5</v>
      </c>
      <c r="E243" s="6">
        <v>0</v>
      </c>
      <c r="F243" s="6">
        <v>0</v>
      </c>
      <c r="G243" s="6">
        <v>0</v>
      </c>
      <c r="H243" s="6">
        <v>0</v>
      </c>
      <c r="I243" s="6">
        <v>0</v>
      </c>
      <c r="J243" s="15">
        <v>12413.5</v>
      </c>
      <c r="K243" s="14">
        <v>182848</v>
      </c>
      <c r="L243" s="6">
        <v>0</v>
      </c>
      <c r="M243" s="6">
        <v>-158968.6</v>
      </c>
      <c r="N243" s="6">
        <v>0</v>
      </c>
      <c r="O243" s="6">
        <v>0</v>
      </c>
      <c r="P243" s="6">
        <v>107259</v>
      </c>
      <c r="Q243" s="6">
        <v>0</v>
      </c>
      <c r="R243" s="6">
        <v>0</v>
      </c>
      <c r="S243" s="6">
        <v>0</v>
      </c>
      <c r="T243" s="6">
        <v>0</v>
      </c>
      <c r="U243" s="15">
        <v>131138.4</v>
      </c>
    </row>
    <row r="244" spans="1:21" x14ac:dyDescent="0.25">
      <c r="A244" s="25" t="s">
        <v>200</v>
      </c>
      <c r="B244" s="14">
        <v>0</v>
      </c>
      <c r="C244" s="6">
        <v>0</v>
      </c>
      <c r="D244" s="6">
        <v>0</v>
      </c>
      <c r="E244" s="6">
        <v>0</v>
      </c>
      <c r="F244" s="6">
        <v>0</v>
      </c>
      <c r="G244" s="6">
        <v>0</v>
      </c>
      <c r="H244" s="6">
        <v>0</v>
      </c>
      <c r="I244" s="6">
        <v>0</v>
      </c>
      <c r="J244" s="15">
        <v>0</v>
      </c>
      <c r="K244" s="14">
        <v>421322</v>
      </c>
      <c r="L244" s="6">
        <v>0</v>
      </c>
      <c r="M244" s="6">
        <v>43868</v>
      </c>
      <c r="N244" s="6">
        <v>0</v>
      </c>
      <c r="O244" s="6">
        <v>0</v>
      </c>
      <c r="P244" s="6">
        <v>80032</v>
      </c>
      <c r="Q244" s="6">
        <v>0</v>
      </c>
      <c r="R244" s="6">
        <v>0</v>
      </c>
      <c r="S244" s="6">
        <v>0</v>
      </c>
      <c r="T244" s="6">
        <v>0</v>
      </c>
      <c r="U244" s="15">
        <v>545222</v>
      </c>
    </row>
    <row r="245" spans="1:21" x14ac:dyDescent="0.25">
      <c r="A245" s="25" t="s">
        <v>201</v>
      </c>
      <c r="B245" s="14" t="s">
        <v>206</v>
      </c>
      <c r="C245" s="6" t="s">
        <v>206</v>
      </c>
      <c r="D245" s="6" t="s">
        <v>206</v>
      </c>
      <c r="E245" s="6" t="s">
        <v>206</v>
      </c>
      <c r="F245" s="6" t="s">
        <v>206</v>
      </c>
      <c r="G245" s="6" t="s">
        <v>206</v>
      </c>
      <c r="H245" s="6" t="s">
        <v>206</v>
      </c>
      <c r="I245" s="6" t="s">
        <v>206</v>
      </c>
      <c r="J245" s="15" t="s">
        <v>206</v>
      </c>
      <c r="K245" s="14" t="s">
        <v>206</v>
      </c>
      <c r="L245" s="6" t="s">
        <v>206</v>
      </c>
      <c r="M245" s="6" t="s">
        <v>206</v>
      </c>
      <c r="N245" s="6" t="s">
        <v>206</v>
      </c>
      <c r="O245" s="6" t="s">
        <v>206</v>
      </c>
      <c r="P245" s="6" t="s">
        <v>206</v>
      </c>
      <c r="Q245" s="6" t="s">
        <v>206</v>
      </c>
      <c r="R245" s="6" t="s">
        <v>206</v>
      </c>
      <c r="S245" s="6" t="s">
        <v>206</v>
      </c>
      <c r="T245" s="6" t="s">
        <v>206</v>
      </c>
      <c r="U245" s="15" t="s">
        <v>206</v>
      </c>
    </row>
    <row r="246" spans="1:21" x14ac:dyDescent="0.25">
      <c r="A246" s="22" t="s">
        <v>157</v>
      </c>
      <c r="B246" s="12">
        <f t="shared" ref="B246:J246" si="66">SUM(B242:B245)</f>
        <v>0</v>
      </c>
      <c r="C246" s="5">
        <f t="shared" si="66"/>
        <v>0</v>
      </c>
      <c r="D246" s="5">
        <f t="shared" si="66"/>
        <v>12413.5</v>
      </c>
      <c r="E246" s="5">
        <f t="shared" si="66"/>
        <v>0</v>
      </c>
      <c r="F246" s="5">
        <f t="shared" si="66"/>
        <v>0</v>
      </c>
      <c r="G246" s="5">
        <f t="shared" si="66"/>
        <v>0</v>
      </c>
      <c r="H246" s="5">
        <f t="shared" si="66"/>
        <v>0</v>
      </c>
      <c r="I246" s="5">
        <f t="shared" si="66"/>
        <v>0</v>
      </c>
      <c r="J246" s="13">
        <f t="shared" si="66"/>
        <v>12413.5</v>
      </c>
      <c r="K246" s="12">
        <f t="shared" ref="K246:U246" si="67">SUM(K242:K245)</f>
        <v>604170</v>
      </c>
      <c r="L246" s="5">
        <f t="shared" si="67"/>
        <v>0</v>
      </c>
      <c r="M246" s="5">
        <f t="shared" si="67"/>
        <v>-115100.6</v>
      </c>
      <c r="N246" s="5">
        <f t="shared" si="67"/>
        <v>0</v>
      </c>
      <c r="O246" s="5">
        <f t="shared" si="67"/>
        <v>0</v>
      </c>
      <c r="P246" s="5">
        <f t="shared" si="67"/>
        <v>187291</v>
      </c>
      <c r="Q246" s="5">
        <f t="shared" si="67"/>
        <v>0</v>
      </c>
      <c r="R246" s="5">
        <f t="shared" si="67"/>
        <v>0</v>
      </c>
      <c r="S246" s="5">
        <f t="shared" si="67"/>
        <v>0</v>
      </c>
      <c r="T246" s="5">
        <f t="shared" si="67"/>
        <v>0</v>
      </c>
      <c r="U246" s="13">
        <f t="shared" si="67"/>
        <v>676360.4</v>
      </c>
    </row>
    <row r="247" spans="1:21" x14ac:dyDescent="0.25">
      <c r="A247" s="24"/>
      <c r="B247" s="32"/>
      <c r="C247" s="33"/>
      <c r="D247" s="33"/>
      <c r="E247" s="33"/>
      <c r="F247" s="33"/>
      <c r="G247" s="33"/>
      <c r="H247" s="33"/>
      <c r="I247" s="33"/>
      <c r="J247" s="34"/>
      <c r="K247" s="32"/>
      <c r="L247" s="33"/>
      <c r="M247" s="33"/>
      <c r="N247" s="33"/>
      <c r="O247" s="33"/>
      <c r="P247" s="33"/>
      <c r="Q247" s="33"/>
      <c r="R247" s="33"/>
      <c r="S247" s="33"/>
      <c r="T247" s="33"/>
      <c r="U247" s="34"/>
    </row>
    <row r="248" spans="1:21" x14ac:dyDescent="0.25">
      <c r="A248" s="22" t="s">
        <v>192</v>
      </c>
      <c r="B248" s="32"/>
      <c r="C248" s="33"/>
      <c r="D248" s="33"/>
      <c r="E248" s="33"/>
      <c r="F248" s="33"/>
      <c r="G248" s="33"/>
      <c r="H248" s="33"/>
      <c r="I248" s="33"/>
      <c r="J248" s="34"/>
      <c r="K248" s="32"/>
      <c r="L248" s="33"/>
      <c r="M248" s="33"/>
      <c r="N248" s="33"/>
      <c r="O248" s="33"/>
      <c r="P248" s="33"/>
      <c r="Q248" s="33"/>
      <c r="R248" s="33"/>
      <c r="S248" s="33"/>
      <c r="T248" s="33"/>
      <c r="U248" s="34"/>
    </row>
    <row r="249" spans="1:21" x14ac:dyDescent="0.25">
      <c r="A249" s="25" t="s">
        <v>198</v>
      </c>
      <c r="B249" s="14">
        <v>688544</v>
      </c>
      <c r="C249" s="6">
        <v>180291</v>
      </c>
      <c r="D249" s="6">
        <v>1301284</v>
      </c>
      <c r="E249" s="6">
        <v>2704060</v>
      </c>
      <c r="F249" s="6">
        <v>224357</v>
      </c>
      <c r="G249" s="6">
        <v>3386031</v>
      </c>
      <c r="H249" s="6">
        <v>289309</v>
      </c>
      <c r="I249" s="6">
        <v>0</v>
      </c>
      <c r="J249" s="15">
        <v>8773876</v>
      </c>
      <c r="K249" s="14">
        <v>-576833</v>
      </c>
      <c r="L249" s="6">
        <v>131416</v>
      </c>
      <c r="M249" s="6">
        <v>775210</v>
      </c>
      <c r="N249" s="6">
        <v>2036347</v>
      </c>
      <c r="O249" s="6">
        <v>143637</v>
      </c>
      <c r="P249" s="6">
        <v>2311509</v>
      </c>
      <c r="Q249" s="6">
        <v>116954</v>
      </c>
      <c r="R249" s="6">
        <v>4298</v>
      </c>
      <c r="S249" s="6">
        <v>210891</v>
      </c>
      <c r="T249" s="6">
        <v>0</v>
      </c>
      <c r="U249" s="15">
        <v>5153429</v>
      </c>
    </row>
    <row r="250" spans="1:21" x14ac:dyDescent="0.25">
      <c r="A250" s="25" t="s">
        <v>199</v>
      </c>
      <c r="B250" s="14">
        <v>983892</v>
      </c>
      <c r="C250" s="6">
        <v>295627</v>
      </c>
      <c r="D250" s="6">
        <v>-851270</v>
      </c>
      <c r="E250" s="6">
        <v>3905059</v>
      </c>
      <c r="F250" s="6">
        <v>436776</v>
      </c>
      <c r="G250" s="6">
        <v>5018526</v>
      </c>
      <c r="H250" s="6">
        <v>378719</v>
      </c>
      <c r="I250" s="6">
        <v>0</v>
      </c>
      <c r="J250" s="15">
        <v>10167329</v>
      </c>
      <c r="K250" s="14">
        <v>-544346</v>
      </c>
      <c r="L250" s="6">
        <v>221185</v>
      </c>
      <c r="M250" s="6">
        <v>-1149380</v>
      </c>
      <c r="N250" s="6">
        <v>3153659</v>
      </c>
      <c r="O250" s="6">
        <v>374461</v>
      </c>
      <c r="P250" s="6">
        <v>3148081</v>
      </c>
      <c r="Q250" s="6">
        <v>84677</v>
      </c>
      <c r="R250" s="6">
        <v>-3762</v>
      </c>
      <c r="S250" s="6">
        <v>281256</v>
      </c>
      <c r="T250" s="6">
        <v>0</v>
      </c>
      <c r="U250" s="15">
        <v>5565831</v>
      </c>
    </row>
    <row r="251" spans="1:21" x14ac:dyDescent="0.25">
      <c r="A251" s="25" t="s">
        <v>200</v>
      </c>
      <c r="B251" s="14">
        <v>500794</v>
      </c>
      <c r="C251" s="6">
        <v>124082</v>
      </c>
      <c r="D251" s="6">
        <v>3609437</v>
      </c>
      <c r="E251" s="6">
        <v>4837327</v>
      </c>
      <c r="F251" s="6">
        <v>253705</v>
      </c>
      <c r="G251" s="6">
        <v>1170532</v>
      </c>
      <c r="H251" s="6">
        <v>213711</v>
      </c>
      <c r="I251" s="6">
        <v>0</v>
      </c>
      <c r="J251" s="15">
        <v>10709588</v>
      </c>
      <c r="K251" s="14">
        <v>-32952</v>
      </c>
      <c r="L251" s="6">
        <v>120167</v>
      </c>
      <c r="M251" s="6">
        <v>1583544</v>
      </c>
      <c r="N251" s="6">
        <v>3878665</v>
      </c>
      <c r="O251" s="6">
        <v>145354</v>
      </c>
      <c r="P251" s="6">
        <v>691159</v>
      </c>
      <c r="Q251" s="6">
        <v>32664</v>
      </c>
      <c r="R251" s="6">
        <v>-5962</v>
      </c>
      <c r="S251" s="6">
        <v>462617</v>
      </c>
      <c r="T251" s="6">
        <v>0</v>
      </c>
      <c r="U251" s="15">
        <v>6875256</v>
      </c>
    </row>
    <row r="252" spans="1:21" x14ac:dyDescent="0.25">
      <c r="A252" s="25" t="s">
        <v>201</v>
      </c>
      <c r="B252" s="14" t="s">
        <v>206</v>
      </c>
      <c r="C252" s="6" t="s">
        <v>206</v>
      </c>
      <c r="D252" s="6" t="s">
        <v>206</v>
      </c>
      <c r="E252" s="6" t="s">
        <v>206</v>
      </c>
      <c r="F252" s="6" t="s">
        <v>206</v>
      </c>
      <c r="G252" s="6" t="s">
        <v>206</v>
      </c>
      <c r="H252" s="6" t="s">
        <v>206</v>
      </c>
      <c r="I252" s="6" t="s">
        <v>206</v>
      </c>
      <c r="J252" s="15" t="s">
        <v>206</v>
      </c>
      <c r="K252" s="14" t="s">
        <v>206</v>
      </c>
      <c r="L252" s="6" t="s">
        <v>206</v>
      </c>
      <c r="M252" s="6" t="s">
        <v>206</v>
      </c>
      <c r="N252" s="6" t="s">
        <v>206</v>
      </c>
      <c r="O252" s="6" t="s">
        <v>206</v>
      </c>
      <c r="P252" s="6" t="s">
        <v>206</v>
      </c>
      <c r="Q252" s="6" t="s">
        <v>206</v>
      </c>
      <c r="R252" s="6" t="s">
        <v>206</v>
      </c>
      <c r="S252" s="6" t="s">
        <v>206</v>
      </c>
      <c r="T252" s="6" t="s">
        <v>206</v>
      </c>
      <c r="U252" s="15" t="s">
        <v>206</v>
      </c>
    </row>
    <row r="253" spans="1:21" x14ac:dyDescent="0.25">
      <c r="A253" s="22" t="s">
        <v>157</v>
      </c>
      <c r="B253" s="12">
        <f t="shared" ref="B253:J253" si="68">SUM(B249:B252)</f>
        <v>2173230</v>
      </c>
      <c r="C253" s="5">
        <f t="shared" si="68"/>
        <v>600000</v>
      </c>
      <c r="D253" s="5">
        <f t="shared" si="68"/>
        <v>4059451</v>
      </c>
      <c r="E253" s="5">
        <f t="shared" si="68"/>
        <v>11446446</v>
      </c>
      <c r="F253" s="5">
        <f t="shared" si="68"/>
        <v>914838</v>
      </c>
      <c r="G253" s="5">
        <f t="shared" si="68"/>
        <v>9575089</v>
      </c>
      <c r="H253" s="5">
        <f t="shared" si="68"/>
        <v>881739</v>
      </c>
      <c r="I253" s="5">
        <f t="shared" si="68"/>
        <v>0</v>
      </c>
      <c r="J253" s="13">
        <f t="shared" si="68"/>
        <v>29650793</v>
      </c>
      <c r="K253" s="12">
        <f t="shared" ref="K253:U253" si="69">SUM(K249:K252)</f>
        <v>-1154131</v>
      </c>
      <c r="L253" s="5">
        <f t="shared" si="69"/>
        <v>472768</v>
      </c>
      <c r="M253" s="5">
        <f t="shared" si="69"/>
        <v>1209374</v>
      </c>
      <c r="N253" s="5">
        <f t="shared" si="69"/>
        <v>9068671</v>
      </c>
      <c r="O253" s="5">
        <f t="shared" si="69"/>
        <v>663452</v>
      </c>
      <c r="P253" s="5">
        <f t="shared" si="69"/>
        <v>6150749</v>
      </c>
      <c r="Q253" s="5">
        <f t="shared" si="69"/>
        <v>234295</v>
      </c>
      <c r="R253" s="5">
        <f t="shared" si="69"/>
        <v>-5426</v>
      </c>
      <c r="S253" s="5">
        <f t="shared" si="69"/>
        <v>954764</v>
      </c>
      <c r="T253" s="5">
        <f t="shared" si="69"/>
        <v>0</v>
      </c>
      <c r="U253" s="13">
        <f t="shared" si="69"/>
        <v>17594516</v>
      </c>
    </row>
    <row r="254" spans="1:21" x14ac:dyDescent="0.25">
      <c r="A254" s="24"/>
      <c r="B254" s="32"/>
      <c r="C254" s="33"/>
      <c r="D254" s="33"/>
      <c r="E254" s="33"/>
      <c r="F254" s="33"/>
      <c r="G254" s="33"/>
      <c r="H254" s="33"/>
      <c r="I254" s="33"/>
      <c r="J254" s="34"/>
      <c r="K254" s="32"/>
      <c r="L254" s="33"/>
      <c r="M254" s="33"/>
      <c r="N254" s="33"/>
      <c r="O254" s="33"/>
      <c r="P254" s="33"/>
      <c r="Q254" s="33"/>
      <c r="R254" s="33"/>
      <c r="S254" s="33"/>
      <c r="T254" s="33"/>
      <c r="U254" s="34"/>
    </row>
    <row r="255" spans="1:21" x14ac:dyDescent="0.25">
      <c r="A255" s="22" t="s">
        <v>193</v>
      </c>
      <c r="B255" s="32"/>
      <c r="C255" s="33"/>
      <c r="D255" s="33"/>
      <c r="E255" s="33"/>
      <c r="F255" s="33"/>
      <c r="G255" s="33"/>
      <c r="H255" s="33"/>
      <c r="I255" s="33"/>
      <c r="J255" s="34"/>
      <c r="K255" s="32"/>
      <c r="L255" s="33"/>
      <c r="M255" s="33"/>
      <c r="N255" s="33"/>
      <c r="O255" s="33"/>
      <c r="P255" s="33"/>
      <c r="Q255" s="33"/>
      <c r="R255" s="33"/>
      <c r="S255" s="33"/>
      <c r="T255" s="33"/>
      <c r="U255" s="34"/>
    </row>
    <row r="256" spans="1:21" x14ac:dyDescent="0.25">
      <c r="A256" s="25" t="s">
        <v>198</v>
      </c>
      <c r="B256" s="14">
        <v>31025</v>
      </c>
      <c r="C256" s="6">
        <v>21761</v>
      </c>
      <c r="D256" s="6">
        <v>372650</v>
      </c>
      <c r="E256" s="6">
        <v>71543</v>
      </c>
      <c r="F256" s="6">
        <v>0</v>
      </c>
      <c r="G256" s="6">
        <v>351729</v>
      </c>
      <c r="H256" s="6">
        <v>19454</v>
      </c>
      <c r="I256" s="6">
        <v>0</v>
      </c>
      <c r="J256" s="15">
        <v>868162</v>
      </c>
      <c r="K256" s="14">
        <v>15927</v>
      </c>
      <c r="L256" s="6">
        <v>4196</v>
      </c>
      <c r="M256" s="6">
        <v>94751</v>
      </c>
      <c r="N256" s="6">
        <v>63316</v>
      </c>
      <c r="O256" s="6">
        <v>0</v>
      </c>
      <c r="P256" s="6">
        <v>98180</v>
      </c>
      <c r="Q256" s="6">
        <v>504</v>
      </c>
      <c r="R256" s="6">
        <v>21879</v>
      </c>
      <c r="S256" s="6">
        <v>0</v>
      </c>
      <c r="T256" s="6">
        <v>0</v>
      </c>
      <c r="U256" s="15">
        <v>298753</v>
      </c>
    </row>
    <row r="257" spans="1:21" x14ac:dyDescent="0.25">
      <c r="A257" s="25" t="s">
        <v>199</v>
      </c>
      <c r="B257" s="14">
        <v>40633</v>
      </c>
      <c r="C257" s="6">
        <v>0</v>
      </c>
      <c r="D257" s="6">
        <v>199224</v>
      </c>
      <c r="E257" s="6">
        <v>88405</v>
      </c>
      <c r="F257" s="6">
        <v>0</v>
      </c>
      <c r="G257" s="6">
        <v>132082</v>
      </c>
      <c r="H257" s="6">
        <v>0</v>
      </c>
      <c r="I257" s="6">
        <v>0</v>
      </c>
      <c r="J257" s="15">
        <v>460344</v>
      </c>
      <c r="K257" s="14">
        <v>18909</v>
      </c>
      <c r="L257" s="6">
        <v>1394</v>
      </c>
      <c r="M257" s="6">
        <v>169380</v>
      </c>
      <c r="N257" s="6">
        <v>24641</v>
      </c>
      <c r="O257" s="6">
        <v>0</v>
      </c>
      <c r="P257" s="6">
        <v>51417</v>
      </c>
      <c r="Q257" s="6">
        <v>0</v>
      </c>
      <c r="R257" s="6">
        <v>0</v>
      </c>
      <c r="S257" s="6">
        <v>5402</v>
      </c>
      <c r="T257" s="6">
        <v>0</v>
      </c>
      <c r="U257" s="15">
        <v>271143</v>
      </c>
    </row>
    <row r="258" spans="1:21" x14ac:dyDescent="0.25">
      <c r="A258" s="25" t="s">
        <v>200</v>
      </c>
      <c r="B258" s="14" t="s">
        <v>206</v>
      </c>
      <c r="C258" s="6" t="s">
        <v>206</v>
      </c>
      <c r="D258" s="6" t="s">
        <v>206</v>
      </c>
      <c r="E258" s="6" t="s">
        <v>206</v>
      </c>
      <c r="F258" s="6" t="s">
        <v>206</v>
      </c>
      <c r="G258" s="6" t="s">
        <v>206</v>
      </c>
      <c r="H258" s="6" t="s">
        <v>206</v>
      </c>
      <c r="I258" s="6" t="s">
        <v>206</v>
      </c>
      <c r="J258" s="15" t="s">
        <v>206</v>
      </c>
      <c r="K258" s="14" t="s">
        <v>206</v>
      </c>
      <c r="L258" s="6" t="s">
        <v>206</v>
      </c>
      <c r="M258" s="6" t="s">
        <v>206</v>
      </c>
      <c r="N258" s="6" t="s">
        <v>206</v>
      </c>
      <c r="O258" s="6" t="s">
        <v>206</v>
      </c>
      <c r="P258" s="6" t="s">
        <v>206</v>
      </c>
      <c r="Q258" s="6" t="s">
        <v>206</v>
      </c>
      <c r="R258" s="6" t="s">
        <v>206</v>
      </c>
      <c r="S258" s="6" t="s">
        <v>206</v>
      </c>
      <c r="T258" s="6" t="s">
        <v>206</v>
      </c>
      <c r="U258" s="15" t="s">
        <v>206</v>
      </c>
    </row>
    <row r="259" spans="1:21" x14ac:dyDescent="0.25">
      <c r="A259" s="25" t="s">
        <v>201</v>
      </c>
      <c r="B259" s="14" t="s">
        <v>206</v>
      </c>
      <c r="C259" s="6" t="s">
        <v>206</v>
      </c>
      <c r="D259" s="6" t="s">
        <v>206</v>
      </c>
      <c r="E259" s="6" t="s">
        <v>206</v>
      </c>
      <c r="F259" s="6" t="s">
        <v>206</v>
      </c>
      <c r="G259" s="6" t="s">
        <v>206</v>
      </c>
      <c r="H259" s="6" t="s">
        <v>206</v>
      </c>
      <c r="I259" s="6" t="s">
        <v>206</v>
      </c>
      <c r="J259" s="15" t="s">
        <v>206</v>
      </c>
      <c r="K259" s="14" t="s">
        <v>206</v>
      </c>
      <c r="L259" s="6" t="s">
        <v>206</v>
      </c>
      <c r="M259" s="6" t="s">
        <v>206</v>
      </c>
      <c r="N259" s="6" t="s">
        <v>206</v>
      </c>
      <c r="O259" s="6" t="s">
        <v>206</v>
      </c>
      <c r="P259" s="6" t="s">
        <v>206</v>
      </c>
      <c r="Q259" s="6" t="s">
        <v>206</v>
      </c>
      <c r="R259" s="6" t="s">
        <v>206</v>
      </c>
      <c r="S259" s="6" t="s">
        <v>206</v>
      </c>
      <c r="T259" s="6" t="s">
        <v>206</v>
      </c>
      <c r="U259" s="15" t="s">
        <v>206</v>
      </c>
    </row>
    <row r="260" spans="1:21" x14ac:dyDescent="0.25">
      <c r="A260" s="22" t="s">
        <v>157</v>
      </c>
      <c r="B260" s="12">
        <f t="shared" ref="B260:J260" si="70">SUM(B256:B259)</f>
        <v>71658</v>
      </c>
      <c r="C260" s="5">
        <f t="shared" si="70"/>
        <v>21761</v>
      </c>
      <c r="D260" s="5">
        <f t="shared" si="70"/>
        <v>571874</v>
      </c>
      <c r="E260" s="5">
        <f t="shared" si="70"/>
        <v>159948</v>
      </c>
      <c r="F260" s="5">
        <f t="shared" si="70"/>
        <v>0</v>
      </c>
      <c r="G260" s="5">
        <f t="shared" si="70"/>
        <v>483811</v>
      </c>
      <c r="H260" s="5">
        <f t="shared" si="70"/>
        <v>19454</v>
      </c>
      <c r="I260" s="5">
        <f t="shared" si="70"/>
        <v>0</v>
      </c>
      <c r="J260" s="13">
        <f t="shared" si="70"/>
        <v>1328506</v>
      </c>
      <c r="K260" s="12">
        <f t="shared" ref="K260:U260" si="71">SUM(K256:K259)</f>
        <v>34836</v>
      </c>
      <c r="L260" s="5">
        <f t="shared" si="71"/>
        <v>5590</v>
      </c>
      <c r="M260" s="5">
        <f t="shared" si="71"/>
        <v>264131</v>
      </c>
      <c r="N260" s="5">
        <f t="shared" si="71"/>
        <v>87957</v>
      </c>
      <c r="O260" s="5">
        <f t="shared" si="71"/>
        <v>0</v>
      </c>
      <c r="P260" s="5">
        <f t="shared" si="71"/>
        <v>149597</v>
      </c>
      <c r="Q260" s="5">
        <f t="shared" si="71"/>
        <v>504</v>
      </c>
      <c r="R260" s="5">
        <f t="shared" si="71"/>
        <v>21879</v>
      </c>
      <c r="S260" s="5">
        <f t="shared" si="71"/>
        <v>5402</v>
      </c>
      <c r="T260" s="5">
        <f t="shared" si="71"/>
        <v>0</v>
      </c>
      <c r="U260" s="13">
        <f t="shared" si="71"/>
        <v>569896</v>
      </c>
    </row>
    <row r="261" spans="1:21" x14ac:dyDescent="0.25">
      <c r="A261" s="24"/>
      <c r="B261" s="32"/>
      <c r="C261" s="33"/>
      <c r="D261" s="33"/>
      <c r="E261" s="33"/>
      <c r="F261" s="33"/>
      <c r="G261" s="33"/>
      <c r="H261" s="33"/>
      <c r="I261" s="33"/>
      <c r="J261" s="34"/>
      <c r="K261" s="32"/>
      <c r="L261" s="33"/>
      <c r="M261" s="33"/>
      <c r="N261" s="33"/>
      <c r="O261" s="33"/>
      <c r="P261" s="33"/>
      <c r="Q261" s="33"/>
      <c r="R261" s="33"/>
      <c r="S261" s="33"/>
      <c r="T261" s="33"/>
      <c r="U261" s="34"/>
    </row>
    <row r="262" spans="1:21" x14ac:dyDescent="0.25">
      <c r="A262" s="22" t="s">
        <v>194</v>
      </c>
      <c r="B262" s="32"/>
      <c r="C262" s="33"/>
      <c r="D262" s="33"/>
      <c r="E262" s="33"/>
      <c r="F262" s="33"/>
      <c r="G262" s="33"/>
      <c r="H262" s="33"/>
      <c r="I262" s="33"/>
      <c r="J262" s="34"/>
      <c r="K262" s="32"/>
      <c r="L262" s="33"/>
      <c r="M262" s="33"/>
      <c r="N262" s="33"/>
      <c r="O262" s="33"/>
      <c r="P262" s="33"/>
      <c r="Q262" s="33"/>
      <c r="R262" s="33"/>
      <c r="S262" s="33"/>
      <c r="T262" s="33"/>
      <c r="U262" s="34"/>
    </row>
    <row r="263" spans="1:21" x14ac:dyDescent="0.25">
      <c r="A263" s="25" t="s">
        <v>198</v>
      </c>
      <c r="B263" s="14">
        <v>4647794</v>
      </c>
      <c r="C263" s="6">
        <v>8214656</v>
      </c>
      <c r="D263" s="6">
        <v>0</v>
      </c>
      <c r="E263" s="6">
        <v>0</v>
      </c>
      <c r="F263" s="6">
        <v>830885</v>
      </c>
      <c r="G263" s="6">
        <v>7064392</v>
      </c>
      <c r="H263" s="6">
        <v>837158</v>
      </c>
      <c r="I263" s="6">
        <v>0</v>
      </c>
      <c r="J263" s="15">
        <v>21594885</v>
      </c>
      <c r="K263" s="14">
        <v>3493991</v>
      </c>
      <c r="L263" s="6">
        <v>0</v>
      </c>
      <c r="M263" s="6">
        <v>6191657</v>
      </c>
      <c r="N263" s="6">
        <v>0</v>
      </c>
      <c r="O263" s="6">
        <v>534095</v>
      </c>
      <c r="P263" s="6">
        <v>2259143</v>
      </c>
      <c r="Q263" s="6">
        <v>0</v>
      </c>
      <c r="R263" s="6">
        <v>0</v>
      </c>
      <c r="S263" s="6">
        <v>1166482</v>
      </c>
      <c r="T263" s="6">
        <v>650442</v>
      </c>
      <c r="U263" s="15">
        <v>14295810</v>
      </c>
    </row>
    <row r="264" spans="1:21" x14ac:dyDescent="0.25">
      <c r="A264" s="25" t="s">
        <v>199</v>
      </c>
      <c r="B264" s="14">
        <v>3604316</v>
      </c>
      <c r="C264" s="6">
        <v>0</v>
      </c>
      <c r="D264" s="6">
        <v>7422989</v>
      </c>
      <c r="E264" s="6">
        <v>0</v>
      </c>
      <c r="F264" s="6">
        <v>872706</v>
      </c>
      <c r="G264" s="6">
        <v>5883592</v>
      </c>
      <c r="H264" s="6">
        <v>831731</v>
      </c>
      <c r="I264" s="6">
        <v>0</v>
      </c>
      <c r="J264" s="15">
        <v>18615334</v>
      </c>
      <c r="K264" s="14">
        <v>2501420</v>
      </c>
      <c r="L264" s="6">
        <v>0</v>
      </c>
      <c r="M264" s="6">
        <v>5471654</v>
      </c>
      <c r="N264" s="6">
        <v>0</v>
      </c>
      <c r="O264" s="6">
        <v>464679</v>
      </c>
      <c r="P264" s="6">
        <v>1769195</v>
      </c>
      <c r="Q264" s="6">
        <v>0</v>
      </c>
      <c r="R264" s="6">
        <v>0</v>
      </c>
      <c r="S264" s="6">
        <v>742725</v>
      </c>
      <c r="T264" s="6">
        <v>778382</v>
      </c>
      <c r="U264" s="15">
        <v>11728055</v>
      </c>
    </row>
    <row r="265" spans="1:21" x14ac:dyDescent="0.25">
      <c r="A265" s="25" t="s">
        <v>200</v>
      </c>
      <c r="B265" s="14" t="s">
        <v>206</v>
      </c>
      <c r="C265" s="6" t="s">
        <v>206</v>
      </c>
      <c r="D265" s="6" t="s">
        <v>206</v>
      </c>
      <c r="E265" s="6" t="s">
        <v>206</v>
      </c>
      <c r="F265" s="6" t="s">
        <v>206</v>
      </c>
      <c r="G265" s="6" t="s">
        <v>206</v>
      </c>
      <c r="H265" s="6" t="s">
        <v>206</v>
      </c>
      <c r="I265" s="6" t="s">
        <v>206</v>
      </c>
      <c r="J265" s="15" t="s">
        <v>206</v>
      </c>
      <c r="K265" s="14" t="s">
        <v>206</v>
      </c>
      <c r="L265" s="6" t="s">
        <v>206</v>
      </c>
      <c r="M265" s="6" t="s">
        <v>206</v>
      </c>
      <c r="N265" s="6" t="s">
        <v>206</v>
      </c>
      <c r="O265" s="6" t="s">
        <v>206</v>
      </c>
      <c r="P265" s="6" t="s">
        <v>206</v>
      </c>
      <c r="Q265" s="6" t="s">
        <v>206</v>
      </c>
      <c r="R265" s="6" t="s">
        <v>206</v>
      </c>
      <c r="S265" s="6" t="s">
        <v>206</v>
      </c>
      <c r="T265" s="6" t="s">
        <v>206</v>
      </c>
      <c r="U265" s="15" t="s">
        <v>206</v>
      </c>
    </row>
    <row r="266" spans="1:21" x14ac:dyDescent="0.25">
      <c r="A266" s="25" t="s">
        <v>201</v>
      </c>
      <c r="B266" s="14" t="s">
        <v>206</v>
      </c>
      <c r="C266" s="6" t="s">
        <v>206</v>
      </c>
      <c r="D266" s="6" t="s">
        <v>206</v>
      </c>
      <c r="E266" s="6" t="s">
        <v>206</v>
      </c>
      <c r="F266" s="6" t="s">
        <v>206</v>
      </c>
      <c r="G266" s="6" t="s">
        <v>206</v>
      </c>
      <c r="H266" s="6" t="s">
        <v>206</v>
      </c>
      <c r="I266" s="6" t="s">
        <v>206</v>
      </c>
      <c r="J266" s="15" t="s">
        <v>206</v>
      </c>
      <c r="K266" s="14" t="s">
        <v>206</v>
      </c>
      <c r="L266" s="6" t="s">
        <v>206</v>
      </c>
      <c r="M266" s="6" t="s">
        <v>206</v>
      </c>
      <c r="N266" s="6" t="s">
        <v>206</v>
      </c>
      <c r="O266" s="6" t="s">
        <v>206</v>
      </c>
      <c r="P266" s="6" t="s">
        <v>206</v>
      </c>
      <c r="Q266" s="6" t="s">
        <v>206</v>
      </c>
      <c r="R266" s="6" t="s">
        <v>206</v>
      </c>
      <c r="S266" s="6" t="s">
        <v>206</v>
      </c>
      <c r="T266" s="6" t="s">
        <v>206</v>
      </c>
      <c r="U266" s="15" t="s">
        <v>206</v>
      </c>
    </row>
    <row r="267" spans="1:21" x14ac:dyDescent="0.25">
      <c r="A267" s="22" t="s">
        <v>157</v>
      </c>
      <c r="B267" s="12">
        <f t="shared" ref="B267:J267" si="72">SUM(B263:B266)</f>
        <v>8252110</v>
      </c>
      <c r="C267" s="5">
        <f t="shared" si="72"/>
        <v>8214656</v>
      </c>
      <c r="D267" s="5">
        <f t="shared" si="72"/>
        <v>7422989</v>
      </c>
      <c r="E267" s="5">
        <f t="shared" si="72"/>
        <v>0</v>
      </c>
      <c r="F267" s="5">
        <f t="shared" si="72"/>
        <v>1703591</v>
      </c>
      <c r="G267" s="5">
        <f t="shared" si="72"/>
        <v>12947984</v>
      </c>
      <c r="H267" s="5">
        <f t="shared" si="72"/>
        <v>1668889</v>
      </c>
      <c r="I267" s="5">
        <f t="shared" si="72"/>
        <v>0</v>
      </c>
      <c r="J267" s="13">
        <f t="shared" si="72"/>
        <v>40210219</v>
      </c>
      <c r="K267" s="12">
        <f t="shared" ref="K267:U267" si="73">SUM(K263:K266)</f>
        <v>5995411</v>
      </c>
      <c r="L267" s="5">
        <f t="shared" si="73"/>
        <v>0</v>
      </c>
      <c r="M267" s="5">
        <f t="shared" si="73"/>
        <v>11663311</v>
      </c>
      <c r="N267" s="5">
        <f t="shared" si="73"/>
        <v>0</v>
      </c>
      <c r="O267" s="5">
        <f t="shared" si="73"/>
        <v>998774</v>
      </c>
      <c r="P267" s="5">
        <f t="shared" si="73"/>
        <v>4028338</v>
      </c>
      <c r="Q267" s="5">
        <f t="shared" si="73"/>
        <v>0</v>
      </c>
      <c r="R267" s="5">
        <f t="shared" si="73"/>
        <v>0</v>
      </c>
      <c r="S267" s="5">
        <f t="shared" si="73"/>
        <v>1909207</v>
      </c>
      <c r="T267" s="5">
        <f t="shared" si="73"/>
        <v>1428824</v>
      </c>
      <c r="U267" s="13">
        <f t="shared" si="73"/>
        <v>26023865</v>
      </c>
    </row>
    <row r="268" spans="1:21" x14ac:dyDescent="0.25">
      <c r="A268" s="24"/>
      <c r="B268" s="32"/>
      <c r="C268" s="33"/>
      <c r="D268" s="33"/>
      <c r="E268" s="33"/>
      <c r="F268" s="33"/>
      <c r="G268" s="33"/>
      <c r="H268" s="33"/>
      <c r="I268" s="33"/>
      <c r="J268" s="34"/>
      <c r="K268" s="32"/>
      <c r="L268" s="33"/>
      <c r="M268" s="33"/>
      <c r="N268" s="33"/>
      <c r="O268" s="33"/>
      <c r="P268" s="33"/>
      <c r="Q268" s="33"/>
      <c r="R268" s="33"/>
      <c r="S268" s="33"/>
      <c r="T268" s="33"/>
      <c r="U268" s="34"/>
    </row>
    <row r="269" spans="1:21" x14ac:dyDescent="0.25">
      <c r="A269" s="22" t="s">
        <v>195</v>
      </c>
      <c r="B269" s="32"/>
      <c r="C269" s="33"/>
      <c r="D269" s="33"/>
      <c r="E269" s="33"/>
      <c r="F269" s="33"/>
      <c r="G269" s="33"/>
      <c r="H269" s="33"/>
      <c r="I269" s="33"/>
      <c r="J269" s="34"/>
      <c r="K269" s="32"/>
      <c r="L269" s="33"/>
      <c r="M269" s="33"/>
      <c r="N269" s="33"/>
      <c r="O269" s="33"/>
      <c r="P269" s="33"/>
      <c r="Q269" s="33"/>
      <c r="R269" s="33"/>
      <c r="S269" s="33"/>
      <c r="T269" s="33"/>
      <c r="U269" s="34"/>
    </row>
    <row r="270" spans="1:21" x14ac:dyDescent="0.25">
      <c r="A270" s="25" t="s">
        <v>198</v>
      </c>
      <c r="B270" s="14">
        <v>0</v>
      </c>
      <c r="C270" s="6">
        <v>0</v>
      </c>
      <c r="D270" s="6">
        <v>48580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15">
        <v>48580</v>
      </c>
      <c r="K270" s="14">
        <v>0</v>
      </c>
      <c r="L270" s="6">
        <v>0</v>
      </c>
      <c r="M270" s="6">
        <v>-19862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15">
        <v>-19862</v>
      </c>
    </row>
    <row r="271" spans="1:21" x14ac:dyDescent="0.25">
      <c r="A271" s="25" t="s">
        <v>199</v>
      </c>
      <c r="B271" s="14">
        <v>16990</v>
      </c>
      <c r="C271" s="6">
        <v>0</v>
      </c>
      <c r="D271" s="6">
        <v>48683</v>
      </c>
      <c r="E271" s="6">
        <v>0</v>
      </c>
      <c r="F271" s="6">
        <v>0</v>
      </c>
      <c r="G271" s="6">
        <v>1149</v>
      </c>
      <c r="H271" s="6">
        <v>0</v>
      </c>
      <c r="I271" s="6">
        <v>0</v>
      </c>
      <c r="J271" s="15">
        <v>66822</v>
      </c>
      <c r="K271" s="14">
        <v>8070</v>
      </c>
      <c r="L271" s="6">
        <v>0</v>
      </c>
      <c r="M271" s="6">
        <v>-28667</v>
      </c>
      <c r="N271" s="6">
        <v>0</v>
      </c>
      <c r="O271" s="6">
        <v>0</v>
      </c>
      <c r="P271" s="6">
        <v>460</v>
      </c>
      <c r="Q271" s="6">
        <v>0</v>
      </c>
      <c r="R271" s="6">
        <v>0</v>
      </c>
      <c r="S271" s="6">
        <v>0</v>
      </c>
      <c r="T271" s="6">
        <v>0</v>
      </c>
      <c r="U271" s="15">
        <v>-20137</v>
      </c>
    </row>
    <row r="272" spans="1:21" x14ac:dyDescent="0.25">
      <c r="A272" s="25" t="s">
        <v>200</v>
      </c>
      <c r="B272" s="14">
        <v>13381</v>
      </c>
      <c r="C272" s="6">
        <v>0</v>
      </c>
      <c r="D272" s="6">
        <v>60626</v>
      </c>
      <c r="E272" s="6">
        <v>0</v>
      </c>
      <c r="F272" s="6">
        <v>0</v>
      </c>
      <c r="G272" s="6">
        <v>5977</v>
      </c>
      <c r="H272" s="6">
        <v>0</v>
      </c>
      <c r="I272" s="6">
        <v>0</v>
      </c>
      <c r="J272" s="15">
        <v>79984</v>
      </c>
      <c r="K272" s="14">
        <v>-80389</v>
      </c>
      <c r="L272" s="6">
        <v>0</v>
      </c>
      <c r="M272" s="6">
        <v>-35810</v>
      </c>
      <c r="N272" s="6">
        <v>0</v>
      </c>
      <c r="O272" s="6">
        <v>0</v>
      </c>
      <c r="P272" s="6">
        <v>2391</v>
      </c>
      <c r="Q272" s="6">
        <v>0</v>
      </c>
      <c r="R272" s="6">
        <v>0</v>
      </c>
      <c r="S272" s="6">
        <v>0</v>
      </c>
      <c r="T272" s="6">
        <v>0</v>
      </c>
      <c r="U272" s="15">
        <v>-113808</v>
      </c>
    </row>
    <row r="273" spans="1:21" x14ac:dyDescent="0.25">
      <c r="A273" s="25" t="s">
        <v>201</v>
      </c>
      <c r="B273" s="14" t="s">
        <v>206</v>
      </c>
      <c r="C273" s="6" t="s">
        <v>206</v>
      </c>
      <c r="D273" s="6" t="s">
        <v>206</v>
      </c>
      <c r="E273" s="6" t="s">
        <v>206</v>
      </c>
      <c r="F273" s="6" t="s">
        <v>206</v>
      </c>
      <c r="G273" s="6" t="s">
        <v>206</v>
      </c>
      <c r="H273" s="6" t="s">
        <v>206</v>
      </c>
      <c r="I273" s="6" t="s">
        <v>206</v>
      </c>
      <c r="J273" s="15" t="s">
        <v>206</v>
      </c>
      <c r="K273" s="14" t="s">
        <v>206</v>
      </c>
      <c r="L273" s="6" t="s">
        <v>206</v>
      </c>
      <c r="M273" s="6" t="s">
        <v>206</v>
      </c>
      <c r="N273" s="6" t="s">
        <v>206</v>
      </c>
      <c r="O273" s="6" t="s">
        <v>206</v>
      </c>
      <c r="P273" s="6" t="s">
        <v>206</v>
      </c>
      <c r="Q273" s="6" t="s">
        <v>206</v>
      </c>
      <c r="R273" s="6" t="s">
        <v>206</v>
      </c>
      <c r="S273" s="6" t="s">
        <v>206</v>
      </c>
      <c r="T273" s="6" t="s">
        <v>206</v>
      </c>
      <c r="U273" s="15" t="s">
        <v>206</v>
      </c>
    </row>
    <row r="274" spans="1:21" x14ac:dyDescent="0.25">
      <c r="A274" s="22" t="s">
        <v>157</v>
      </c>
      <c r="B274" s="12">
        <f t="shared" ref="B274:J274" si="74">SUM(B270:B273)</f>
        <v>30371</v>
      </c>
      <c r="C274" s="5">
        <f t="shared" si="74"/>
        <v>0</v>
      </c>
      <c r="D274" s="5">
        <f t="shared" si="74"/>
        <v>157889</v>
      </c>
      <c r="E274" s="5">
        <f t="shared" si="74"/>
        <v>0</v>
      </c>
      <c r="F274" s="5">
        <f t="shared" si="74"/>
        <v>0</v>
      </c>
      <c r="G274" s="5">
        <f t="shared" si="74"/>
        <v>7126</v>
      </c>
      <c r="H274" s="5">
        <f t="shared" si="74"/>
        <v>0</v>
      </c>
      <c r="I274" s="5">
        <f t="shared" si="74"/>
        <v>0</v>
      </c>
      <c r="J274" s="13">
        <f t="shared" si="74"/>
        <v>195386</v>
      </c>
      <c r="K274" s="12">
        <f t="shared" ref="K274:U274" si="75">SUM(K270:K273)</f>
        <v>-72319</v>
      </c>
      <c r="L274" s="5">
        <f t="shared" si="75"/>
        <v>0</v>
      </c>
      <c r="M274" s="5">
        <f t="shared" si="75"/>
        <v>-84339</v>
      </c>
      <c r="N274" s="5">
        <f t="shared" si="75"/>
        <v>0</v>
      </c>
      <c r="O274" s="5">
        <f t="shared" si="75"/>
        <v>0</v>
      </c>
      <c r="P274" s="5">
        <f t="shared" si="75"/>
        <v>2851</v>
      </c>
      <c r="Q274" s="5">
        <f t="shared" si="75"/>
        <v>0</v>
      </c>
      <c r="R274" s="5">
        <f t="shared" si="75"/>
        <v>0</v>
      </c>
      <c r="S274" s="5">
        <f t="shared" si="75"/>
        <v>0</v>
      </c>
      <c r="T274" s="5">
        <f t="shared" si="75"/>
        <v>0</v>
      </c>
      <c r="U274" s="13">
        <f t="shared" si="75"/>
        <v>-153807</v>
      </c>
    </row>
    <row r="275" spans="1:21" x14ac:dyDescent="0.25">
      <c r="A275" s="24"/>
      <c r="B275" s="32"/>
      <c r="C275" s="33"/>
      <c r="D275" s="33"/>
      <c r="E275" s="33"/>
      <c r="F275" s="33"/>
      <c r="G275" s="33"/>
      <c r="H275" s="33"/>
      <c r="I275" s="33"/>
      <c r="J275" s="34"/>
      <c r="K275" s="32"/>
      <c r="L275" s="33"/>
      <c r="M275" s="33"/>
      <c r="N275" s="33"/>
      <c r="O275" s="33"/>
      <c r="P275" s="33"/>
      <c r="Q275" s="33"/>
      <c r="R275" s="33"/>
      <c r="S275" s="33"/>
      <c r="T275" s="33"/>
      <c r="U275" s="34"/>
    </row>
    <row r="276" spans="1:21" x14ac:dyDescent="0.25">
      <c r="A276" s="22" t="s">
        <v>196</v>
      </c>
      <c r="B276" s="32"/>
      <c r="C276" s="33"/>
      <c r="D276" s="33"/>
      <c r="E276" s="33"/>
      <c r="F276" s="33"/>
      <c r="G276" s="33"/>
      <c r="H276" s="33"/>
      <c r="I276" s="33"/>
      <c r="J276" s="34"/>
      <c r="K276" s="32"/>
      <c r="L276" s="33"/>
      <c r="M276" s="33"/>
      <c r="N276" s="33"/>
      <c r="O276" s="33"/>
      <c r="P276" s="33"/>
      <c r="Q276" s="33"/>
      <c r="R276" s="33"/>
      <c r="S276" s="33"/>
      <c r="T276" s="33"/>
      <c r="U276" s="34"/>
    </row>
    <row r="277" spans="1:21" x14ac:dyDescent="0.25">
      <c r="A277" s="25" t="s">
        <v>198</v>
      </c>
      <c r="B277" s="14">
        <v>42352</v>
      </c>
      <c r="C277" s="6">
        <v>0</v>
      </c>
      <c r="D277" s="6">
        <v>247024.4</v>
      </c>
      <c r="E277" s="6">
        <v>0</v>
      </c>
      <c r="F277" s="6">
        <v>0</v>
      </c>
      <c r="G277" s="6">
        <v>18301</v>
      </c>
      <c r="H277" s="6">
        <v>290</v>
      </c>
      <c r="I277" s="6">
        <v>0</v>
      </c>
      <c r="J277" s="15">
        <v>307967.40000000002</v>
      </c>
      <c r="K277" s="14">
        <v>32841.160000000003</v>
      </c>
      <c r="L277" s="6">
        <v>0</v>
      </c>
      <c r="M277" s="6">
        <v>-458602.31</v>
      </c>
      <c r="N277" s="6">
        <v>0</v>
      </c>
      <c r="O277" s="6">
        <v>0</v>
      </c>
      <c r="P277" s="6">
        <v>26466.9</v>
      </c>
      <c r="Q277" s="6">
        <v>2431.17</v>
      </c>
      <c r="R277" s="6">
        <v>0</v>
      </c>
      <c r="S277" s="6">
        <v>11101.51</v>
      </c>
      <c r="T277" s="6">
        <v>0</v>
      </c>
      <c r="U277" s="15">
        <v>-385761.57</v>
      </c>
    </row>
    <row r="278" spans="1:21" x14ac:dyDescent="0.25">
      <c r="A278" s="25" t="s">
        <v>199</v>
      </c>
      <c r="B278" s="14">
        <v>16100.5</v>
      </c>
      <c r="C278" s="6">
        <v>0</v>
      </c>
      <c r="D278" s="6">
        <v>149898.5</v>
      </c>
      <c r="E278" s="6">
        <v>0</v>
      </c>
      <c r="F278" s="6">
        <v>0</v>
      </c>
      <c r="G278" s="6">
        <v>34713</v>
      </c>
      <c r="H278" s="6">
        <v>0</v>
      </c>
      <c r="I278" s="6">
        <v>0</v>
      </c>
      <c r="J278" s="15">
        <v>200712</v>
      </c>
      <c r="K278" s="14">
        <v>-3246.92</v>
      </c>
      <c r="L278" s="6">
        <v>0</v>
      </c>
      <c r="M278" s="6">
        <v>-230356.17</v>
      </c>
      <c r="N278" s="6">
        <v>0</v>
      </c>
      <c r="O278" s="6">
        <v>0</v>
      </c>
      <c r="P278" s="6">
        <v>10137.209999999999</v>
      </c>
      <c r="Q278" s="6">
        <v>1257.08</v>
      </c>
      <c r="R278" s="6">
        <v>0</v>
      </c>
      <c r="S278" s="6">
        <v>7791.97</v>
      </c>
      <c r="T278" s="6">
        <v>0</v>
      </c>
      <c r="U278" s="15">
        <v>-214416.83</v>
      </c>
    </row>
    <row r="279" spans="1:21" x14ac:dyDescent="0.25">
      <c r="A279" s="25" t="s">
        <v>200</v>
      </c>
      <c r="B279" s="14">
        <v>14848</v>
      </c>
      <c r="C279" s="6">
        <v>0</v>
      </c>
      <c r="D279" s="6">
        <v>190611</v>
      </c>
      <c r="E279" s="6">
        <v>0</v>
      </c>
      <c r="F279" s="6">
        <v>0</v>
      </c>
      <c r="G279" s="6">
        <v>2434</v>
      </c>
      <c r="H279" s="6">
        <v>0</v>
      </c>
      <c r="I279" s="6">
        <v>0</v>
      </c>
      <c r="J279" s="15">
        <v>207893</v>
      </c>
      <c r="K279" s="14">
        <v>1205</v>
      </c>
      <c r="L279" s="6">
        <v>0</v>
      </c>
      <c r="M279" s="6">
        <v>-391127</v>
      </c>
      <c r="N279" s="6">
        <v>0</v>
      </c>
      <c r="O279" s="6">
        <v>0</v>
      </c>
      <c r="P279" s="6">
        <v>11537</v>
      </c>
      <c r="Q279" s="6">
        <v>1105</v>
      </c>
      <c r="R279" s="6">
        <v>0</v>
      </c>
      <c r="S279" s="6">
        <v>2441</v>
      </c>
      <c r="T279" s="6">
        <v>0</v>
      </c>
      <c r="U279" s="15">
        <v>-374839</v>
      </c>
    </row>
    <row r="280" spans="1:21" x14ac:dyDescent="0.25">
      <c r="A280" s="25" t="s">
        <v>201</v>
      </c>
      <c r="B280" s="14" t="s">
        <v>206</v>
      </c>
      <c r="C280" s="6" t="s">
        <v>206</v>
      </c>
      <c r="D280" s="6" t="s">
        <v>206</v>
      </c>
      <c r="E280" s="6" t="s">
        <v>206</v>
      </c>
      <c r="F280" s="6" t="s">
        <v>206</v>
      </c>
      <c r="G280" s="6" t="s">
        <v>206</v>
      </c>
      <c r="H280" s="6" t="s">
        <v>206</v>
      </c>
      <c r="I280" s="6" t="s">
        <v>206</v>
      </c>
      <c r="J280" s="15" t="s">
        <v>206</v>
      </c>
      <c r="K280" s="14" t="s">
        <v>206</v>
      </c>
      <c r="L280" s="6" t="s">
        <v>206</v>
      </c>
      <c r="M280" s="6" t="s">
        <v>206</v>
      </c>
      <c r="N280" s="6" t="s">
        <v>206</v>
      </c>
      <c r="O280" s="6" t="s">
        <v>206</v>
      </c>
      <c r="P280" s="6" t="s">
        <v>206</v>
      </c>
      <c r="Q280" s="6" t="s">
        <v>206</v>
      </c>
      <c r="R280" s="6" t="s">
        <v>206</v>
      </c>
      <c r="S280" s="6" t="s">
        <v>206</v>
      </c>
      <c r="T280" s="6" t="s">
        <v>206</v>
      </c>
      <c r="U280" s="15" t="s">
        <v>206</v>
      </c>
    </row>
    <row r="281" spans="1:21" x14ac:dyDescent="0.25">
      <c r="A281" s="22" t="s">
        <v>157</v>
      </c>
      <c r="B281" s="12">
        <f t="shared" ref="B281:J281" si="76">SUM(B277:B280)</f>
        <v>73300.5</v>
      </c>
      <c r="C281" s="5">
        <f t="shared" si="76"/>
        <v>0</v>
      </c>
      <c r="D281" s="5">
        <f t="shared" si="76"/>
        <v>587533.9</v>
      </c>
      <c r="E281" s="5">
        <f t="shared" si="76"/>
        <v>0</v>
      </c>
      <c r="F281" s="5">
        <f t="shared" si="76"/>
        <v>0</v>
      </c>
      <c r="G281" s="5">
        <f t="shared" si="76"/>
        <v>55448</v>
      </c>
      <c r="H281" s="5">
        <f t="shared" si="76"/>
        <v>290</v>
      </c>
      <c r="I281" s="5">
        <f t="shared" si="76"/>
        <v>0</v>
      </c>
      <c r="J281" s="13">
        <f t="shared" si="76"/>
        <v>716572.4</v>
      </c>
      <c r="K281" s="12">
        <f t="shared" ref="K281:U281" si="77">SUM(K277:K280)</f>
        <v>30799.240000000005</v>
      </c>
      <c r="L281" s="5">
        <f t="shared" si="77"/>
        <v>0</v>
      </c>
      <c r="M281" s="5">
        <f t="shared" si="77"/>
        <v>-1080085.48</v>
      </c>
      <c r="N281" s="5">
        <f t="shared" si="77"/>
        <v>0</v>
      </c>
      <c r="O281" s="5">
        <f t="shared" si="77"/>
        <v>0</v>
      </c>
      <c r="P281" s="5">
        <f t="shared" si="77"/>
        <v>48141.11</v>
      </c>
      <c r="Q281" s="5">
        <f t="shared" si="77"/>
        <v>4793.25</v>
      </c>
      <c r="R281" s="5">
        <f t="shared" si="77"/>
        <v>0</v>
      </c>
      <c r="S281" s="5">
        <f t="shared" si="77"/>
        <v>21334.48</v>
      </c>
      <c r="T281" s="5">
        <f t="shared" si="77"/>
        <v>0</v>
      </c>
      <c r="U281" s="13">
        <f t="shared" si="77"/>
        <v>-975017.4</v>
      </c>
    </row>
    <row r="282" spans="1:21" x14ac:dyDescent="0.25">
      <c r="A282" s="24"/>
      <c r="B282" s="32"/>
      <c r="C282" s="33"/>
      <c r="D282" s="33"/>
      <c r="E282" s="33"/>
      <c r="F282" s="33"/>
      <c r="G282" s="33"/>
      <c r="H282" s="33"/>
      <c r="I282" s="33"/>
      <c r="J282" s="34"/>
      <c r="K282" s="32"/>
      <c r="L282" s="33"/>
      <c r="M282" s="33"/>
      <c r="N282" s="33"/>
      <c r="O282" s="33"/>
      <c r="P282" s="33"/>
      <c r="Q282" s="33"/>
      <c r="R282" s="33"/>
      <c r="S282" s="33"/>
      <c r="T282" s="33"/>
      <c r="U282" s="34"/>
    </row>
    <row r="283" spans="1:21" x14ac:dyDescent="0.25">
      <c r="A283" s="22" t="s">
        <v>197</v>
      </c>
      <c r="B283" s="32"/>
      <c r="C283" s="33"/>
      <c r="D283" s="33"/>
      <c r="E283" s="33"/>
      <c r="F283" s="33"/>
      <c r="G283" s="33"/>
      <c r="H283" s="33"/>
      <c r="I283" s="33"/>
      <c r="J283" s="34"/>
      <c r="K283" s="32"/>
      <c r="L283" s="33"/>
      <c r="M283" s="33"/>
      <c r="N283" s="33"/>
      <c r="O283" s="33"/>
      <c r="P283" s="33"/>
      <c r="Q283" s="33"/>
      <c r="R283" s="33"/>
      <c r="S283" s="33"/>
      <c r="T283" s="33"/>
      <c r="U283" s="34"/>
    </row>
    <row r="284" spans="1:21" x14ac:dyDescent="0.25">
      <c r="A284" s="25" t="s">
        <v>198</v>
      </c>
      <c r="B284" s="14">
        <v>349338</v>
      </c>
      <c r="C284" s="6">
        <v>0</v>
      </c>
      <c r="D284" s="6">
        <v>1684159</v>
      </c>
      <c r="E284" s="6">
        <v>53569</v>
      </c>
      <c r="F284" s="6">
        <v>94429</v>
      </c>
      <c r="G284" s="6">
        <v>543379</v>
      </c>
      <c r="H284" s="6">
        <v>80832</v>
      </c>
      <c r="I284" s="6">
        <v>0</v>
      </c>
      <c r="J284" s="15">
        <v>2805706</v>
      </c>
      <c r="K284" s="14">
        <v>383422</v>
      </c>
      <c r="L284" s="6">
        <v>0</v>
      </c>
      <c r="M284" s="6">
        <v>1066226</v>
      </c>
      <c r="N284" s="6">
        <v>24067</v>
      </c>
      <c r="O284" s="6">
        <v>44168</v>
      </c>
      <c r="P284" s="6">
        <v>116529</v>
      </c>
      <c r="Q284" s="6">
        <v>5291</v>
      </c>
      <c r="R284" s="6">
        <v>0</v>
      </c>
      <c r="S284" s="6">
        <v>-3024</v>
      </c>
      <c r="T284" s="6">
        <v>0</v>
      </c>
      <c r="U284" s="15">
        <v>1636679</v>
      </c>
    </row>
    <row r="285" spans="1:21" x14ac:dyDescent="0.25">
      <c r="A285" s="25" t="s">
        <v>199</v>
      </c>
      <c r="B285" s="14">
        <v>254936</v>
      </c>
      <c r="C285" s="6">
        <v>0</v>
      </c>
      <c r="D285" s="6">
        <v>1038048</v>
      </c>
      <c r="E285" s="6">
        <v>68230</v>
      </c>
      <c r="F285" s="6">
        <v>14003</v>
      </c>
      <c r="G285" s="6">
        <v>461015</v>
      </c>
      <c r="H285" s="6">
        <v>125482</v>
      </c>
      <c r="I285" s="6">
        <v>0</v>
      </c>
      <c r="J285" s="15">
        <v>1961714</v>
      </c>
      <c r="K285" s="14">
        <v>99117</v>
      </c>
      <c r="L285" s="6">
        <v>0</v>
      </c>
      <c r="M285" s="6">
        <v>585796</v>
      </c>
      <c r="N285" s="6">
        <v>63270</v>
      </c>
      <c r="O285" s="6">
        <v>27824</v>
      </c>
      <c r="P285" s="6">
        <v>58522</v>
      </c>
      <c r="Q285" s="6">
        <v>4368</v>
      </c>
      <c r="R285" s="6">
        <v>0</v>
      </c>
      <c r="S285" s="6">
        <v>-2498</v>
      </c>
      <c r="T285" s="6">
        <v>0</v>
      </c>
      <c r="U285" s="15">
        <v>836399</v>
      </c>
    </row>
    <row r="286" spans="1:21" x14ac:dyDescent="0.25">
      <c r="A286" s="25" t="s">
        <v>200</v>
      </c>
      <c r="B286" s="14">
        <v>218168</v>
      </c>
      <c r="C286" s="6">
        <v>0</v>
      </c>
      <c r="D286" s="6">
        <v>873749</v>
      </c>
      <c r="E286" s="6">
        <v>148802</v>
      </c>
      <c r="F286" s="6">
        <v>283245</v>
      </c>
      <c r="G286" s="6">
        <v>848569</v>
      </c>
      <c r="H286" s="6">
        <v>32253</v>
      </c>
      <c r="I286" s="6">
        <v>0</v>
      </c>
      <c r="J286" s="15">
        <v>2404786</v>
      </c>
      <c r="K286" s="14">
        <v>311418</v>
      </c>
      <c r="L286" s="6">
        <v>0</v>
      </c>
      <c r="M286" s="6">
        <v>329967</v>
      </c>
      <c r="N286" s="6">
        <v>17815</v>
      </c>
      <c r="O286" s="6">
        <v>102212</v>
      </c>
      <c r="P286" s="6">
        <v>96646</v>
      </c>
      <c r="Q286" s="6">
        <v>15557</v>
      </c>
      <c r="R286" s="6">
        <v>0</v>
      </c>
      <c r="S286" s="6">
        <v>-5404</v>
      </c>
      <c r="T286" s="6">
        <v>0</v>
      </c>
      <c r="U286" s="15">
        <v>868211</v>
      </c>
    </row>
    <row r="287" spans="1:21" x14ac:dyDescent="0.25">
      <c r="A287" s="25" t="s">
        <v>201</v>
      </c>
      <c r="B287" s="14" t="s">
        <v>206</v>
      </c>
      <c r="C287" s="6" t="s">
        <v>206</v>
      </c>
      <c r="D287" s="6" t="s">
        <v>206</v>
      </c>
      <c r="E287" s="6" t="s">
        <v>206</v>
      </c>
      <c r="F287" s="6" t="s">
        <v>206</v>
      </c>
      <c r="G287" s="6" t="s">
        <v>206</v>
      </c>
      <c r="H287" s="6" t="s">
        <v>206</v>
      </c>
      <c r="I287" s="6" t="s">
        <v>206</v>
      </c>
      <c r="J287" s="15" t="s">
        <v>206</v>
      </c>
      <c r="K287" s="14" t="s">
        <v>206</v>
      </c>
      <c r="L287" s="6" t="s">
        <v>206</v>
      </c>
      <c r="M287" s="6" t="s">
        <v>206</v>
      </c>
      <c r="N287" s="6" t="s">
        <v>206</v>
      </c>
      <c r="O287" s="6" t="s">
        <v>206</v>
      </c>
      <c r="P287" s="6" t="s">
        <v>206</v>
      </c>
      <c r="Q287" s="6" t="s">
        <v>206</v>
      </c>
      <c r="R287" s="6" t="s">
        <v>206</v>
      </c>
      <c r="S287" s="6" t="s">
        <v>206</v>
      </c>
      <c r="T287" s="6" t="s">
        <v>206</v>
      </c>
      <c r="U287" s="15" t="s">
        <v>206</v>
      </c>
    </row>
    <row r="288" spans="1:21" ht="15.75" thickBot="1" x14ac:dyDescent="0.3">
      <c r="A288" s="26" t="s">
        <v>157</v>
      </c>
      <c r="B288" s="16">
        <f t="shared" ref="B288:J288" si="78">SUM(B284:B287)</f>
        <v>822442</v>
      </c>
      <c r="C288" s="21">
        <f t="shared" si="78"/>
        <v>0</v>
      </c>
      <c r="D288" s="21">
        <f t="shared" si="78"/>
        <v>3595956</v>
      </c>
      <c r="E288" s="21">
        <f t="shared" si="78"/>
        <v>270601</v>
      </c>
      <c r="F288" s="21">
        <f t="shared" si="78"/>
        <v>391677</v>
      </c>
      <c r="G288" s="21">
        <f t="shared" si="78"/>
        <v>1852963</v>
      </c>
      <c r="H288" s="21">
        <f t="shared" si="78"/>
        <v>238567</v>
      </c>
      <c r="I288" s="21">
        <f t="shared" si="78"/>
        <v>0</v>
      </c>
      <c r="J288" s="17">
        <f t="shared" si="78"/>
        <v>7172206</v>
      </c>
      <c r="K288" s="16">
        <f t="shared" ref="K288:U288" si="79">SUM(K284:K287)</f>
        <v>793957</v>
      </c>
      <c r="L288" s="21">
        <f t="shared" si="79"/>
        <v>0</v>
      </c>
      <c r="M288" s="21">
        <f t="shared" si="79"/>
        <v>1981989</v>
      </c>
      <c r="N288" s="21">
        <f t="shared" si="79"/>
        <v>105152</v>
      </c>
      <c r="O288" s="21">
        <f t="shared" si="79"/>
        <v>174204</v>
      </c>
      <c r="P288" s="21">
        <f t="shared" si="79"/>
        <v>271697</v>
      </c>
      <c r="Q288" s="21">
        <f t="shared" si="79"/>
        <v>25216</v>
      </c>
      <c r="R288" s="21">
        <f t="shared" si="79"/>
        <v>0</v>
      </c>
      <c r="S288" s="21">
        <f t="shared" si="79"/>
        <v>-10926</v>
      </c>
      <c r="T288" s="21">
        <f t="shared" si="79"/>
        <v>0</v>
      </c>
      <c r="U288" s="17">
        <f t="shared" si="79"/>
        <v>3341289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J13"/>
    <mergeCell ref="K13:U13"/>
    <mergeCell ref="A13:A14"/>
  </mergeCells>
  <phoneticPr fontId="16" type="noConversion"/>
  <conditionalFormatting sqref="B1:U1048576">
    <cfRule type="cellIs" dxfId="23" priority="1" operator="equal">
      <formula>"Delinquent"</formula>
    </cfRule>
    <cfRule type="cellIs" dxfId="22" priority="2" operator="lessThan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U288"/>
  <sheetViews>
    <sheetView showGridLines="0" workbookViewId="0"/>
  </sheetViews>
  <sheetFormatPr defaultRowHeight="15" x14ac:dyDescent="0.25"/>
  <cols>
    <col min="1" max="1" width="40.5703125" style="1" bestFit="1" customWidth="1"/>
    <col min="2" max="9" width="19.140625" style="44" customWidth="1"/>
    <col min="10" max="10" width="20.28515625" style="44" bestFit="1" customWidth="1"/>
    <col min="11" max="20" width="19.140625" style="44" customWidth="1"/>
    <col min="21" max="21" width="20.28515625" style="44" bestFit="1" customWidth="1"/>
    <col min="22" max="16384" width="9.140625" style="1"/>
  </cols>
  <sheetData>
    <row r="6" spans="1:21" ht="18" x14ac:dyDescent="0.25">
      <c r="A6" s="2" t="str">
        <f>Contents!A7</f>
        <v>Nevada Healthcare Quarterly Reports</v>
      </c>
    </row>
    <row r="7" spans="1:21" ht="18.75" x14ac:dyDescent="0.3">
      <c r="A7" s="41" t="str">
        <f>Contents!A8</f>
        <v>Acute Hospitals Financial Reports: First Quarter 2024 - Third Quarter 2024</v>
      </c>
      <c r="B7" s="47"/>
      <c r="C7" s="45"/>
      <c r="D7" s="45"/>
      <c r="E7" s="45"/>
      <c r="F7" s="45"/>
      <c r="G7" s="45"/>
      <c r="H7" s="45"/>
    </row>
    <row r="8" spans="1:21" ht="18.75" x14ac:dyDescent="0.3">
      <c r="A8" s="42" t="s">
        <v>21</v>
      </c>
      <c r="B8" s="47"/>
      <c r="C8" s="45"/>
      <c r="D8" s="45"/>
      <c r="E8" s="45"/>
      <c r="F8" s="45"/>
      <c r="G8" s="45"/>
      <c r="H8" s="45"/>
    </row>
    <row r="9" spans="1:21" ht="18.75" x14ac:dyDescent="0.3">
      <c r="A9" s="27" t="str">
        <f>Contents!A9</f>
        <v>Produced on December 11, 2024</v>
      </c>
      <c r="B9" s="47"/>
      <c r="C9" s="45"/>
      <c r="D9" s="45"/>
      <c r="E9" s="45"/>
      <c r="F9" s="45"/>
      <c r="G9" s="45"/>
      <c r="H9" s="45"/>
    </row>
    <row r="10" spans="1:21" ht="18.75" x14ac:dyDescent="0.3">
      <c r="A10" s="27" t="str">
        <f>Contents!A10</f>
        <v>Includes data loaded through December 9, 2024</v>
      </c>
      <c r="B10" s="47"/>
      <c r="C10" s="45"/>
      <c r="D10" s="45"/>
      <c r="E10" s="45"/>
      <c r="F10" s="45"/>
      <c r="G10" s="45"/>
      <c r="H10" s="45"/>
    </row>
    <row r="11" spans="1:21" x14ac:dyDescent="0.25">
      <c r="A11" s="3"/>
      <c r="B11" s="45"/>
      <c r="C11" s="45"/>
      <c r="D11" s="45"/>
      <c r="E11" s="45"/>
      <c r="F11" s="45"/>
      <c r="G11" s="45"/>
      <c r="H11" s="45"/>
    </row>
    <row r="12" spans="1:21" ht="15.75" customHeight="1" thickBot="1" x14ac:dyDescent="0.3">
      <c r="A12" s="28" t="s">
        <v>149</v>
      </c>
      <c r="B12" s="45"/>
      <c r="C12" s="45"/>
      <c r="D12" s="45"/>
      <c r="E12" s="45"/>
      <c r="F12" s="45"/>
      <c r="G12" s="45"/>
      <c r="H12" s="45"/>
    </row>
    <row r="13" spans="1:21" s="48" customFormat="1" x14ac:dyDescent="0.25">
      <c r="A13" s="55" t="s">
        <v>19</v>
      </c>
      <c r="B13" s="52" t="s">
        <v>44</v>
      </c>
      <c r="C13" s="53"/>
      <c r="D13" s="53"/>
      <c r="E13" s="53"/>
      <c r="F13" s="61"/>
      <c r="G13" s="61"/>
      <c r="H13" s="61"/>
      <c r="I13" s="61"/>
      <c r="J13" s="62"/>
      <c r="K13" s="63" t="s">
        <v>45</v>
      </c>
      <c r="L13" s="64"/>
      <c r="M13" s="64"/>
      <c r="N13" s="64"/>
      <c r="O13" s="64"/>
      <c r="P13" s="64"/>
      <c r="Q13" s="64"/>
      <c r="R13" s="64"/>
      <c r="S13" s="64"/>
      <c r="T13" s="64"/>
      <c r="U13" s="57"/>
    </row>
    <row r="14" spans="1:21" s="48" customFormat="1" ht="48.75" customHeight="1" thickBot="1" x14ac:dyDescent="0.3">
      <c r="A14" s="65"/>
      <c r="B14" s="10" t="s">
        <v>151</v>
      </c>
      <c r="C14" s="4" t="s">
        <v>152</v>
      </c>
      <c r="D14" s="4" t="s">
        <v>153</v>
      </c>
      <c r="E14" s="4" t="s">
        <v>154</v>
      </c>
      <c r="F14" s="4" t="s">
        <v>38</v>
      </c>
      <c r="G14" s="4" t="s">
        <v>155</v>
      </c>
      <c r="H14" s="4" t="s">
        <v>39</v>
      </c>
      <c r="I14" s="4" t="s">
        <v>40</v>
      </c>
      <c r="J14" s="11" t="s">
        <v>35</v>
      </c>
      <c r="K14" s="10" t="s">
        <v>151</v>
      </c>
      <c r="L14" s="4" t="s">
        <v>152</v>
      </c>
      <c r="M14" s="4" t="s">
        <v>153</v>
      </c>
      <c r="N14" s="4" t="s">
        <v>154</v>
      </c>
      <c r="O14" s="4" t="s">
        <v>38</v>
      </c>
      <c r="P14" s="4" t="s">
        <v>155</v>
      </c>
      <c r="Q14" s="4" t="s">
        <v>41</v>
      </c>
      <c r="R14" s="4" t="s">
        <v>40</v>
      </c>
      <c r="S14" s="4" t="s">
        <v>42</v>
      </c>
      <c r="T14" s="4" t="s">
        <v>43</v>
      </c>
      <c r="U14" s="11" t="s">
        <v>35</v>
      </c>
    </row>
    <row r="15" spans="1:21" x14ac:dyDescent="0.25">
      <c r="A15" s="22" t="s">
        <v>158</v>
      </c>
      <c r="B15" s="12">
        <f>SUM(B16:B18)</f>
        <v>1268015697.5999999</v>
      </c>
      <c r="C15" s="5">
        <f t="shared" ref="C15:U15" si="0">SUM(C16:C18)</f>
        <v>4037426602.3200002</v>
      </c>
      <c r="D15" s="5">
        <f t="shared" si="0"/>
        <v>3477111065.1400003</v>
      </c>
      <c r="E15" s="5">
        <f t="shared" si="0"/>
        <v>3910449466.6300001</v>
      </c>
      <c r="F15" s="5">
        <f t="shared" si="0"/>
        <v>845780914.41000009</v>
      </c>
      <c r="G15" s="5">
        <f t="shared" si="0"/>
        <v>6535931360.8899994</v>
      </c>
      <c r="H15" s="5">
        <f t="shared" si="0"/>
        <v>1372436791.5800002</v>
      </c>
      <c r="I15" s="5">
        <f t="shared" si="0"/>
        <v>106974354.01000001</v>
      </c>
      <c r="J15" s="13">
        <f t="shared" si="0"/>
        <v>21554126252.579998</v>
      </c>
      <c r="K15" s="12">
        <f t="shared" si="0"/>
        <v>1108742149.9300001</v>
      </c>
      <c r="L15" s="5">
        <f t="shared" si="0"/>
        <v>3797322991.7500005</v>
      </c>
      <c r="M15" s="5">
        <f t="shared" si="0"/>
        <v>3151685281.6100001</v>
      </c>
      <c r="N15" s="5">
        <f t="shared" si="0"/>
        <v>3537479295.4500008</v>
      </c>
      <c r="O15" s="5">
        <f t="shared" si="0"/>
        <v>529350447.17999995</v>
      </c>
      <c r="P15" s="5">
        <f t="shared" si="0"/>
        <v>5128337054.0200005</v>
      </c>
      <c r="Q15" s="5">
        <f t="shared" si="0"/>
        <v>681655704.76999998</v>
      </c>
      <c r="R15" s="5">
        <f t="shared" si="0"/>
        <v>191465568.08000001</v>
      </c>
      <c r="S15" s="5">
        <f t="shared" si="0"/>
        <v>281257305.19999999</v>
      </c>
      <c r="T15" s="5">
        <f t="shared" si="0"/>
        <v>575599145.87</v>
      </c>
      <c r="U15" s="13">
        <f t="shared" si="0"/>
        <v>18982894943.860001</v>
      </c>
    </row>
    <row r="16" spans="1:21" x14ac:dyDescent="0.25">
      <c r="A16" s="23" t="s">
        <v>146</v>
      </c>
      <c r="B16" s="12">
        <f t="shared" ref="B16:U16" si="1">B25+B29+B36+B43+B50+B57+B64+B71+B78+B85+B92+B99+B106+B113+B120+B127+B134+B141</f>
        <v>903062404.77999997</v>
      </c>
      <c r="C16" s="5">
        <f t="shared" si="1"/>
        <v>3656505814.77</v>
      </c>
      <c r="D16" s="5">
        <f t="shared" si="1"/>
        <v>2252935672.4000001</v>
      </c>
      <c r="E16" s="5">
        <f t="shared" si="1"/>
        <v>2904930441.3600001</v>
      </c>
      <c r="F16" s="5">
        <f t="shared" si="1"/>
        <v>633993423.03000009</v>
      </c>
      <c r="G16" s="5">
        <f t="shared" si="1"/>
        <v>4875703037.8099995</v>
      </c>
      <c r="H16" s="5">
        <f t="shared" si="1"/>
        <v>1221370748.96</v>
      </c>
      <c r="I16" s="5">
        <f t="shared" si="1"/>
        <v>89930150.010000005</v>
      </c>
      <c r="J16" s="13">
        <f t="shared" si="1"/>
        <v>16538431693.119999</v>
      </c>
      <c r="K16" s="12">
        <f t="shared" si="1"/>
        <v>773677109.58000004</v>
      </c>
      <c r="L16" s="5">
        <f t="shared" si="1"/>
        <v>3455149084.7500005</v>
      </c>
      <c r="M16" s="5">
        <f t="shared" si="1"/>
        <v>2150926826.1600003</v>
      </c>
      <c r="N16" s="5">
        <f t="shared" si="1"/>
        <v>2718752575.1200004</v>
      </c>
      <c r="O16" s="5">
        <f t="shared" si="1"/>
        <v>363232298.01999998</v>
      </c>
      <c r="P16" s="5">
        <f t="shared" si="1"/>
        <v>4108802692.1700001</v>
      </c>
      <c r="Q16" s="5">
        <f t="shared" si="1"/>
        <v>607217532.62</v>
      </c>
      <c r="R16" s="5">
        <f t="shared" si="1"/>
        <v>161946492.06</v>
      </c>
      <c r="S16" s="5">
        <f t="shared" si="1"/>
        <v>186722868.45999998</v>
      </c>
      <c r="T16" s="5">
        <f t="shared" si="1"/>
        <v>552686044</v>
      </c>
      <c r="U16" s="13">
        <f t="shared" si="1"/>
        <v>15079113522.940001</v>
      </c>
    </row>
    <row r="17" spans="1:21" x14ac:dyDescent="0.25">
      <c r="A17" s="23" t="s">
        <v>147</v>
      </c>
      <c r="B17" s="12">
        <f>B148+B155+B162+B169+B176+B183+B190</f>
        <v>231276872.28999999</v>
      </c>
      <c r="C17" s="5">
        <f t="shared" ref="C17:U17" si="2">C148+C155+C162+C169+C176+C183+C190</f>
        <v>373881929.28999996</v>
      </c>
      <c r="D17" s="5">
        <f t="shared" si="2"/>
        <v>972976993.1099999</v>
      </c>
      <c r="E17" s="5">
        <f t="shared" si="2"/>
        <v>851949221</v>
      </c>
      <c r="F17" s="5">
        <f t="shared" si="2"/>
        <v>160394586.17000002</v>
      </c>
      <c r="G17" s="5">
        <f t="shared" si="2"/>
        <v>1409515283.7900002</v>
      </c>
      <c r="H17" s="5">
        <f t="shared" si="2"/>
        <v>118950871.22</v>
      </c>
      <c r="I17" s="5">
        <f t="shared" si="2"/>
        <v>16523211</v>
      </c>
      <c r="J17" s="13">
        <f t="shared" si="2"/>
        <v>4135468967.8700004</v>
      </c>
      <c r="K17" s="12">
        <f t="shared" si="2"/>
        <v>212753974.87</v>
      </c>
      <c r="L17" s="5">
        <f t="shared" si="2"/>
        <v>335959273.5</v>
      </c>
      <c r="M17" s="5">
        <f t="shared" si="2"/>
        <v>810998817.10000002</v>
      </c>
      <c r="N17" s="5">
        <f t="shared" si="2"/>
        <v>705053948.76000011</v>
      </c>
      <c r="O17" s="5">
        <f t="shared" si="2"/>
        <v>133125742.81999999</v>
      </c>
      <c r="P17" s="5">
        <f t="shared" si="2"/>
        <v>918412169.72000003</v>
      </c>
      <c r="Q17" s="5">
        <f t="shared" si="2"/>
        <v>64665386.439999998</v>
      </c>
      <c r="R17" s="5">
        <f t="shared" si="2"/>
        <v>24185299.5</v>
      </c>
      <c r="S17" s="5">
        <f t="shared" si="2"/>
        <v>73579314.769999996</v>
      </c>
      <c r="T17" s="5">
        <f t="shared" si="2"/>
        <v>15964480.73</v>
      </c>
      <c r="U17" s="13">
        <f t="shared" si="2"/>
        <v>3294698408.21</v>
      </c>
    </row>
    <row r="18" spans="1:21" x14ac:dyDescent="0.25">
      <c r="A18" s="23" t="s">
        <v>148</v>
      </c>
      <c r="B18" s="12">
        <f>B197+B204+B211+B218+B225+B232+B239+B246+B253+B260+B267+B274+B281+B288</f>
        <v>133676420.52999999</v>
      </c>
      <c r="C18" s="5">
        <f t="shared" ref="C18:U18" si="3">C197+C204+C211+C218+C225+C232+C239+C246+C253+C260+C267+C274+C281+C288</f>
        <v>7038858.2599999998</v>
      </c>
      <c r="D18" s="5">
        <f t="shared" si="3"/>
        <v>251198399.63</v>
      </c>
      <c r="E18" s="5">
        <f t="shared" si="3"/>
        <v>153569804.27000001</v>
      </c>
      <c r="F18" s="5">
        <f t="shared" si="3"/>
        <v>51392905.210000001</v>
      </c>
      <c r="G18" s="5">
        <f t="shared" si="3"/>
        <v>250713039.28999999</v>
      </c>
      <c r="H18" s="5">
        <f t="shared" si="3"/>
        <v>32115171.400000002</v>
      </c>
      <c r="I18" s="5">
        <f t="shared" si="3"/>
        <v>520993</v>
      </c>
      <c r="J18" s="13">
        <f t="shared" si="3"/>
        <v>880225591.59000003</v>
      </c>
      <c r="K18" s="12">
        <f t="shared" si="3"/>
        <v>122311065.47999999</v>
      </c>
      <c r="L18" s="5">
        <f t="shared" si="3"/>
        <v>6214633.5</v>
      </c>
      <c r="M18" s="5">
        <f t="shared" si="3"/>
        <v>189759638.34999999</v>
      </c>
      <c r="N18" s="5">
        <f t="shared" si="3"/>
        <v>113672771.56999999</v>
      </c>
      <c r="O18" s="5">
        <f t="shared" si="3"/>
        <v>32992406.34</v>
      </c>
      <c r="P18" s="5">
        <f t="shared" si="3"/>
        <v>101122192.13000001</v>
      </c>
      <c r="Q18" s="5">
        <f t="shared" si="3"/>
        <v>9772785.7100000009</v>
      </c>
      <c r="R18" s="5">
        <f t="shared" si="3"/>
        <v>5333776.5200000005</v>
      </c>
      <c r="S18" s="5">
        <f t="shared" si="3"/>
        <v>20955121.970000003</v>
      </c>
      <c r="T18" s="5">
        <f t="shared" si="3"/>
        <v>6948621.1400000006</v>
      </c>
      <c r="U18" s="13">
        <f t="shared" si="3"/>
        <v>609083012.70999992</v>
      </c>
    </row>
    <row r="19" spans="1:21" x14ac:dyDescent="0.25">
      <c r="A19" s="24"/>
      <c r="B19" s="32"/>
      <c r="C19" s="33"/>
      <c r="D19" s="33"/>
      <c r="E19" s="33"/>
      <c r="F19" s="33"/>
      <c r="G19" s="33"/>
      <c r="H19" s="33"/>
      <c r="I19" s="33"/>
      <c r="J19" s="34"/>
      <c r="K19" s="32"/>
      <c r="L19" s="33"/>
      <c r="M19" s="33"/>
      <c r="N19" s="33"/>
      <c r="O19" s="33"/>
      <c r="P19" s="33"/>
      <c r="Q19" s="33"/>
      <c r="R19" s="33"/>
      <c r="S19" s="33"/>
      <c r="T19" s="33"/>
      <c r="U19" s="34"/>
    </row>
    <row r="20" spans="1:21" x14ac:dyDescent="0.25">
      <c r="A20" s="22" t="s">
        <v>160</v>
      </c>
      <c r="B20" s="32"/>
      <c r="C20" s="33"/>
      <c r="D20" s="33"/>
      <c r="E20" s="33"/>
      <c r="F20" s="33"/>
      <c r="G20" s="33"/>
      <c r="H20" s="33"/>
      <c r="I20" s="33"/>
      <c r="J20" s="34"/>
      <c r="K20" s="32"/>
      <c r="L20" s="33"/>
      <c r="M20" s="33"/>
      <c r="N20" s="33"/>
      <c r="O20" s="33"/>
      <c r="P20" s="33"/>
      <c r="Q20" s="33"/>
      <c r="R20" s="33"/>
      <c r="S20" s="33"/>
      <c r="T20" s="33"/>
      <c r="U20" s="34"/>
    </row>
    <row r="21" spans="1:21" x14ac:dyDescent="0.25">
      <c r="A21" s="25" t="s">
        <v>198</v>
      </c>
      <c r="B21" s="14">
        <v>11750301</v>
      </c>
      <c r="C21" s="6">
        <v>56594352</v>
      </c>
      <c r="D21" s="6">
        <v>37319929.25</v>
      </c>
      <c r="E21" s="6">
        <v>60058402</v>
      </c>
      <c r="F21" s="6">
        <v>7334923.8600000003</v>
      </c>
      <c r="G21" s="6">
        <v>101983839</v>
      </c>
      <c r="H21" s="6">
        <v>12836606</v>
      </c>
      <c r="I21" s="6">
        <v>708557</v>
      </c>
      <c r="J21" s="15">
        <v>288586910.11000001</v>
      </c>
      <c r="K21" s="14">
        <v>10884835.029999999</v>
      </c>
      <c r="L21" s="6">
        <v>54819089.649999999</v>
      </c>
      <c r="M21" s="6">
        <v>35165725.590000004</v>
      </c>
      <c r="N21" s="6">
        <v>56882042.810000002</v>
      </c>
      <c r="O21" s="6">
        <v>10958018.77</v>
      </c>
      <c r="P21" s="6">
        <v>87990731.680000007</v>
      </c>
      <c r="Q21" s="6">
        <v>6856082.1100000003</v>
      </c>
      <c r="R21" s="6">
        <v>1061099.1000000001</v>
      </c>
      <c r="S21" s="6">
        <v>2935914.65</v>
      </c>
      <c r="T21" s="6">
        <v>0</v>
      </c>
      <c r="U21" s="15">
        <v>267553539.38999999</v>
      </c>
    </row>
    <row r="22" spans="1:21" x14ac:dyDescent="0.25">
      <c r="A22" s="25" t="s">
        <v>199</v>
      </c>
      <c r="B22" s="14">
        <v>11963445</v>
      </c>
      <c r="C22" s="6">
        <v>62086638</v>
      </c>
      <c r="D22" s="6">
        <v>39576953.009999998</v>
      </c>
      <c r="E22" s="6">
        <v>63137592</v>
      </c>
      <c r="F22" s="6">
        <v>8472084.1999999993</v>
      </c>
      <c r="G22" s="6">
        <v>113041995</v>
      </c>
      <c r="H22" s="6">
        <v>15366036</v>
      </c>
      <c r="I22" s="6">
        <v>2092499</v>
      </c>
      <c r="J22" s="15">
        <v>315737242.20999998</v>
      </c>
      <c r="K22" s="14">
        <v>11001296.77</v>
      </c>
      <c r="L22" s="6">
        <v>60397477.200000003</v>
      </c>
      <c r="M22" s="6">
        <v>34337946.619999997</v>
      </c>
      <c r="N22" s="6">
        <v>60068860.259999998</v>
      </c>
      <c r="O22" s="6">
        <v>14431587.449999999</v>
      </c>
      <c r="P22" s="6">
        <v>97876263.840000004</v>
      </c>
      <c r="Q22" s="6">
        <v>8301900.0300000003</v>
      </c>
      <c r="R22" s="6">
        <v>2663829.13</v>
      </c>
      <c r="S22" s="6">
        <v>3887125.06</v>
      </c>
      <c r="T22" s="6">
        <v>0</v>
      </c>
      <c r="U22" s="15">
        <v>292966286.36000001</v>
      </c>
    </row>
    <row r="23" spans="1:21" x14ac:dyDescent="0.25">
      <c r="A23" s="25" t="s">
        <v>200</v>
      </c>
      <c r="B23" s="14">
        <v>13683347</v>
      </c>
      <c r="C23" s="6">
        <v>65156043</v>
      </c>
      <c r="D23" s="6">
        <v>42951402.549999997</v>
      </c>
      <c r="E23" s="6">
        <v>62426706</v>
      </c>
      <c r="F23" s="6">
        <v>7167076.4500000002</v>
      </c>
      <c r="G23" s="6">
        <v>109453912</v>
      </c>
      <c r="H23" s="6">
        <v>11583101</v>
      </c>
      <c r="I23" s="6">
        <v>781424</v>
      </c>
      <c r="J23" s="15">
        <v>313203012</v>
      </c>
      <c r="K23" s="14">
        <v>12480444.210000001</v>
      </c>
      <c r="L23" s="6">
        <v>63366992.719999999</v>
      </c>
      <c r="M23" s="6">
        <v>40914965.219999999</v>
      </c>
      <c r="N23" s="6">
        <v>59322570.299999997</v>
      </c>
      <c r="O23" s="6">
        <v>7198281.1900000004</v>
      </c>
      <c r="P23" s="6">
        <v>94691004.310000002</v>
      </c>
      <c r="Q23" s="6">
        <v>7558530.8399999999</v>
      </c>
      <c r="R23" s="6">
        <v>1159827.8</v>
      </c>
      <c r="S23" s="6">
        <v>3667726.57</v>
      </c>
      <c r="T23" s="6">
        <v>0</v>
      </c>
      <c r="U23" s="15">
        <v>290360343.16000003</v>
      </c>
    </row>
    <row r="24" spans="1:21" x14ac:dyDescent="0.25">
      <c r="A24" s="25" t="s">
        <v>201</v>
      </c>
      <c r="B24" s="14" t="s">
        <v>206</v>
      </c>
      <c r="C24" s="6" t="s">
        <v>206</v>
      </c>
      <c r="D24" s="6" t="s">
        <v>206</v>
      </c>
      <c r="E24" s="6" t="s">
        <v>206</v>
      </c>
      <c r="F24" s="6" t="s">
        <v>206</v>
      </c>
      <c r="G24" s="6" t="s">
        <v>206</v>
      </c>
      <c r="H24" s="6" t="s">
        <v>206</v>
      </c>
      <c r="I24" s="6" t="s">
        <v>206</v>
      </c>
      <c r="J24" s="15" t="s">
        <v>206</v>
      </c>
      <c r="K24" s="14" t="s">
        <v>206</v>
      </c>
      <c r="L24" s="6" t="s">
        <v>206</v>
      </c>
      <c r="M24" s="6" t="s">
        <v>206</v>
      </c>
      <c r="N24" s="6" t="s">
        <v>206</v>
      </c>
      <c r="O24" s="6" t="s">
        <v>206</v>
      </c>
      <c r="P24" s="6" t="s">
        <v>206</v>
      </c>
      <c r="Q24" s="6" t="s">
        <v>206</v>
      </c>
      <c r="R24" s="6" t="s">
        <v>206</v>
      </c>
      <c r="S24" s="6" t="s">
        <v>206</v>
      </c>
      <c r="T24" s="6" t="s">
        <v>206</v>
      </c>
      <c r="U24" s="15" t="s">
        <v>206</v>
      </c>
    </row>
    <row r="25" spans="1:21" x14ac:dyDescent="0.25">
      <c r="A25" s="22" t="s">
        <v>157</v>
      </c>
      <c r="B25" s="12">
        <f t="shared" ref="B25:J25" si="4">SUM(B21:B24)</f>
        <v>37397093</v>
      </c>
      <c r="C25" s="5">
        <f t="shared" si="4"/>
        <v>183837033</v>
      </c>
      <c r="D25" s="5">
        <f t="shared" si="4"/>
        <v>119848284.80999999</v>
      </c>
      <c r="E25" s="5">
        <f t="shared" si="4"/>
        <v>185622700</v>
      </c>
      <c r="F25" s="5">
        <f t="shared" si="4"/>
        <v>22974084.509999998</v>
      </c>
      <c r="G25" s="5">
        <f t="shared" si="4"/>
        <v>324479746</v>
      </c>
      <c r="H25" s="5">
        <f t="shared" si="4"/>
        <v>39785743</v>
      </c>
      <c r="I25" s="5">
        <f t="shared" si="4"/>
        <v>3582480</v>
      </c>
      <c r="J25" s="13">
        <f t="shared" si="4"/>
        <v>917527164.31999993</v>
      </c>
      <c r="K25" s="12">
        <f t="shared" ref="K25:U25" si="5">SUM(K21:K24)</f>
        <v>34366576.009999998</v>
      </c>
      <c r="L25" s="5">
        <f t="shared" si="5"/>
        <v>178583559.56999999</v>
      </c>
      <c r="M25" s="5">
        <f t="shared" si="5"/>
        <v>110418637.43000001</v>
      </c>
      <c r="N25" s="5">
        <f t="shared" si="5"/>
        <v>176273473.37</v>
      </c>
      <c r="O25" s="5">
        <f t="shared" si="5"/>
        <v>32587887.41</v>
      </c>
      <c r="P25" s="5">
        <f t="shared" si="5"/>
        <v>280557999.83000004</v>
      </c>
      <c r="Q25" s="5">
        <f t="shared" si="5"/>
        <v>22716512.98</v>
      </c>
      <c r="R25" s="5">
        <f t="shared" si="5"/>
        <v>4884756.03</v>
      </c>
      <c r="S25" s="5">
        <f t="shared" si="5"/>
        <v>10490766.279999999</v>
      </c>
      <c r="T25" s="5">
        <f t="shared" si="5"/>
        <v>0</v>
      </c>
      <c r="U25" s="13">
        <f t="shared" si="5"/>
        <v>850880168.91000009</v>
      </c>
    </row>
    <row r="26" spans="1:21" x14ac:dyDescent="0.25">
      <c r="A26" s="24"/>
      <c r="B26" s="32"/>
      <c r="C26" s="33"/>
      <c r="D26" s="33"/>
      <c r="E26" s="33"/>
      <c r="F26" s="33"/>
      <c r="G26" s="33"/>
      <c r="H26" s="33"/>
      <c r="I26" s="33"/>
      <c r="J26" s="34"/>
      <c r="K26" s="32"/>
      <c r="L26" s="33"/>
      <c r="M26" s="33"/>
      <c r="N26" s="33"/>
      <c r="O26" s="33"/>
      <c r="P26" s="33"/>
      <c r="Q26" s="33"/>
      <c r="R26" s="33"/>
      <c r="S26" s="33"/>
      <c r="T26" s="33"/>
      <c r="U26" s="34"/>
    </row>
    <row r="27" spans="1:21" x14ac:dyDescent="0.25">
      <c r="A27" s="22" t="s">
        <v>202</v>
      </c>
      <c r="B27" s="32"/>
      <c r="C27" s="33"/>
      <c r="D27" s="33"/>
      <c r="E27" s="33"/>
      <c r="F27" s="33"/>
      <c r="G27" s="33"/>
      <c r="H27" s="33"/>
      <c r="I27" s="33"/>
      <c r="J27" s="34"/>
      <c r="K27" s="32"/>
      <c r="L27" s="33"/>
      <c r="M27" s="33"/>
      <c r="N27" s="33"/>
      <c r="O27" s="33"/>
      <c r="P27" s="33"/>
      <c r="Q27" s="33"/>
      <c r="R27" s="33"/>
      <c r="S27" s="33"/>
      <c r="T27" s="33"/>
      <c r="U27" s="34"/>
    </row>
    <row r="28" spans="1:21" x14ac:dyDescent="0.25">
      <c r="A28" s="25" t="s">
        <v>198</v>
      </c>
      <c r="B28" s="14" t="s">
        <v>207</v>
      </c>
      <c r="C28" s="6" t="s">
        <v>207</v>
      </c>
      <c r="D28" s="6" t="s">
        <v>207</v>
      </c>
      <c r="E28" s="6" t="s">
        <v>207</v>
      </c>
      <c r="F28" s="6" t="s">
        <v>207</v>
      </c>
      <c r="G28" s="6" t="s">
        <v>207</v>
      </c>
      <c r="H28" s="6" t="s">
        <v>207</v>
      </c>
      <c r="I28" s="6" t="s">
        <v>207</v>
      </c>
      <c r="J28" s="15" t="s">
        <v>207</v>
      </c>
      <c r="K28" s="14" t="s">
        <v>207</v>
      </c>
      <c r="L28" s="6" t="s">
        <v>207</v>
      </c>
      <c r="M28" s="6" t="s">
        <v>207</v>
      </c>
      <c r="N28" s="6" t="s">
        <v>207</v>
      </c>
      <c r="O28" s="6" t="s">
        <v>207</v>
      </c>
      <c r="P28" s="6" t="s">
        <v>207</v>
      </c>
      <c r="Q28" s="6" t="s">
        <v>207</v>
      </c>
      <c r="R28" s="6" t="s">
        <v>207</v>
      </c>
      <c r="S28" s="6" t="s">
        <v>207</v>
      </c>
      <c r="T28" s="6" t="s">
        <v>207</v>
      </c>
      <c r="U28" s="15" t="s">
        <v>207</v>
      </c>
    </row>
    <row r="29" spans="1:21" x14ac:dyDescent="0.25">
      <c r="A29" s="22" t="s">
        <v>157</v>
      </c>
      <c r="B29" s="12">
        <f t="shared" ref="B29:U29" si="6">SUM(B28:B28)</f>
        <v>0</v>
      </c>
      <c r="C29" s="5">
        <f t="shared" si="6"/>
        <v>0</v>
      </c>
      <c r="D29" s="5">
        <f t="shared" si="6"/>
        <v>0</v>
      </c>
      <c r="E29" s="5">
        <f t="shared" si="6"/>
        <v>0</v>
      </c>
      <c r="F29" s="5">
        <f t="shared" si="6"/>
        <v>0</v>
      </c>
      <c r="G29" s="5">
        <f t="shared" si="6"/>
        <v>0</v>
      </c>
      <c r="H29" s="5">
        <f t="shared" si="6"/>
        <v>0</v>
      </c>
      <c r="I29" s="5">
        <f t="shared" si="6"/>
        <v>0</v>
      </c>
      <c r="J29" s="13">
        <f t="shared" si="6"/>
        <v>0</v>
      </c>
      <c r="K29" s="12">
        <f t="shared" si="6"/>
        <v>0</v>
      </c>
      <c r="L29" s="5">
        <f t="shared" si="6"/>
        <v>0</v>
      </c>
      <c r="M29" s="5">
        <f t="shared" si="6"/>
        <v>0</v>
      </c>
      <c r="N29" s="5">
        <f t="shared" si="6"/>
        <v>0</v>
      </c>
      <c r="O29" s="5">
        <f t="shared" si="6"/>
        <v>0</v>
      </c>
      <c r="P29" s="5">
        <f t="shared" si="6"/>
        <v>0</v>
      </c>
      <c r="Q29" s="5">
        <f t="shared" si="6"/>
        <v>0</v>
      </c>
      <c r="R29" s="5">
        <f t="shared" si="6"/>
        <v>0</v>
      </c>
      <c r="S29" s="5">
        <f t="shared" si="6"/>
        <v>0</v>
      </c>
      <c r="T29" s="5">
        <f t="shared" si="6"/>
        <v>0</v>
      </c>
      <c r="U29" s="13">
        <f t="shared" si="6"/>
        <v>0</v>
      </c>
    </row>
    <row r="30" spans="1:21" x14ac:dyDescent="0.25">
      <c r="A30" s="24"/>
      <c r="B30" s="32"/>
      <c r="C30" s="33"/>
      <c r="D30" s="33"/>
      <c r="E30" s="33"/>
      <c r="F30" s="33"/>
      <c r="G30" s="33"/>
      <c r="H30" s="33"/>
      <c r="I30" s="33"/>
      <c r="J30" s="34"/>
      <c r="K30" s="32"/>
      <c r="L30" s="33"/>
      <c r="M30" s="33"/>
      <c r="N30" s="33"/>
      <c r="O30" s="33"/>
      <c r="P30" s="33"/>
      <c r="Q30" s="33"/>
      <c r="R30" s="33"/>
      <c r="S30" s="33"/>
      <c r="T30" s="33"/>
      <c r="U30" s="34"/>
    </row>
    <row r="31" spans="1:21" x14ac:dyDescent="0.25">
      <c r="A31" s="22" t="s">
        <v>161</v>
      </c>
      <c r="B31" s="32"/>
      <c r="C31" s="33"/>
      <c r="D31" s="33"/>
      <c r="E31" s="33"/>
      <c r="F31" s="33"/>
      <c r="G31" s="33"/>
      <c r="H31" s="33"/>
      <c r="I31" s="33"/>
      <c r="J31" s="34"/>
      <c r="K31" s="32"/>
      <c r="L31" s="33"/>
      <c r="M31" s="33"/>
      <c r="N31" s="33"/>
      <c r="O31" s="33"/>
      <c r="P31" s="33"/>
      <c r="Q31" s="33"/>
      <c r="R31" s="33"/>
      <c r="S31" s="33"/>
      <c r="T31" s="33"/>
      <c r="U31" s="34"/>
    </row>
    <row r="32" spans="1:21" x14ac:dyDescent="0.25">
      <c r="A32" s="25" t="s">
        <v>198</v>
      </c>
      <c r="B32" s="14">
        <v>1367533</v>
      </c>
      <c r="C32" s="6">
        <v>8317573</v>
      </c>
      <c r="D32" s="6">
        <v>3335507</v>
      </c>
      <c r="E32" s="6">
        <v>4411878</v>
      </c>
      <c r="F32" s="6">
        <v>0</v>
      </c>
      <c r="G32" s="6">
        <v>14881692</v>
      </c>
      <c r="H32" s="6">
        <v>2689942</v>
      </c>
      <c r="I32" s="6">
        <v>0</v>
      </c>
      <c r="J32" s="15">
        <v>35004125</v>
      </c>
      <c r="K32" s="14">
        <v>1339815</v>
      </c>
      <c r="L32" s="6">
        <v>8130606</v>
      </c>
      <c r="M32" s="6">
        <v>3170497</v>
      </c>
      <c r="N32" s="6">
        <v>4201922</v>
      </c>
      <c r="O32" s="6">
        <v>0</v>
      </c>
      <c r="P32" s="6">
        <v>10245877</v>
      </c>
      <c r="Q32" s="6">
        <v>0</v>
      </c>
      <c r="R32" s="6">
        <v>0</v>
      </c>
      <c r="S32" s="6">
        <v>0</v>
      </c>
      <c r="T32" s="6">
        <v>2650232</v>
      </c>
      <c r="U32" s="15">
        <v>29738949</v>
      </c>
    </row>
    <row r="33" spans="1:21" x14ac:dyDescent="0.25">
      <c r="A33" s="25" t="s">
        <v>199</v>
      </c>
      <c r="B33" s="14">
        <v>982314</v>
      </c>
      <c r="C33" s="6">
        <v>7989773</v>
      </c>
      <c r="D33" s="6">
        <v>3596805</v>
      </c>
      <c r="E33" s="6">
        <v>4783687</v>
      </c>
      <c r="F33" s="6">
        <v>0</v>
      </c>
      <c r="G33" s="6">
        <v>15587575</v>
      </c>
      <c r="H33" s="6">
        <v>3747018</v>
      </c>
      <c r="I33" s="6">
        <v>0</v>
      </c>
      <c r="J33" s="15">
        <v>36687172</v>
      </c>
      <c r="K33" s="14">
        <v>964517</v>
      </c>
      <c r="L33" s="6">
        <v>7816879</v>
      </c>
      <c r="M33" s="6">
        <v>3426964</v>
      </c>
      <c r="N33" s="6">
        <v>4544947</v>
      </c>
      <c r="O33" s="6">
        <v>0</v>
      </c>
      <c r="P33" s="6">
        <v>11104429</v>
      </c>
      <c r="Q33" s="6">
        <v>3693018</v>
      </c>
      <c r="R33" s="6">
        <v>0</v>
      </c>
      <c r="S33" s="6">
        <v>0</v>
      </c>
      <c r="T33" s="6">
        <v>0</v>
      </c>
      <c r="U33" s="15">
        <v>31550754</v>
      </c>
    </row>
    <row r="34" spans="1:21" x14ac:dyDescent="0.25">
      <c r="A34" s="25" t="s">
        <v>200</v>
      </c>
      <c r="B34" s="14">
        <v>958216</v>
      </c>
      <c r="C34" s="6">
        <v>7980887</v>
      </c>
      <c r="D34" s="6">
        <v>3242833</v>
      </c>
      <c r="E34" s="6">
        <v>4184085</v>
      </c>
      <c r="F34" s="6">
        <v>0</v>
      </c>
      <c r="G34" s="6">
        <v>15856073</v>
      </c>
      <c r="H34" s="6">
        <v>3046461</v>
      </c>
      <c r="I34" s="6">
        <v>0</v>
      </c>
      <c r="J34" s="15">
        <v>35268555</v>
      </c>
      <c r="K34" s="14">
        <v>941070</v>
      </c>
      <c r="L34" s="6">
        <v>7821842</v>
      </c>
      <c r="M34" s="6">
        <v>3086832</v>
      </c>
      <c r="N34" s="6">
        <v>3986440</v>
      </c>
      <c r="O34" s="6">
        <v>0</v>
      </c>
      <c r="P34" s="6">
        <v>10964470</v>
      </c>
      <c r="Q34" s="6">
        <v>3007044</v>
      </c>
      <c r="R34" s="6">
        <v>0</v>
      </c>
      <c r="S34" s="6">
        <v>0</v>
      </c>
      <c r="T34" s="6">
        <v>0</v>
      </c>
      <c r="U34" s="15">
        <v>29807698</v>
      </c>
    </row>
    <row r="35" spans="1:21" x14ac:dyDescent="0.25">
      <c r="A35" s="25" t="s">
        <v>201</v>
      </c>
      <c r="B35" s="14" t="s">
        <v>206</v>
      </c>
      <c r="C35" s="6" t="s">
        <v>206</v>
      </c>
      <c r="D35" s="6" t="s">
        <v>206</v>
      </c>
      <c r="E35" s="6" t="s">
        <v>206</v>
      </c>
      <c r="F35" s="6" t="s">
        <v>206</v>
      </c>
      <c r="G35" s="6" t="s">
        <v>206</v>
      </c>
      <c r="H35" s="6" t="s">
        <v>206</v>
      </c>
      <c r="I35" s="6" t="s">
        <v>206</v>
      </c>
      <c r="J35" s="15" t="s">
        <v>206</v>
      </c>
      <c r="K35" s="14" t="s">
        <v>206</v>
      </c>
      <c r="L35" s="6" t="s">
        <v>206</v>
      </c>
      <c r="M35" s="6" t="s">
        <v>206</v>
      </c>
      <c r="N35" s="6" t="s">
        <v>206</v>
      </c>
      <c r="O35" s="6" t="s">
        <v>206</v>
      </c>
      <c r="P35" s="6" t="s">
        <v>206</v>
      </c>
      <c r="Q35" s="6" t="s">
        <v>206</v>
      </c>
      <c r="R35" s="6" t="s">
        <v>206</v>
      </c>
      <c r="S35" s="6" t="s">
        <v>206</v>
      </c>
      <c r="T35" s="6" t="s">
        <v>206</v>
      </c>
      <c r="U35" s="15" t="s">
        <v>206</v>
      </c>
    </row>
    <row r="36" spans="1:21" x14ac:dyDescent="0.25">
      <c r="A36" s="22" t="s">
        <v>157</v>
      </c>
      <c r="B36" s="12">
        <f t="shared" ref="B36:J36" si="7">SUM(B32:B35)</f>
        <v>3308063</v>
      </c>
      <c r="C36" s="5">
        <f t="shared" si="7"/>
        <v>24288233</v>
      </c>
      <c r="D36" s="5">
        <f t="shared" si="7"/>
        <v>10175145</v>
      </c>
      <c r="E36" s="5">
        <f t="shared" si="7"/>
        <v>13379650</v>
      </c>
      <c r="F36" s="5">
        <f t="shared" si="7"/>
        <v>0</v>
      </c>
      <c r="G36" s="5">
        <f t="shared" si="7"/>
        <v>46325340</v>
      </c>
      <c r="H36" s="5">
        <f t="shared" si="7"/>
        <v>9483421</v>
      </c>
      <c r="I36" s="5">
        <f t="shared" si="7"/>
        <v>0</v>
      </c>
      <c r="J36" s="13">
        <f t="shared" si="7"/>
        <v>106959852</v>
      </c>
      <c r="K36" s="12">
        <f t="shared" ref="K36:U36" si="8">SUM(K32:K35)</f>
        <v>3245402</v>
      </c>
      <c r="L36" s="5">
        <f t="shared" si="8"/>
        <v>23769327</v>
      </c>
      <c r="M36" s="5">
        <f t="shared" si="8"/>
        <v>9684293</v>
      </c>
      <c r="N36" s="5">
        <f t="shared" si="8"/>
        <v>12733309</v>
      </c>
      <c r="O36" s="5">
        <f t="shared" si="8"/>
        <v>0</v>
      </c>
      <c r="P36" s="5">
        <f t="shared" si="8"/>
        <v>32314776</v>
      </c>
      <c r="Q36" s="5">
        <f t="shared" si="8"/>
        <v>6700062</v>
      </c>
      <c r="R36" s="5">
        <f t="shared" si="8"/>
        <v>0</v>
      </c>
      <c r="S36" s="5">
        <f t="shared" si="8"/>
        <v>0</v>
      </c>
      <c r="T36" s="5">
        <f t="shared" si="8"/>
        <v>2650232</v>
      </c>
      <c r="U36" s="13">
        <f t="shared" si="8"/>
        <v>91097401</v>
      </c>
    </row>
    <row r="37" spans="1:21" x14ac:dyDescent="0.25">
      <c r="A37" s="24"/>
      <c r="B37" s="32"/>
      <c r="C37" s="33"/>
      <c r="D37" s="33"/>
      <c r="E37" s="33"/>
      <c r="F37" s="33"/>
      <c r="G37" s="33"/>
      <c r="H37" s="33"/>
      <c r="I37" s="33"/>
      <c r="J37" s="34"/>
      <c r="K37" s="32"/>
      <c r="L37" s="33"/>
      <c r="M37" s="33"/>
      <c r="N37" s="33"/>
      <c r="O37" s="33"/>
      <c r="P37" s="33"/>
      <c r="Q37" s="33"/>
      <c r="R37" s="33"/>
      <c r="S37" s="33"/>
      <c r="T37" s="33"/>
      <c r="U37" s="34"/>
    </row>
    <row r="38" spans="1:21" x14ac:dyDescent="0.25">
      <c r="A38" s="22" t="s">
        <v>162</v>
      </c>
      <c r="B38" s="32"/>
      <c r="C38" s="33"/>
      <c r="D38" s="33"/>
      <c r="E38" s="33"/>
      <c r="F38" s="33"/>
      <c r="G38" s="33"/>
      <c r="H38" s="33"/>
      <c r="I38" s="33"/>
      <c r="J38" s="34"/>
      <c r="K38" s="32"/>
      <c r="L38" s="33"/>
      <c r="M38" s="33"/>
      <c r="N38" s="33"/>
      <c r="O38" s="33"/>
      <c r="P38" s="33"/>
      <c r="Q38" s="33"/>
      <c r="R38" s="33"/>
      <c r="S38" s="33"/>
      <c r="T38" s="33"/>
      <c r="U38" s="34"/>
    </row>
    <row r="39" spans="1:21" x14ac:dyDescent="0.25">
      <c r="A39" s="25" t="s">
        <v>198</v>
      </c>
      <c r="B39" s="14">
        <v>3264435</v>
      </c>
      <c r="C39" s="6">
        <v>27004512</v>
      </c>
      <c r="D39" s="6">
        <v>4654773</v>
      </c>
      <c r="E39" s="6">
        <v>8468762</v>
      </c>
      <c r="F39" s="6">
        <v>0</v>
      </c>
      <c r="G39" s="6">
        <v>22776353</v>
      </c>
      <c r="H39" s="6">
        <v>6381257</v>
      </c>
      <c r="I39" s="6">
        <v>0</v>
      </c>
      <c r="J39" s="15">
        <v>72550092</v>
      </c>
      <c r="K39" s="14">
        <v>3223399</v>
      </c>
      <c r="L39" s="6">
        <v>26404378</v>
      </c>
      <c r="M39" s="6">
        <v>4441533</v>
      </c>
      <c r="N39" s="6">
        <v>8085283</v>
      </c>
      <c r="O39" s="6">
        <v>0</v>
      </c>
      <c r="P39" s="6">
        <v>16635690</v>
      </c>
      <c r="Q39" s="6">
        <v>0</v>
      </c>
      <c r="R39" s="6">
        <v>0</v>
      </c>
      <c r="S39" s="6">
        <v>0</v>
      </c>
      <c r="T39" s="6">
        <v>6326558</v>
      </c>
      <c r="U39" s="15">
        <v>65116841</v>
      </c>
    </row>
    <row r="40" spans="1:21" x14ac:dyDescent="0.25">
      <c r="A40" s="25" t="s">
        <v>199</v>
      </c>
      <c r="B40" s="14">
        <v>3669232</v>
      </c>
      <c r="C40" s="6">
        <v>28155444</v>
      </c>
      <c r="D40" s="6">
        <v>3830032</v>
      </c>
      <c r="E40" s="6">
        <v>7988898</v>
      </c>
      <c r="F40" s="6">
        <v>0</v>
      </c>
      <c r="G40" s="6">
        <v>22501513</v>
      </c>
      <c r="H40" s="6">
        <v>8070403</v>
      </c>
      <c r="I40" s="6">
        <v>0</v>
      </c>
      <c r="J40" s="15">
        <v>74215522</v>
      </c>
      <c r="K40" s="14">
        <v>3593816</v>
      </c>
      <c r="L40" s="6">
        <v>27547878</v>
      </c>
      <c r="M40" s="6">
        <v>3649482</v>
      </c>
      <c r="N40" s="6">
        <v>7616181</v>
      </c>
      <c r="O40" s="6">
        <v>0</v>
      </c>
      <c r="P40" s="6">
        <v>16221028</v>
      </c>
      <c r="Q40" s="6">
        <v>8014210</v>
      </c>
      <c r="R40" s="6">
        <v>0</v>
      </c>
      <c r="S40" s="6">
        <v>0</v>
      </c>
      <c r="T40" s="6">
        <v>0</v>
      </c>
      <c r="U40" s="15">
        <v>66642595</v>
      </c>
    </row>
    <row r="41" spans="1:21" x14ac:dyDescent="0.25">
      <c r="A41" s="25" t="s">
        <v>200</v>
      </c>
      <c r="B41" s="14">
        <v>3922700</v>
      </c>
      <c r="C41" s="6">
        <v>27977154</v>
      </c>
      <c r="D41" s="6">
        <v>4266588</v>
      </c>
      <c r="E41" s="6">
        <v>8992028</v>
      </c>
      <c r="F41" s="6">
        <v>0</v>
      </c>
      <c r="G41" s="6">
        <v>24352225</v>
      </c>
      <c r="H41" s="6">
        <v>7353797</v>
      </c>
      <c r="I41" s="6">
        <v>0</v>
      </c>
      <c r="J41" s="15">
        <v>76864492</v>
      </c>
      <c r="K41" s="14">
        <v>3836769</v>
      </c>
      <c r="L41" s="6">
        <v>27428468</v>
      </c>
      <c r="M41" s="6">
        <v>4072093</v>
      </c>
      <c r="N41" s="6">
        <v>8577379</v>
      </c>
      <c r="O41" s="6">
        <v>0</v>
      </c>
      <c r="P41" s="6">
        <v>17071740</v>
      </c>
      <c r="Q41" s="6">
        <v>7300982</v>
      </c>
      <c r="R41" s="6">
        <v>0</v>
      </c>
      <c r="S41" s="6">
        <v>0</v>
      </c>
      <c r="T41" s="6">
        <v>0</v>
      </c>
      <c r="U41" s="15">
        <v>68287431</v>
      </c>
    </row>
    <row r="42" spans="1:21" x14ac:dyDescent="0.25">
      <c r="A42" s="25" t="s">
        <v>201</v>
      </c>
      <c r="B42" s="14" t="s">
        <v>206</v>
      </c>
      <c r="C42" s="6" t="s">
        <v>206</v>
      </c>
      <c r="D42" s="6" t="s">
        <v>206</v>
      </c>
      <c r="E42" s="6" t="s">
        <v>206</v>
      </c>
      <c r="F42" s="6" t="s">
        <v>206</v>
      </c>
      <c r="G42" s="6" t="s">
        <v>206</v>
      </c>
      <c r="H42" s="6" t="s">
        <v>206</v>
      </c>
      <c r="I42" s="6" t="s">
        <v>206</v>
      </c>
      <c r="J42" s="15" t="s">
        <v>206</v>
      </c>
      <c r="K42" s="14" t="s">
        <v>206</v>
      </c>
      <c r="L42" s="6" t="s">
        <v>206</v>
      </c>
      <c r="M42" s="6" t="s">
        <v>206</v>
      </c>
      <c r="N42" s="6" t="s">
        <v>206</v>
      </c>
      <c r="O42" s="6" t="s">
        <v>206</v>
      </c>
      <c r="P42" s="6" t="s">
        <v>206</v>
      </c>
      <c r="Q42" s="6" t="s">
        <v>206</v>
      </c>
      <c r="R42" s="6" t="s">
        <v>206</v>
      </c>
      <c r="S42" s="6" t="s">
        <v>206</v>
      </c>
      <c r="T42" s="6" t="s">
        <v>206</v>
      </c>
      <c r="U42" s="15" t="s">
        <v>206</v>
      </c>
    </row>
    <row r="43" spans="1:21" x14ac:dyDescent="0.25">
      <c r="A43" s="22" t="s">
        <v>157</v>
      </c>
      <c r="B43" s="12">
        <f t="shared" ref="B43:J43" si="9">SUM(B39:B42)</f>
        <v>10856367</v>
      </c>
      <c r="C43" s="5">
        <f t="shared" si="9"/>
        <v>83137110</v>
      </c>
      <c r="D43" s="5">
        <f t="shared" si="9"/>
        <v>12751393</v>
      </c>
      <c r="E43" s="5">
        <f t="shared" si="9"/>
        <v>25449688</v>
      </c>
      <c r="F43" s="5">
        <f t="shared" si="9"/>
        <v>0</v>
      </c>
      <c r="G43" s="5">
        <f t="shared" si="9"/>
        <v>69630091</v>
      </c>
      <c r="H43" s="5">
        <f t="shared" si="9"/>
        <v>21805457</v>
      </c>
      <c r="I43" s="5">
        <f t="shared" si="9"/>
        <v>0</v>
      </c>
      <c r="J43" s="13">
        <f t="shared" si="9"/>
        <v>223630106</v>
      </c>
      <c r="K43" s="12">
        <f t="shared" ref="K43:U43" si="10">SUM(K39:K42)</f>
        <v>10653984</v>
      </c>
      <c r="L43" s="5">
        <f t="shared" si="10"/>
        <v>81380724</v>
      </c>
      <c r="M43" s="5">
        <f t="shared" si="10"/>
        <v>12163108</v>
      </c>
      <c r="N43" s="5">
        <f t="shared" si="10"/>
        <v>24278843</v>
      </c>
      <c r="O43" s="5">
        <f t="shared" si="10"/>
        <v>0</v>
      </c>
      <c r="P43" s="5">
        <f t="shared" si="10"/>
        <v>49928458</v>
      </c>
      <c r="Q43" s="5">
        <f t="shared" si="10"/>
        <v>15315192</v>
      </c>
      <c r="R43" s="5">
        <f t="shared" si="10"/>
        <v>0</v>
      </c>
      <c r="S43" s="5">
        <f t="shared" si="10"/>
        <v>0</v>
      </c>
      <c r="T43" s="5">
        <f t="shared" si="10"/>
        <v>6326558</v>
      </c>
      <c r="U43" s="13">
        <f t="shared" si="10"/>
        <v>200046867</v>
      </c>
    </row>
    <row r="44" spans="1:21" x14ac:dyDescent="0.25">
      <c r="A44" s="24"/>
      <c r="B44" s="32"/>
      <c r="C44" s="33"/>
      <c r="D44" s="33"/>
      <c r="E44" s="33"/>
      <c r="F44" s="33"/>
      <c r="G44" s="33"/>
      <c r="H44" s="33"/>
      <c r="I44" s="33"/>
      <c r="J44" s="34"/>
      <c r="K44" s="32"/>
      <c r="L44" s="33"/>
      <c r="M44" s="33"/>
      <c r="N44" s="33"/>
      <c r="O44" s="33"/>
      <c r="P44" s="33"/>
      <c r="Q44" s="33"/>
      <c r="R44" s="33"/>
      <c r="S44" s="33"/>
      <c r="T44" s="33"/>
      <c r="U44" s="34"/>
    </row>
    <row r="45" spans="1:21" x14ac:dyDescent="0.25">
      <c r="A45" s="22" t="s">
        <v>163</v>
      </c>
      <c r="B45" s="32"/>
      <c r="C45" s="33"/>
      <c r="D45" s="33"/>
      <c r="E45" s="33"/>
      <c r="F45" s="33"/>
      <c r="G45" s="33"/>
      <c r="H45" s="33"/>
      <c r="I45" s="33"/>
      <c r="J45" s="34"/>
      <c r="K45" s="32"/>
      <c r="L45" s="33"/>
      <c r="M45" s="33"/>
      <c r="N45" s="33"/>
      <c r="O45" s="33"/>
      <c r="P45" s="33"/>
      <c r="Q45" s="33"/>
      <c r="R45" s="33"/>
      <c r="S45" s="33"/>
      <c r="T45" s="33"/>
      <c r="U45" s="34"/>
    </row>
    <row r="46" spans="1:21" x14ac:dyDescent="0.25">
      <c r="A46" s="25" t="s">
        <v>198</v>
      </c>
      <c r="B46" s="14">
        <v>2064099</v>
      </c>
      <c r="C46" s="6">
        <v>20394686</v>
      </c>
      <c r="D46" s="6">
        <v>2211120</v>
      </c>
      <c r="E46" s="6">
        <v>5383004</v>
      </c>
      <c r="F46" s="6">
        <v>0</v>
      </c>
      <c r="G46" s="6">
        <v>11717262</v>
      </c>
      <c r="H46" s="6">
        <v>5372203</v>
      </c>
      <c r="I46" s="6">
        <v>0</v>
      </c>
      <c r="J46" s="15">
        <v>47142374</v>
      </c>
      <c r="K46" s="14">
        <v>2020748</v>
      </c>
      <c r="L46" s="6">
        <v>19944884</v>
      </c>
      <c r="M46" s="6">
        <v>2112143</v>
      </c>
      <c r="N46" s="6">
        <v>5140960</v>
      </c>
      <c r="O46" s="6">
        <v>0</v>
      </c>
      <c r="P46" s="6">
        <v>8718675</v>
      </c>
      <c r="Q46" s="6">
        <v>0</v>
      </c>
      <c r="R46" s="6">
        <v>0</v>
      </c>
      <c r="S46" s="6">
        <v>0</v>
      </c>
      <c r="T46" s="6">
        <v>5324069</v>
      </c>
      <c r="U46" s="15">
        <v>43261479</v>
      </c>
    </row>
    <row r="47" spans="1:21" x14ac:dyDescent="0.25">
      <c r="A47" s="25" t="s">
        <v>199</v>
      </c>
      <c r="B47" s="14">
        <v>2083300</v>
      </c>
      <c r="C47" s="6">
        <v>20597219</v>
      </c>
      <c r="D47" s="6">
        <v>2737919</v>
      </c>
      <c r="E47" s="6">
        <v>5153750</v>
      </c>
      <c r="F47" s="6">
        <v>0</v>
      </c>
      <c r="G47" s="6">
        <v>12650880</v>
      </c>
      <c r="H47" s="6">
        <v>6483002</v>
      </c>
      <c r="I47" s="6">
        <v>0</v>
      </c>
      <c r="J47" s="15">
        <v>49706070</v>
      </c>
      <c r="K47" s="14">
        <v>2042219</v>
      </c>
      <c r="L47" s="6">
        <v>20135182</v>
      </c>
      <c r="M47" s="6">
        <v>2612818</v>
      </c>
      <c r="N47" s="6">
        <v>4912925</v>
      </c>
      <c r="O47" s="6">
        <v>0</v>
      </c>
      <c r="P47" s="6">
        <v>9617975</v>
      </c>
      <c r="Q47" s="6">
        <v>6424028</v>
      </c>
      <c r="R47" s="6">
        <v>0</v>
      </c>
      <c r="S47" s="6">
        <v>0</v>
      </c>
      <c r="T47" s="6">
        <v>0</v>
      </c>
      <c r="U47" s="15">
        <v>45745147</v>
      </c>
    </row>
    <row r="48" spans="1:21" x14ac:dyDescent="0.25">
      <c r="A48" s="25" t="s">
        <v>200</v>
      </c>
      <c r="B48" s="14">
        <v>2752010</v>
      </c>
      <c r="C48" s="6">
        <v>19056658</v>
      </c>
      <c r="D48" s="6">
        <v>2601214</v>
      </c>
      <c r="E48" s="6">
        <v>5644430</v>
      </c>
      <c r="F48" s="6">
        <v>0</v>
      </c>
      <c r="G48" s="6">
        <v>12460784</v>
      </c>
      <c r="H48" s="6">
        <v>5188318</v>
      </c>
      <c r="I48" s="6">
        <v>0</v>
      </c>
      <c r="J48" s="15">
        <v>47703414</v>
      </c>
      <c r="K48" s="14">
        <v>2699135</v>
      </c>
      <c r="L48" s="6">
        <v>18674037</v>
      </c>
      <c r="M48" s="6">
        <v>2486248</v>
      </c>
      <c r="N48" s="6">
        <v>5379657</v>
      </c>
      <c r="O48" s="6">
        <v>0</v>
      </c>
      <c r="P48" s="6">
        <v>9008657</v>
      </c>
      <c r="Q48" s="6">
        <v>5139477</v>
      </c>
      <c r="R48" s="6">
        <v>0</v>
      </c>
      <c r="S48" s="6">
        <v>0</v>
      </c>
      <c r="T48" s="6">
        <v>0</v>
      </c>
      <c r="U48" s="15">
        <v>43387211</v>
      </c>
    </row>
    <row r="49" spans="1:21" x14ac:dyDescent="0.25">
      <c r="A49" s="25" t="s">
        <v>201</v>
      </c>
      <c r="B49" s="14" t="s">
        <v>206</v>
      </c>
      <c r="C49" s="6" t="s">
        <v>206</v>
      </c>
      <c r="D49" s="6" t="s">
        <v>206</v>
      </c>
      <c r="E49" s="6" t="s">
        <v>206</v>
      </c>
      <c r="F49" s="6" t="s">
        <v>206</v>
      </c>
      <c r="G49" s="6" t="s">
        <v>206</v>
      </c>
      <c r="H49" s="6" t="s">
        <v>206</v>
      </c>
      <c r="I49" s="6" t="s">
        <v>206</v>
      </c>
      <c r="J49" s="15" t="s">
        <v>206</v>
      </c>
      <c r="K49" s="14" t="s">
        <v>206</v>
      </c>
      <c r="L49" s="6" t="s">
        <v>206</v>
      </c>
      <c r="M49" s="6" t="s">
        <v>206</v>
      </c>
      <c r="N49" s="6" t="s">
        <v>206</v>
      </c>
      <c r="O49" s="6" t="s">
        <v>206</v>
      </c>
      <c r="P49" s="6" t="s">
        <v>206</v>
      </c>
      <c r="Q49" s="6" t="s">
        <v>206</v>
      </c>
      <c r="R49" s="6" t="s">
        <v>206</v>
      </c>
      <c r="S49" s="6" t="s">
        <v>206</v>
      </c>
      <c r="T49" s="6" t="s">
        <v>206</v>
      </c>
      <c r="U49" s="15" t="s">
        <v>206</v>
      </c>
    </row>
    <row r="50" spans="1:21" x14ac:dyDescent="0.25">
      <c r="A50" s="22" t="s">
        <v>157</v>
      </c>
      <c r="B50" s="12">
        <f t="shared" ref="B50:J50" si="11">SUM(B46:B49)</f>
        <v>6899409</v>
      </c>
      <c r="C50" s="5">
        <f t="shared" si="11"/>
        <v>60048563</v>
      </c>
      <c r="D50" s="5">
        <f t="shared" si="11"/>
        <v>7550253</v>
      </c>
      <c r="E50" s="5">
        <f t="shared" si="11"/>
        <v>16181184</v>
      </c>
      <c r="F50" s="5">
        <f t="shared" si="11"/>
        <v>0</v>
      </c>
      <c r="G50" s="5">
        <f t="shared" si="11"/>
        <v>36828926</v>
      </c>
      <c r="H50" s="5">
        <f t="shared" si="11"/>
        <v>17043523</v>
      </c>
      <c r="I50" s="5">
        <f t="shared" si="11"/>
        <v>0</v>
      </c>
      <c r="J50" s="13">
        <f t="shared" si="11"/>
        <v>144551858</v>
      </c>
      <c r="K50" s="12">
        <f t="shared" ref="K50:U50" si="12">SUM(K46:K49)</f>
        <v>6762102</v>
      </c>
      <c r="L50" s="5">
        <f t="shared" si="12"/>
        <v>58754103</v>
      </c>
      <c r="M50" s="5">
        <f t="shared" si="12"/>
        <v>7211209</v>
      </c>
      <c r="N50" s="5">
        <f t="shared" si="12"/>
        <v>15433542</v>
      </c>
      <c r="O50" s="5">
        <f t="shared" si="12"/>
        <v>0</v>
      </c>
      <c r="P50" s="5">
        <f t="shared" si="12"/>
        <v>27345307</v>
      </c>
      <c r="Q50" s="5">
        <f t="shared" si="12"/>
        <v>11563505</v>
      </c>
      <c r="R50" s="5">
        <f t="shared" si="12"/>
        <v>0</v>
      </c>
      <c r="S50" s="5">
        <f t="shared" si="12"/>
        <v>0</v>
      </c>
      <c r="T50" s="5">
        <f t="shared" si="12"/>
        <v>5324069</v>
      </c>
      <c r="U50" s="13">
        <f t="shared" si="12"/>
        <v>132393837</v>
      </c>
    </row>
    <row r="51" spans="1:21" x14ac:dyDescent="0.25">
      <c r="A51" s="24"/>
      <c r="B51" s="32"/>
      <c r="C51" s="33"/>
      <c r="D51" s="33"/>
      <c r="E51" s="33"/>
      <c r="F51" s="33"/>
      <c r="G51" s="33"/>
      <c r="H51" s="33"/>
      <c r="I51" s="33"/>
      <c r="J51" s="34"/>
      <c r="K51" s="32"/>
      <c r="L51" s="33"/>
      <c r="M51" s="33"/>
      <c r="N51" s="33"/>
      <c r="O51" s="33"/>
      <c r="P51" s="33"/>
      <c r="Q51" s="33"/>
      <c r="R51" s="33"/>
      <c r="S51" s="33"/>
      <c r="T51" s="33"/>
      <c r="U51" s="34"/>
    </row>
    <row r="52" spans="1:21" x14ac:dyDescent="0.25">
      <c r="A52" s="22" t="s">
        <v>164</v>
      </c>
      <c r="B52" s="32"/>
      <c r="C52" s="33"/>
      <c r="D52" s="33"/>
      <c r="E52" s="33"/>
      <c r="F52" s="33"/>
      <c r="G52" s="33"/>
      <c r="H52" s="33"/>
      <c r="I52" s="33"/>
      <c r="J52" s="34"/>
      <c r="K52" s="32"/>
      <c r="L52" s="33"/>
      <c r="M52" s="33"/>
      <c r="N52" s="33"/>
      <c r="O52" s="33"/>
      <c r="P52" s="33"/>
      <c r="Q52" s="33"/>
      <c r="R52" s="33"/>
      <c r="S52" s="33"/>
      <c r="T52" s="33"/>
      <c r="U52" s="34"/>
    </row>
    <row r="53" spans="1:21" x14ac:dyDescent="0.25">
      <c r="A53" s="25" t="s">
        <v>198</v>
      </c>
      <c r="B53" s="14">
        <v>532608</v>
      </c>
      <c r="C53" s="6">
        <v>4421187</v>
      </c>
      <c r="D53" s="6">
        <v>3432277</v>
      </c>
      <c r="E53" s="6">
        <v>2954414</v>
      </c>
      <c r="F53" s="6">
        <v>0</v>
      </c>
      <c r="G53" s="6">
        <v>7748948</v>
      </c>
      <c r="H53" s="6">
        <v>1412908</v>
      </c>
      <c r="I53" s="6">
        <v>0</v>
      </c>
      <c r="J53" s="15">
        <v>20502342</v>
      </c>
      <c r="K53" s="14">
        <v>522349</v>
      </c>
      <c r="L53" s="6">
        <v>4325041</v>
      </c>
      <c r="M53" s="6">
        <v>3264472</v>
      </c>
      <c r="N53" s="6">
        <v>2809163</v>
      </c>
      <c r="O53" s="6">
        <v>0</v>
      </c>
      <c r="P53" s="6">
        <v>5156661</v>
      </c>
      <c r="Q53" s="6">
        <v>0</v>
      </c>
      <c r="R53" s="6">
        <v>0</v>
      </c>
      <c r="S53" s="6">
        <v>0</v>
      </c>
      <c r="T53" s="6">
        <v>1383130</v>
      </c>
      <c r="U53" s="15">
        <v>17460816</v>
      </c>
    </row>
    <row r="54" spans="1:21" x14ac:dyDescent="0.25">
      <c r="A54" s="25" t="s">
        <v>199</v>
      </c>
      <c r="B54" s="14">
        <v>664535</v>
      </c>
      <c r="C54" s="6">
        <v>4938283</v>
      </c>
      <c r="D54" s="6">
        <v>3310535</v>
      </c>
      <c r="E54" s="6">
        <v>2824726</v>
      </c>
      <c r="F54" s="6">
        <v>0</v>
      </c>
      <c r="G54" s="6">
        <v>7897982</v>
      </c>
      <c r="H54" s="6">
        <v>1561986</v>
      </c>
      <c r="I54" s="6">
        <v>0</v>
      </c>
      <c r="J54" s="15">
        <v>21198047</v>
      </c>
      <c r="K54" s="14">
        <v>651643</v>
      </c>
      <c r="L54" s="6">
        <v>4832088</v>
      </c>
      <c r="M54" s="6">
        <v>3150883</v>
      </c>
      <c r="N54" s="6">
        <v>2683651</v>
      </c>
      <c r="O54" s="6">
        <v>0</v>
      </c>
      <c r="P54" s="6">
        <v>5281500</v>
      </c>
      <c r="Q54" s="6">
        <v>1537364</v>
      </c>
      <c r="R54" s="6">
        <v>0</v>
      </c>
      <c r="S54" s="6">
        <v>0</v>
      </c>
      <c r="T54" s="6">
        <v>0</v>
      </c>
      <c r="U54" s="15">
        <v>18137129</v>
      </c>
    </row>
    <row r="55" spans="1:21" x14ac:dyDescent="0.25">
      <c r="A55" s="25" t="s">
        <v>200</v>
      </c>
      <c r="B55" s="14">
        <v>355714</v>
      </c>
      <c r="C55" s="6">
        <v>4444461</v>
      </c>
      <c r="D55" s="6">
        <v>3326082</v>
      </c>
      <c r="E55" s="6">
        <v>2813334</v>
      </c>
      <c r="F55" s="6">
        <v>0</v>
      </c>
      <c r="G55" s="6">
        <v>7232139</v>
      </c>
      <c r="H55" s="6">
        <v>1355966</v>
      </c>
      <c r="I55" s="6">
        <v>0</v>
      </c>
      <c r="J55" s="15">
        <v>19527696</v>
      </c>
      <c r="K55" s="14">
        <v>348186</v>
      </c>
      <c r="L55" s="6">
        <v>4355614</v>
      </c>
      <c r="M55" s="6">
        <v>3159267</v>
      </c>
      <c r="N55" s="6">
        <v>2677811</v>
      </c>
      <c r="O55" s="6">
        <v>0</v>
      </c>
      <c r="P55" s="6">
        <v>4589508</v>
      </c>
      <c r="Q55" s="6">
        <v>1338890</v>
      </c>
      <c r="R55" s="6">
        <v>0</v>
      </c>
      <c r="S55" s="6">
        <v>0</v>
      </c>
      <c r="T55" s="6">
        <v>0</v>
      </c>
      <c r="U55" s="15">
        <v>16469276</v>
      </c>
    </row>
    <row r="56" spans="1:21" x14ac:dyDescent="0.25">
      <c r="A56" s="25" t="s">
        <v>201</v>
      </c>
      <c r="B56" s="14" t="s">
        <v>206</v>
      </c>
      <c r="C56" s="6" t="s">
        <v>206</v>
      </c>
      <c r="D56" s="6" t="s">
        <v>206</v>
      </c>
      <c r="E56" s="6" t="s">
        <v>206</v>
      </c>
      <c r="F56" s="6" t="s">
        <v>206</v>
      </c>
      <c r="G56" s="6" t="s">
        <v>206</v>
      </c>
      <c r="H56" s="6" t="s">
        <v>206</v>
      </c>
      <c r="I56" s="6" t="s">
        <v>206</v>
      </c>
      <c r="J56" s="15" t="s">
        <v>206</v>
      </c>
      <c r="K56" s="14" t="s">
        <v>206</v>
      </c>
      <c r="L56" s="6" t="s">
        <v>206</v>
      </c>
      <c r="M56" s="6" t="s">
        <v>206</v>
      </c>
      <c r="N56" s="6" t="s">
        <v>206</v>
      </c>
      <c r="O56" s="6" t="s">
        <v>206</v>
      </c>
      <c r="P56" s="6" t="s">
        <v>206</v>
      </c>
      <c r="Q56" s="6" t="s">
        <v>206</v>
      </c>
      <c r="R56" s="6" t="s">
        <v>206</v>
      </c>
      <c r="S56" s="6" t="s">
        <v>206</v>
      </c>
      <c r="T56" s="6" t="s">
        <v>206</v>
      </c>
      <c r="U56" s="15" t="s">
        <v>206</v>
      </c>
    </row>
    <row r="57" spans="1:21" x14ac:dyDescent="0.25">
      <c r="A57" s="22" t="s">
        <v>157</v>
      </c>
      <c r="B57" s="12">
        <f t="shared" ref="B57:J57" si="13">SUM(B53:B56)</f>
        <v>1552857</v>
      </c>
      <c r="C57" s="5">
        <f t="shared" si="13"/>
        <v>13803931</v>
      </c>
      <c r="D57" s="5">
        <f t="shared" si="13"/>
        <v>10068894</v>
      </c>
      <c r="E57" s="5">
        <f t="shared" si="13"/>
        <v>8592474</v>
      </c>
      <c r="F57" s="5">
        <f t="shared" si="13"/>
        <v>0</v>
      </c>
      <c r="G57" s="5">
        <f t="shared" si="13"/>
        <v>22879069</v>
      </c>
      <c r="H57" s="5">
        <f t="shared" si="13"/>
        <v>4330860</v>
      </c>
      <c r="I57" s="5">
        <f t="shared" si="13"/>
        <v>0</v>
      </c>
      <c r="J57" s="13">
        <f t="shared" si="13"/>
        <v>61228085</v>
      </c>
      <c r="K57" s="12">
        <f t="shared" ref="K57:U57" si="14">SUM(K53:K56)</f>
        <v>1522178</v>
      </c>
      <c r="L57" s="5">
        <f t="shared" si="14"/>
        <v>13512743</v>
      </c>
      <c r="M57" s="5">
        <f t="shared" si="14"/>
        <v>9574622</v>
      </c>
      <c r="N57" s="5">
        <f t="shared" si="14"/>
        <v>8170625</v>
      </c>
      <c r="O57" s="5">
        <f t="shared" si="14"/>
        <v>0</v>
      </c>
      <c r="P57" s="5">
        <f t="shared" si="14"/>
        <v>15027669</v>
      </c>
      <c r="Q57" s="5">
        <f t="shared" si="14"/>
        <v>2876254</v>
      </c>
      <c r="R57" s="5">
        <f t="shared" si="14"/>
        <v>0</v>
      </c>
      <c r="S57" s="5">
        <f t="shared" si="14"/>
        <v>0</v>
      </c>
      <c r="T57" s="5">
        <f t="shared" si="14"/>
        <v>1383130</v>
      </c>
      <c r="U57" s="13">
        <f t="shared" si="14"/>
        <v>52067221</v>
      </c>
    </row>
    <row r="58" spans="1:21" x14ac:dyDescent="0.25">
      <c r="A58" s="24"/>
      <c r="B58" s="32"/>
      <c r="C58" s="33"/>
      <c r="D58" s="33"/>
      <c r="E58" s="33"/>
      <c r="F58" s="33"/>
      <c r="G58" s="33"/>
      <c r="H58" s="33"/>
      <c r="I58" s="33"/>
      <c r="J58" s="34"/>
      <c r="K58" s="32"/>
      <c r="L58" s="33"/>
      <c r="M58" s="33"/>
      <c r="N58" s="33"/>
      <c r="O58" s="33"/>
      <c r="P58" s="33"/>
      <c r="Q58" s="33"/>
      <c r="R58" s="33"/>
      <c r="S58" s="33"/>
      <c r="T58" s="33"/>
      <c r="U58" s="34"/>
    </row>
    <row r="59" spans="1:21" x14ac:dyDescent="0.25">
      <c r="A59" s="22" t="s">
        <v>165</v>
      </c>
      <c r="B59" s="32"/>
      <c r="C59" s="33"/>
      <c r="D59" s="33"/>
      <c r="E59" s="33"/>
      <c r="F59" s="33"/>
      <c r="G59" s="33"/>
      <c r="H59" s="33"/>
      <c r="I59" s="33"/>
      <c r="J59" s="34"/>
      <c r="K59" s="32"/>
      <c r="L59" s="33"/>
      <c r="M59" s="33"/>
      <c r="N59" s="33"/>
      <c r="O59" s="33"/>
      <c r="P59" s="33"/>
      <c r="Q59" s="33"/>
      <c r="R59" s="33"/>
      <c r="S59" s="33"/>
      <c r="T59" s="33"/>
      <c r="U59" s="34"/>
    </row>
    <row r="60" spans="1:21" x14ac:dyDescent="0.25">
      <c r="A60" s="25" t="s">
        <v>198</v>
      </c>
      <c r="B60" s="14">
        <v>24844941</v>
      </c>
      <c r="C60" s="6">
        <v>101298930</v>
      </c>
      <c r="D60" s="6">
        <v>51233598.210000001</v>
      </c>
      <c r="E60" s="6">
        <v>68979983.260000005</v>
      </c>
      <c r="F60" s="6">
        <v>3426302.79</v>
      </c>
      <c r="G60" s="6">
        <v>148136711</v>
      </c>
      <c r="H60" s="6">
        <v>22009654</v>
      </c>
      <c r="I60" s="6">
        <v>1513541</v>
      </c>
      <c r="J60" s="15">
        <v>421443661.25999999</v>
      </c>
      <c r="K60" s="14">
        <v>23433217.02</v>
      </c>
      <c r="L60" s="6">
        <v>97981816.920000002</v>
      </c>
      <c r="M60" s="6">
        <v>47882337.549999997</v>
      </c>
      <c r="N60" s="6">
        <v>65408420.740000002</v>
      </c>
      <c r="O60" s="6">
        <v>7234687.0999999996</v>
      </c>
      <c r="P60" s="6">
        <v>129077674.31</v>
      </c>
      <c r="Q60" s="6">
        <v>12241243.52</v>
      </c>
      <c r="R60" s="6">
        <v>1730645.8</v>
      </c>
      <c r="S60" s="6">
        <v>6621292.6500000004</v>
      </c>
      <c r="T60" s="6">
        <v>0</v>
      </c>
      <c r="U60" s="15">
        <v>391611335.61000001</v>
      </c>
    </row>
    <row r="61" spans="1:21" x14ac:dyDescent="0.25">
      <c r="A61" s="25" t="s">
        <v>199</v>
      </c>
      <c r="B61" s="14">
        <v>24129853</v>
      </c>
      <c r="C61" s="6">
        <v>107797260.18000001</v>
      </c>
      <c r="D61" s="6">
        <v>56812003.280000001</v>
      </c>
      <c r="E61" s="6">
        <v>68370945</v>
      </c>
      <c r="F61" s="6">
        <v>1328462.72</v>
      </c>
      <c r="G61" s="6">
        <v>149058573</v>
      </c>
      <c r="H61" s="6">
        <v>23831487</v>
      </c>
      <c r="I61" s="6">
        <v>2034906</v>
      </c>
      <c r="J61" s="15">
        <v>433363490.18000001</v>
      </c>
      <c r="K61" s="14">
        <v>21688493.960000001</v>
      </c>
      <c r="L61" s="6">
        <v>104873740.97</v>
      </c>
      <c r="M61" s="6">
        <v>53398032.420000002</v>
      </c>
      <c r="N61" s="6">
        <v>64997445.75</v>
      </c>
      <c r="O61" s="6">
        <v>5820701.7300000004</v>
      </c>
      <c r="P61" s="6">
        <v>130384068.36</v>
      </c>
      <c r="Q61" s="6">
        <v>13419354.640000001</v>
      </c>
      <c r="R61" s="6">
        <v>2010142.7</v>
      </c>
      <c r="S61" s="6">
        <v>5750305.2400000002</v>
      </c>
      <c r="T61" s="6">
        <v>0</v>
      </c>
      <c r="U61" s="15">
        <v>402342285.76999998</v>
      </c>
    </row>
    <row r="62" spans="1:21" x14ac:dyDescent="0.25">
      <c r="A62" s="25" t="s">
        <v>200</v>
      </c>
      <c r="B62" s="14">
        <v>25035699</v>
      </c>
      <c r="C62" s="6">
        <v>104247979.11</v>
      </c>
      <c r="D62" s="6">
        <v>54315501.840000004</v>
      </c>
      <c r="E62" s="6">
        <v>67029734</v>
      </c>
      <c r="F62" s="6">
        <v>4899658.16</v>
      </c>
      <c r="G62" s="6">
        <v>142620784</v>
      </c>
      <c r="H62" s="6">
        <v>27071710</v>
      </c>
      <c r="I62" s="6">
        <v>1874649</v>
      </c>
      <c r="J62" s="15">
        <v>427095715.11000001</v>
      </c>
      <c r="K62" s="14">
        <v>22534825.719999999</v>
      </c>
      <c r="L62" s="6">
        <v>100129072.17</v>
      </c>
      <c r="M62" s="6">
        <v>51379159.859999999</v>
      </c>
      <c r="N62" s="6">
        <v>63703494.450000003</v>
      </c>
      <c r="O62" s="6">
        <v>7535773.1500000004</v>
      </c>
      <c r="P62" s="6">
        <v>125396945.45</v>
      </c>
      <c r="Q62" s="6">
        <v>15171491.699999999</v>
      </c>
      <c r="R62" s="6">
        <v>2482009.0499999998</v>
      </c>
      <c r="S62" s="6">
        <v>8075862.2699999996</v>
      </c>
      <c r="T62" s="6">
        <v>0</v>
      </c>
      <c r="U62" s="15">
        <v>396408633.81999999</v>
      </c>
    </row>
    <row r="63" spans="1:21" x14ac:dyDescent="0.25">
      <c r="A63" s="25" t="s">
        <v>201</v>
      </c>
      <c r="B63" s="14" t="s">
        <v>206</v>
      </c>
      <c r="C63" s="6" t="s">
        <v>206</v>
      </c>
      <c r="D63" s="6" t="s">
        <v>206</v>
      </c>
      <c r="E63" s="6" t="s">
        <v>206</v>
      </c>
      <c r="F63" s="6" t="s">
        <v>206</v>
      </c>
      <c r="G63" s="6" t="s">
        <v>206</v>
      </c>
      <c r="H63" s="6" t="s">
        <v>206</v>
      </c>
      <c r="I63" s="6" t="s">
        <v>206</v>
      </c>
      <c r="J63" s="15" t="s">
        <v>206</v>
      </c>
      <c r="K63" s="14" t="s">
        <v>206</v>
      </c>
      <c r="L63" s="6" t="s">
        <v>206</v>
      </c>
      <c r="M63" s="6" t="s">
        <v>206</v>
      </c>
      <c r="N63" s="6" t="s">
        <v>206</v>
      </c>
      <c r="O63" s="6" t="s">
        <v>206</v>
      </c>
      <c r="P63" s="6" t="s">
        <v>206</v>
      </c>
      <c r="Q63" s="6" t="s">
        <v>206</v>
      </c>
      <c r="R63" s="6" t="s">
        <v>206</v>
      </c>
      <c r="S63" s="6" t="s">
        <v>206</v>
      </c>
      <c r="T63" s="6" t="s">
        <v>206</v>
      </c>
      <c r="U63" s="15" t="s">
        <v>206</v>
      </c>
    </row>
    <row r="64" spans="1:21" x14ac:dyDescent="0.25">
      <c r="A64" s="22" t="s">
        <v>157</v>
      </c>
      <c r="B64" s="12">
        <f t="shared" ref="B64:J64" si="15">SUM(B60:B63)</f>
        <v>74010493</v>
      </c>
      <c r="C64" s="5">
        <f t="shared" si="15"/>
        <v>313344169.29000002</v>
      </c>
      <c r="D64" s="5">
        <f t="shared" si="15"/>
        <v>162361103.33000001</v>
      </c>
      <c r="E64" s="5">
        <f t="shared" si="15"/>
        <v>204380662.25999999</v>
      </c>
      <c r="F64" s="5">
        <f t="shared" si="15"/>
        <v>9654423.6699999999</v>
      </c>
      <c r="G64" s="5">
        <f t="shared" si="15"/>
        <v>439816068</v>
      </c>
      <c r="H64" s="5">
        <f t="shared" si="15"/>
        <v>72912851</v>
      </c>
      <c r="I64" s="5">
        <f t="shared" si="15"/>
        <v>5423096</v>
      </c>
      <c r="J64" s="13">
        <f t="shared" si="15"/>
        <v>1281902866.5500002</v>
      </c>
      <c r="K64" s="12">
        <f t="shared" ref="K64:U64" si="16">SUM(K60:K63)</f>
        <v>67656536.700000003</v>
      </c>
      <c r="L64" s="5">
        <f t="shared" si="16"/>
        <v>302984630.06</v>
      </c>
      <c r="M64" s="5">
        <f t="shared" si="16"/>
        <v>152659529.82999998</v>
      </c>
      <c r="N64" s="5">
        <f t="shared" si="16"/>
        <v>194109360.94</v>
      </c>
      <c r="O64" s="5">
        <f t="shared" si="16"/>
        <v>20591161.98</v>
      </c>
      <c r="P64" s="5">
        <f t="shared" si="16"/>
        <v>384858688.12</v>
      </c>
      <c r="Q64" s="5">
        <f t="shared" si="16"/>
        <v>40832089.859999999</v>
      </c>
      <c r="R64" s="5">
        <f t="shared" si="16"/>
        <v>6222797.5499999998</v>
      </c>
      <c r="S64" s="5">
        <f t="shared" si="16"/>
        <v>20447460.16</v>
      </c>
      <c r="T64" s="5">
        <f t="shared" si="16"/>
        <v>0</v>
      </c>
      <c r="U64" s="13">
        <f t="shared" si="16"/>
        <v>1190362255.2</v>
      </c>
    </row>
    <row r="65" spans="1:21" x14ac:dyDescent="0.25">
      <c r="A65" s="24"/>
      <c r="B65" s="32"/>
      <c r="C65" s="33"/>
      <c r="D65" s="33"/>
      <c r="E65" s="33"/>
      <c r="F65" s="33"/>
      <c r="G65" s="33"/>
      <c r="H65" s="33"/>
      <c r="I65" s="33"/>
      <c r="J65" s="34"/>
      <c r="K65" s="32"/>
      <c r="L65" s="33"/>
      <c r="M65" s="33"/>
      <c r="N65" s="33"/>
      <c r="O65" s="33"/>
      <c r="P65" s="33"/>
      <c r="Q65" s="33"/>
      <c r="R65" s="33"/>
      <c r="S65" s="33"/>
      <c r="T65" s="33"/>
      <c r="U65" s="34"/>
    </row>
    <row r="66" spans="1:21" x14ac:dyDescent="0.25">
      <c r="A66" s="22" t="s">
        <v>166</v>
      </c>
      <c r="B66" s="32"/>
      <c r="C66" s="33"/>
      <c r="D66" s="33"/>
      <c r="E66" s="33"/>
      <c r="F66" s="33"/>
      <c r="G66" s="33"/>
      <c r="H66" s="33"/>
      <c r="I66" s="33"/>
      <c r="J66" s="34"/>
      <c r="K66" s="32"/>
      <c r="L66" s="33"/>
      <c r="M66" s="33"/>
      <c r="N66" s="33"/>
      <c r="O66" s="33"/>
      <c r="P66" s="33"/>
      <c r="Q66" s="33"/>
      <c r="R66" s="33"/>
      <c r="S66" s="33"/>
      <c r="T66" s="33"/>
      <c r="U66" s="34"/>
    </row>
    <row r="67" spans="1:21" x14ac:dyDescent="0.25">
      <c r="A67" s="25" t="s">
        <v>198</v>
      </c>
      <c r="B67" s="14">
        <v>23191014</v>
      </c>
      <c r="C67" s="6">
        <v>130136315</v>
      </c>
      <c r="D67" s="6">
        <v>116928373</v>
      </c>
      <c r="E67" s="6">
        <v>146376781</v>
      </c>
      <c r="F67" s="6">
        <v>44185048</v>
      </c>
      <c r="G67" s="6">
        <v>226052969</v>
      </c>
      <c r="H67" s="6">
        <v>30328031</v>
      </c>
      <c r="I67" s="6">
        <v>1203103</v>
      </c>
      <c r="J67" s="15">
        <v>718401634</v>
      </c>
      <c r="K67" s="14">
        <v>15868032</v>
      </c>
      <c r="L67" s="6">
        <v>126497083</v>
      </c>
      <c r="M67" s="6">
        <v>115094097</v>
      </c>
      <c r="N67" s="6">
        <v>135863283</v>
      </c>
      <c r="O67" s="6">
        <v>13047115</v>
      </c>
      <c r="P67" s="6">
        <v>194034917</v>
      </c>
      <c r="Q67" s="6">
        <v>0</v>
      </c>
      <c r="R67" s="6">
        <v>2975583</v>
      </c>
      <c r="S67" s="6">
        <v>0</v>
      </c>
      <c r="T67" s="6">
        <v>52989027</v>
      </c>
      <c r="U67" s="15">
        <v>656369137</v>
      </c>
    </row>
    <row r="68" spans="1:21" x14ac:dyDescent="0.25">
      <c r="A68" s="25" t="s">
        <v>199</v>
      </c>
      <c r="B68" s="14">
        <v>23999375</v>
      </c>
      <c r="C68" s="6">
        <v>142111415</v>
      </c>
      <c r="D68" s="6">
        <v>114546644</v>
      </c>
      <c r="E68" s="6">
        <v>148467307</v>
      </c>
      <c r="F68" s="6">
        <v>47747153</v>
      </c>
      <c r="G68" s="6">
        <v>241709405</v>
      </c>
      <c r="H68" s="6">
        <v>33937222</v>
      </c>
      <c r="I68" s="6">
        <v>2958778</v>
      </c>
      <c r="J68" s="15">
        <v>755477299</v>
      </c>
      <c r="K68" s="14">
        <v>16906306</v>
      </c>
      <c r="L68" s="6">
        <v>138892824</v>
      </c>
      <c r="M68" s="6">
        <v>109615193</v>
      </c>
      <c r="N68" s="6">
        <v>138222511</v>
      </c>
      <c r="O68" s="6">
        <v>15725486</v>
      </c>
      <c r="P68" s="6">
        <v>206472512</v>
      </c>
      <c r="Q68" s="6">
        <v>0</v>
      </c>
      <c r="R68" s="6">
        <v>4503685</v>
      </c>
      <c r="S68" s="6">
        <v>0</v>
      </c>
      <c r="T68" s="6">
        <v>56945750</v>
      </c>
      <c r="U68" s="15">
        <v>687284267</v>
      </c>
    </row>
    <row r="69" spans="1:21" x14ac:dyDescent="0.25">
      <c r="A69" s="25" t="s">
        <v>200</v>
      </c>
      <c r="B69" s="14">
        <v>24066643</v>
      </c>
      <c r="C69" s="6">
        <v>138267173</v>
      </c>
      <c r="D69" s="6">
        <v>126783447</v>
      </c>
      <c r="E69" s="6">
        <v>150652035</v>
      </c>
      <c r="F69" s="6">
        <v>48208286</v>
      </c>
      <c r="G69" s="6">
        <v>229289771</v>
      </c>
      <c r="H69" s="6">
        <v>38661389</v>
      </c>
      <c r="I69" s="6">
        <v>3976293</v>
      </c>
      <c r="J69" s="15">
        <v>759905037</v>
      </c>
      <c r="K69" s="14">
        <v>16339341</v>
      </c>
      <c r="L69" s="6">
        <v>137435213</v>
      </c>
      <c r="M69" s="6">
        <v>126007633</v>
      </c>
      <c r="N69" s="6">
        <v>142938120</v>
      </c>
      <c r="O69" s="6">
        <v>16177892</v>
      </c>
      <c r="P69" s="6">
        <v>192310077</v>
      </c>
      <c r="Q69" s="6">
        <v>0</v>
      </c>
      <c r="R69" s="6">
        <v>7249626</v>
      </c>
      <c r="S69" s="6">
        <v>0</v>
      </c>
      <c r="T69" s="6">
        <v>67964097</v>
      </c>
      <c r="U69" s="15">
        <v>706421999</v>
      </c>
    </row>
    <row r="70" spans="1:21" x14ac:dyDescent="0.25">
      <c r="A70" s="25" t="s">
        <v>201</v>
      </c>
      <c r="B70" s="14" t="s">
        <v>206</v>
      </c>
      <c r="C70" s="6" t="s">
        <v>206</v>
      </c>
      <c r="D70" s="6" t="s">
        <v>206</v>
      </c>
      <c r="E70" s="6" t="s">
        <v>206</v>
      </c>
      <c r="F70" s="6" t="s">
        <v>206</v>
      </c>
      <c r="G70" s="6" t="s">
        <v>206</v>
      </c>
      <c r="H70" s="6" t="s">
        <v>206</v>
      </c>
      <c r="I70" s="6" t="s">
        <v>206</v>
      </c>
      <c r="J70" s="15" t="s">
        <v>206</v>
      </c>
      <c r="K70" s="14" t="s">
        <v>206</v>
      </c>
      <c r="L70" s="6" t="s">
        <v>206</v>
      </c>
      <c r="M70" s="6" t="s">
        <v>206</v>
      </c>
      <c r="N70" s="6" t="s">
        <v>206</v>
      </c>
      <c r="O70" s="6" t="s">
        <v>206</v>
      </c>
      <c r="P70" s="6" t="s">
        <v>206</v>
      </c>
      <c r="Q70" s="6" t="s">
        <v>206</v>
      </c>
      <c r="R70" s="6" t="s">
        <v>206</v>
      </c>
      <c r="S70" s="6" t="s">
        <v>206</v>
      </c>
      <c r="T70" s="6" t="s">
        <v>206</v>
      </c>
      <c r="U70" s="15" t="s">
        <v>206</v>
      </c>
    </row>
    <row r="71" spans="1:21" x14ac:dyDescent="0.25">
      <c r="A71" s="22" t="s">
        <v>157</v>
      </c>
      <c r="B71" s="12">
        <f t="shared" ref="B71:J71" si="17">SUM(B67:B70)</f>
        <v>71257032</v>
      </c>
      <c r="C71" s="5">
        <f t="shared" si="17"/>
        <v>410514903</v>
      </c>
      <c r="D71" s="5">
        <f t="shared" si="17"/>
        <v>358258464</v>
      </c>
      <c r="E71" s="5">
        <f t="shared" si="17"/>
        <v>445496123</v>
      </c>
      <c r="F71" s="5">
        <f t="shared" si="17"/>
        <v>140140487</v>
      </c>
      <c r="G71" s="5">
        <f t="shared" si="17"/>
        <v>697052145</v>
      </c>
      <c r="H71" s="5">
        <f t="shared" si="17"/>
        <v>102926642</v>
      </c>
      <c r="I71" s="5">
        <f t="shared" si="17"/>
        <v>8138174</v>
      </c>
      <c r="J71" s="13">
        <f t="shared" si="17"/>
        <v>2233783970</v>
      </c>
      <c r="K71" s="12">
        <f t="shared" ref="K71:U71" si="18">SUM(K67:K70)</f>
        <v>49113679</v>
      </c>
      <c r="L71" s="5">
        <f t="shared" si="18"/>
        <v>402825120</v>
      </c>
      <c r="M71" s="5">
        <f t="shared" si="18"/>
        <v>350716923</v>
      </c>
      <c r="N71" s="5">
        <f t="shared" si="18"/>
        <v>417023914</v>
      </c>
      <c r="O71" s="5">
        <f t="shared" si="18"/>
        <v>44950493</v>
      </c>
      <c r="P71" s="5">
        <f t="shared" si="18"/>
        <v>592817506</v>
      </c>
      <c r="Q71" s="5">
        <f t="shared" si="18"/>
        <v>0</v>
      </c>
      <c r="R71" s="5">
        <f t="shared" si="18"/>
        <v>14728894</v>
      </c>
      <c r="S71" s="5">
        <f t="shared" si="18"/>
        <v>0</v>
      </c>
      <c r="T71" s="5">
        <f t="shared" si="18"/>
        <v>177898874</v>
      </c>
      <c r="U71" s="13">
        <f t="shared" si="18"/>
        <v>2050075403</v>
      </c>
    </row>
    <row r="72" spans="1:21" x14ac:dyDescent="0.25">
      <c r="A72" s="24"/>
      <c r="B72" s="32"/>
      <c r="C72" s="33"/>
      <c r="D72" s="33"/>
      <c r="E72" s="33"/>
      <c r="F72" s="33"/>
      <c r="G72" s="33"/>
      <c r="H72" s="33"/>
      <c r="I72" s="33"/>
      <c r="J72" s="34"/>
      <c r="K72" s="32"/>
      <c r="L72" s="33"/>
      <c r="M72" s="33"/>
      <c r="N72" s="33"/>
      <c r="O72" s="33"/>
      <c r="P72" s="33"/>
      <c r="Q72" s="33"/>
      <c r="R72" s="33"/>
      <c r="S72" s="33"/>
      <c r="T72" s="33"/>
      <c r="U72" s="34"/>
    </row>
    <row r="73" spans="1:21" x14ac:dyDescent="0.25">
      <c r="A73" s="22" t="s">
        <v>167</v>
      </c>
      <c r="B73" s="32"/>
      <c r="C73" s="33"/>
      <c r="D73" s="33"/>
      <c r="E73" s="33"/>
      <c r="F73" s="33"/>
      <c r="G73" s="33"/>
      <c r="H73" s="33"/>
      <c r="I73" s="33"/>
      <c r="J73" s="34"/>
      <c r="K73" s="32"/>
      <c r="L73" s="33"/>
      <c r="M73" s="33"/>
      <c r="N73" s="33"/>
      <c r="O73" s="33"/>
      <c r="P73" s="33"/>
      <c r="Q73" s="33"/>
      <c r="R73" s="33"/>
      <c r="S73" s="33"/>
      <c r="T73" s="33"/>
      <c r="U73" s="34"/>
    </row>
    <row r="74" spans="1:21" x14ac:dyDescent="0.25">
      <c r="A74" s="25" t="s">
        <v>198</v>
      </c>
      <c r="B74" s="14">
        <v>5618306.6100000003</v>
      </c>
      <c r="C74" s="6">
        <v>23282918.039999999</v>
      </c>
      <c r="D74" s="6">
        <v>3390249.28</v>
      </c>
      <c r="E74" s="6">
        <v>6906051.2999999998</v>
      </c>
      <c r="F74" s="6">
        <v>954412.58</v>
      </c>
      <c r="G74" s="6">
        <v>17918293.170000002</v>
      </c>
      <c r="H74" s="6">
        <v>9417988.6400000006</v>
      </c>
      <c r="I74" s="6">
        <v>0</v>
      </c>
      <c r="J74" s="15">
        <v>67488219.620000005</v>
      </c>
      <c r="K74" s="14">
        <v>4218499.42</v>
      </c>
      <c r="L74" s="6">
        <v>22347901.93</v>
      </c>
      <c r="M74" s="6">
        <v>3201584.6</v>
      </c>
      <c r="N74" s="6">
        <v>6295654.8899999997</v>
      </c>
      <c r="O74" s="6">
        <v>690890.75</v>
      </c>
      <c r="P74" s="6">
        <v>13691929.59</v>
      </c>
      <c r="Q74" s="6">
        <v>10299219.98</v>
      </c>
      <c r="R74" s="6">
        <v>0</v>
      </c>
      <c r="S74" s="6">
        <v>32167.11</v>
      </c>
      <c r="T74" s="6">
        <v>0</v>
      </c>
      <c r="U74" s="15">
        <v>60777848.270000003</v>
      </c>
    </row>
    <row r="75" spans="1:21" x14ac:dyDescent="0.25">
      <c r="A75" s="25" t="s">
        <v>199</v>
      </c>
      <c r="B75" s="14">
        <v>5802018.4699999997</v>
      </c>
      <c r="C75" s="6">
        <v>24348803.82</v>
      </c>
      <c r="D75" s="6">
        <v>3777751.07</v>
      </c>
      <c r="E75" s="6">
        <v>9113055.0800000001</v>
      </c>
      <c r="F75" s="6">
        <v>764311.46</v>
      </c>
      <c r="G75" s="6">
        <v>19897613.800000001</v>
      </c>
      <c r="H75" s="6">
        <v>10607079.09</v>
      </c>
      <c r="I75" s="6">
        <v>0</v>
      </c>
      <c r="J75" s="15">
        <v>74310632.790000007</v>
      </c>
      <c r="K75" s="14">
        <v>5129441.1100000003</v>
      </c>
      <c r="L75" s="6">
        <v>23279137.329999998</v>
      </c>
      <c r="M75" s="6">
        <v>3293765.88</v>
      </c>
      <c r="N75" s="6">
        <v>8371716.0499999998</v>
      </c>
      <c r="O75" s="6">
        <v>618857.92000000004</v>
      </c>
      <c r="P75" s="6">
        <v>15886882.699999999</v>
      </c>
      <c r="Q75" s="6">
        <v>10968088.34</v>
      </c>
      <c r="R75" s="6">
        <v>0</v>
      </c>
      <c r="S75" s="6">
        <v>106301.78</v>
      </c>
      <c r="T75" s="6">
        <v>0</v>
      </c>
      <c r="U75" s="15">
        <v>67654191.109999999</v>
      </c>
    </row>
    <row r="76" spans="1:21" x14ac:dyDescent="0.25">
      <c r="A76" s="25" t="s">
        <v>200</v>
      </c>
      <c r="B76" s="14">
        <v>5554042.6799999997</v>
      </c>
      <c r="C76" s="6">
        <v>22683137.600000001</v>
      </c>
      <c r="D76" s="6">
        <v>3888756.33</v>
      </c>
      <c r="E76" s="6">
        <v>8493888.7200000007</v>
      </c>
      <c r="F76" s="6">
        <v>932624.38</v>
      </c>
      <c r="G76" s="6">
        <v>19590047.260000002</v>
      </c>
      <c r="H76" s="6">
        <v>9329289.2300000004</v>
      </c>
      <c r="I76" s="6">
        <v>0</v>
      </c>
      <c r="J76" s="15">
        <v>70471786.200000003</v>
      </c>
      <c r="K76" s="14">
        <v>5226807.84</v>
      </c>
      <c r="L76" s="6">
        <v>21858123.100000001</v>
      </c>
      <c r="M76" s="6">
        <v>3445928.04</v>
      </c>
      <c r="N76" s="6">
        <v>7503474.0599999996</v>
      </c>
      <c r="O76" s="6">
        <v>780540.98</v>
      </c>
      <c r="P76" s="6">
        <v>16629907.359999999</v>
      </c>
      <c r="Q76" s="6">
        <v>10624514.83</v>
      </c>
      <c r="R76" s="6">
        <v>0</v>
      </c>
      <c r="S76" s="6">
        <v>42051.85</v>
      </c>
      <c r="T76" s="6">
        <v>0</v>
      </c>
      <c r="U76" s="15">
        <v>66111348.060000002</v>
      </c>
    </row>
    <row r="77" spans="1:21" x14ac:dyDescent="0.25">
      <c r="A77" s="25" t="s">
        <v>201</v>
      </c>
      <c r="B77" s="14" t="s">
        <v>206</v>
      </c>
      <c r="C77" s="6" t="s">
        <v>206</v>
      </c>
      <c r="D77" s="6" t="s">
        <v>206</v>
      </c>
      <c r="E77" s="6" t="s">
        <v>206</v>
      </c>
      <c r="F77" s="6" t="s">
        <v>206</v>
      </c>
      <c r="G77" s="6" t="s">
        <v>206</v>
      </c>
      <c r="H77" s="6" t="s">
        <v>206</v>
      </c>
      <c r="I77" s="6" t="s">
        <v>206</v>
      </c>
      <c r="J77" s="15" t="s">
        <v>206</v>
      </c>
      <c r="K77" s="14" t="s">
        <v>206</v>
      </c>
      <c r="L77" s="6" t="s">
        <v>206</v>
      </c>
      <c r="M77" s="6" t="s">
        <v>206</v>
      </c>
      <c r="N77" s="6" t="s">
        <v>206</v>
      </c>
      <c r="O77" s="6" t="s">
        <v>206</v>
      </c>
      <c r="P77" s="6" t="s">
        <v>206</v>
      </c>
      <c r="Q77" s="6" t="s">
        <v>206</v>
      </c>
      <c r="R77" s="6" t="s">
        <v>206</v>
      </c>
      <c r="S77" s="6" t="s">
        <v>206</v>
      </c>
      <c r="T77" s="6" t="s">
        <v>206</v>
      </c>
      <c r="U77" s="15" t="s">
        <v>206</v>
      </c>
    </row>
    <row r="78" spans="1:21" x14ac:dyDescent="0.25">
      <c r="A78" s="22" t="s">
        <v>157</v>
      </c>
      <c r="B78" s="12">
        <f t="shared" ref="B78:J78" si="19">SUM(B74:B77)</f>
        <v>16974367.759999998</v>
      </c>
      <c r="C78" s="5">
        <f t="shared" si="19"/>
        <v>70314859.460000008</v>
      </c>
      <c r="D78" s="5">
        <f t="shared" si="19"/>
        <v>11056756.68</v>
      </c>
      <c r="E78" s="5">
        <f t="shared" si="19"/>
        <v>24512995.100000001</v>
      </c>
      <c r="F78" s="5">
        <f t="shared" si="19"/>
        <v>2651348.42</v>
      </c>
      <c r="G78" s="5">
        <f t="shared" si="19"/>
        <v>57405954.230000004</v>
      </c>
      <c r="H78" s="5">
        <f t="shared" si="19"/>
        <v>29354356.960000001</v>
      </c>
      <c r="I78" s="5">
        <f t="shared" si="19"/>
        <v>0</v>
      </c>
      <c r="J78" s="13">
        <f t="shared" si="19"/>
        <v>212270638.61000001</v>
      </c>
      <c r="K78" s="12">
        <f t="shared" ref="K78:U78" si="20">SUM(K74:K77)</f>
        <v>14574748.370000001</v>
      </c>
      <c r="L78" s="5">
        <f t="shared" si="20"/>
        <v>67485162.359999999</v>
      </c>
      <c r="M78" s="5">
        <f t="shared" si="20"/>
        <v>9941278.5199999996</v>
      </c>
      <c r="N78" s="5">
        <f t="shared" si="20"/>
        <v>22170845</v>
      </c>
      <c r="O78" s="5">
        <f t="shared" si="20"/>
        <v>2090289.65</v>
      </c>
      <c r="P78" s="5">
        <f t="shared" si="20"/>
        <v>46208719.649999999</v>
      </c>
      <c r="Q78" s="5">
        <f t="shared" si="20"/>
        <v>31891823.149999999</v>
      </c>
      <c r="R78" s="5">
        <f t="shared" si="20"/>
        <v>0</v>
      </c>
      <c r="S78" s="5">
        <f t="shared" si="20"/>
        <v>180520.74000000002</v>
      </c>
      <c r="T78" s="5">
        <f t="shared" si="20"/>
        <v>0</v>
      </c>
      <c r="U78" s="13">
        <f t="shared" si="20"/>
        <v>194543387.44</v>
      </c>
    </row>
    <row r="79" spans="1:21" x14ac:dyDescent="0.25">
      <c r="A79" s="24"/>
      <c r="B79" s="32"/>
      <c r="C79" s="33"/>
      <c r="D79" s="33"/>
      <c r="E79" s="33"/>
      <c r="F79" s="33"/>
      <c r="G79" s="33"/>
      <c r="H79" s="33"/>
      <c r="I79" s="33"/>
      <c r="J79" s="34"/>
      <c r="K79" s="32"/>
      <c r="L79" s="33"/>
      <c r="M79" s="33"/>
      <c r="N79" s="33"/>
      <c r="O79" s="33"/>
      <c r="P79" s="33"/>
      <c r="Q79" s="33"/>
      <c r="R79" s="33"/>
      <c r="S79" s="33"/>
      <c r="T79" s="33"/>
      <c r="U79" s="34"/>
    </row>
    <row r="80" spans="1:21" x14ac:dyDescent="0.25">
      <c r="A80" s="22" t="s">
        <v>168</v>
      </c>
      <c r="B80" s="32"/>
      <c r="C80" s="33"/>
      <c r="D80" s="33"/>
      <c r="E80" s="33"/>
      <c r="F80" s="33"/>
      <c r="G80" s="33"/>
      <c r="H80" s="33"/>
      <c r="I80" s="33"/>
      <c r="J80" s="34"/>
      <c r="K80" s="32"/>
      <c r="L80" s="33"/>
      <c r="M80" s="33"/>
      <c r="N80" s="33"/>
      <c r="O80" s="33"/>
      <c r="P80" s="33"/>
      <c r="Q80" s="33"/>
      <c r="R80" s="33"/>
      <c r="S80" s="33"/>
      <c r="T80" s="33"/>
      <c r="U80" s="34"/>
    </row>
    <row r="81" spans="1:21" x14ac:dyDescent="0.25">
      <c r="A81" s="25" t="s">
        <v>198</v>
      </c>
      <c r="B81" s="14">
        <v>13682099</v>
      </c>
      <c r="C81" s="6">
        <v>90983890</v>
      </c>
      <c r="D81" s="6">
        <v>57173872</v>
      </c>
      <c r="E81" s="6">
        <v>75555335</v>
      </c>
      <c r="F81" s="6">
        <v>32814120</v>
      </c>
      <c r="G81" s="6">
        <v>157801499</v>
      </c>
      <c r="H81" s="6">
        <v>16619599</v>
      </c>
      <c r="I81" s="6">
        <v>2631349</v>
      </c>
      <c r="J81" s="15">
        <v>447261763</v>
      </c>
      <c r="K81" s="14">
        <v>8225235</v>
      </c>
      <c r="L81" s="6">
        <v>88617210</v>
      </c>
      <c r="M81" s="6">
        <v>54480189</v>
      </c>
      <c r="N81" s="6">
        <v>69698156</v>
      </c>
      <c r="O81" s="6">
        <v>11696565</v>
      </c>
      <c r="P81" s="6">
        <v>131585296</v>
      </c>
      <c r="Q81" s="6">
        <v>14780741</v>
      </c>
      <c r="R81" s="6">
        <v>1374706</v>
      </c>
      <c r="S81" s="6">
        <v>0</v>
      </c>
      <c r="T81" s="6">
        <v>16396290</v>
      </c>
      <c r="U81" s="15">
        <v>396854388</v>
      </c>
    </row>
    <row r="82" spans="1:21" x14ac:dyDescent="0.25">
      <c r="A82" s="25" t="s">
        <v>199</v>
      </c>
      <c r="B82" s="14">
        <v>14459598</v>
      </c>
      <c r="C82" s="6">
        <v>87129944</v>
      </c>
      <c r="D82" s="6">
        <v>61354759</v>
      </c>
      <c r="E82" s="6">
        <v>82315842</v>
      </c>
      <c r="F82" s="6">
        <v>33290149</v>
      </c>
      <c r="G82" s="6">
        <v>175461048</v>
      </c>
      <c r="H82" s="6">
        <v>22589939</v>
      </c>
      <c r="I82" s="6">
        <v>600477</v>
      </c>
      <c r="J82" s="15">
        <v>477201756</v>
      </c>
      <c r="K82" s="14">
        <v>9898245</v>
      </c>
      <c r="L82" s="6">
        <v>85325218</v>
      </c>
      <c r="M82" s="6">
        <v>60574735</v>
      </c>
      <c r="N82" s="6">
        <v>76865261</v>
      </c>
      <c r="O82" s="6">
        <v>11317236</v>
      </c>
      <c r="P82" s="6">
        <v>146525117</v>
      </c>
      <c r="Q82" s="6">
        <v>17829401</v>
      </c>
      <c r="R82" s="6">
        <v>3073720</v>
      </c>
      <c r="S82" s="6">
        <v>0</v>
      </c>
      <c r="T82" s="6">
        <v>21141460</v>
      </c>
      <c r="U82" s="15">
        <v>432550393</v>
      </c>
    </row>
    <row r="83" spans="1:21" x14ac:dyDescent="0.25">
      <c r="A83" s="25" t="s">
        <v>200</v>
      </c>
      <c r="B83" s="14" t="s">
        <v>206</v>
      </c>
      <c r="C83" s="6" t="s">
        <v>206</v>
      </c>
      <c r="D83" s="6" t="s">
        <v>206</v>
      </c>
      <c r="E83" s="6" t="s">
        <v>206</v>
      </c>
      <c r="F83" s="6" t="s">
        <v>206</v>
      </c>
      <c r="G83" s="6" t="s">
        <v>206</v>
      </c>
      <c r="H83" s="6" t="s">
        <v>206</v>
      </c>
      <c r="I83" s="6" t="s">
        <v>206</v>
      </c>
      <c r="J83" s="15" t="s">
        <v>206</v>
      </c>
      <c r="K83" s="14" t="s">
        <v>206</v>
      </c>
      <c r="L83" s="6" t="s">
        <v>206</v>
      </c>
      <c r="M83" s="6" t="s">
        <v>206</v>
      </c>
      <c r="N83" s="6" t="s">
        <v>206</v>
      </c>
      <c r="O83" s="6" t="s">
        <v>206</v>
      </c>
      <c r="P83" s="6" t="s">
        <v>206</v>
      </c>
      <c r="Q83" s="6" t="s">
        <v>206</v>
      </c>
      <c r="R83" s="6" t="s">
        <v>206</v>
      </c>
      <c r="S83" s="6" t="s">
        <v>206</v>
      </c>
      <c r="T83" s="6" t="s">
        <v>206</v>
      </c>
      <c r="U83" s="15" t="s">
        <v>206</v>
      </c>
    </row>
    <row r="84" spans="1:21" x14ac:dyDescent="0.25">
      <c r="A84" s="25" t="s">
        <v>201</v>
      </c>
      <c r="B84" s="14" t="s">
        <v>206</v>
      </c>
      <c r="C84" s="6" t="s">
        <v>206</v>
      </c>
      <c r="D84" s="6" t="s">
        <v>206</v>
      </c>
      <c r="E84" s="6" t="s">
        <v>206</v>
      </c>
      <c r="F84" s="6" t="s">
        <v>206</v>
      </c>
      <c r="G84" s="6" t="s">
        <v>206</v>
      </c>
      <c r="H84" s="6" t="s">
        <v>206</v>
      </c>
      <c r="I84" s="6" t="s">
        <v>206</v>
      </c>
      <c r="J84" s="15" t="s">
        <v>206</v>
      </c>
      <c r="K84" s="14" t="s">
        <v>206</v>
      </c>
      <c r="L84" s="6" t="s">
        <v>206</v>
      </c>
      <c r="M84" s="6" t="s">
        <v>206</v>
      </c>
      <c r="N84" s="6" t="s">
        <v>206</v>
      </c>
      <c r="O84" s="6" t="s">
        <v>206</v>
      </c>
      <c r="P84" s="6" t="s">
        <v>206</v>
      </c>
      <c r="Q84" s="6" t="s">
        <v>206</v>
      </c>
      <c r="R84" s="6" t="s">
        <v>206</v>
      </c>
      <c r="S84" s="6" t="s">
        <v>206</v>
      </c>
      <c r="T84" s="6" t="s">
        <v>206</v>
      </c>
      <c r="U84" s="15" t="s">
        <v>206</v>
      </c>
    </row>
    <row r="85" spans="1:21" x14ac:dyDescent="0.25">
      <c r="A85" s="22" t="s">
        <v>157</v>
      </c>
      <c r="B85" s="12">
        <f t="shared" ref="B85:J85" si="21">SUM(B81:B84)</f>
        <v>28141697</v>
      </c>
      <c r="C85" s="5">
        <f t="shared" si="21"/>
        <v>178113834</v>
      </c>
      <c r="D85" s="5">
        <f t="shared" si="21"/>
        <v>118528631</v>
      </c>
      <c r="E85" s="5">
        <f t="shared" si="21"/>
        <v>157871177</v>
      </c>
      <c r="F85" s="5">
        <f t="shared" si="21"/>
        <v>66104269</v>
      </c>
      <c r="G85" s="5">
        <f t="shared" si="21"/>
        <v>333262547</v>
      </c>
      <c r="H85" s="5">
        <f t="shared" si="21"/>
        <v>39209538</v>
      </c>
      <c r="I85" s="5">
        <f t="shared" si="21"/>
        <v>3231826</v>
      </c>
      <c r="J85" s="13">
        <f t="shared" si="21"/>
        <v>924463519</v>
      </c>
      <c r="K85" s="12">
        <f t="shared" ref="K85:U85" si="22">SUM(K81:K84)</f>
        <v>18123480</v>
      </c>
      <c r="L85" s="5">
        <f t="shared" si="22"/>
        <v>173942428</v>
      </c>
      <c r="M85" s="5">
        <f t="shared" si="22"/>
        <v>115054924</v>
      </c>
      <c r="N85" s="5">
        <f t="shared" si="22"/>
        <v>146563417</v>
      </c>
      <c r="O85" s="5">
        <f t="shared" si="22"/>
        <v>23013801</v>
      </c>
      <c r="P85" s="5">
        <f t="shared" si="22"/>
        <v>278110413</v>
      </c>
      <c r="Q85" s="5">
        <f t="shared" si="22"/>
        <v>32610142</v>
      </c>
      <c r="R85" s="5">
        <f t="shared" si="22"/>
        <v>4448426</v>
      </c>
      <c r="S85" s="5">
        <f t="shared" si="22"/>
        <v>0</v>
      </c>
      <c r="T85" s="5">
        <f t="shared" si="22"/>
        <v>37537750</v>
      </c>
      <c r="U85" s="13">
        <f t="shared" si="22"/>
        <v>829404781</v>
      </c>
    </row>
    <row r="86" spans="1:21" x14ac:dyDescent="0.25">
      <c r="A86" s="24"/>
      <c r="B86" s="32"/>
      <c r="C86" s="33"/>
      <c r="D86" s="33"/>
      <c r="E86" s="33"/>
      <c r="F86" s="33"/>
      <c r="G86" s="33"/>
      <c r="H86" s="33"/>
      <c r="I86" s="33"/>
      <c r="J86" s="34"/>
      <c r="K86" s="32"/>
      <c r="L86" s="33"/>
      <c r="M86" s="33"/>
      <c r="N86" s="33"/>
      <c r="O86" s="33"/>
      <c r="P86" s="33"/>
      <c r="Q86" s="33"/>
      <c r="R86" s="33"/>
      <c r="S86" s="33"/>
      <c r="T86" s="33"/>
      <c r="U86" s="34"/>
    </row>
    <row r="87" spans="1:21" x14ac:dyDescent="0.25">
      <c r="A87" s="22" t="s">
        <v>169</v>
      </c>
      <c r="B87" s="32"/>
      <c r="C87" s="33"/>
      <c r="D87" s="33"/>
      <c r="E87" s="33"/>
      <c r="F87" s="33"/>
      <c r="G87" s="33"/>
      <c r="H87" s="33"/>
      <c r="I87" s="33"/>
      <c r="J87" s="34"/>
      <c r="K87" s="32"/>
      <c r="L87" s="33"/>
      <c r="M87" s="33"/>
      <c r="N87" s="33"/>
      <c r="O87" s="33"/>
      <c r="P87" s="33"/>
      <c r="Q87" s="33"/>
      <c r="R87" s="33"/>
      <c r="S87" s="33"/>
      <c r="T87" s="33"/>
      <c r="U87" s="34"/>
    </row>
    <row r="88" spans="1:21" x14ac:dyDescent="0.25">
      <c r="A88" s="25" t="s">
        <v>198</v>
      </c>
      <c r="B88" s="14">
        <v>14864046</v>
      </c>
      <c r="C88" s="6">
        <v>78918557</v>
      </c>
      <c r="D88" s="6">
        <v>38878381.509999998</v>
      </c>
      <c r="E88" s="6">
        <v>67960796</v>
      </c>
      <c r="F88" s="6">
        <v>9898893.4900000002</v>
      </c>
      <c r="G88" s="6">
        <v>106467037</v>
      </c>
      <c r="H88" s="6">
        <v>18617775</v>
      </c>
      <c r="I88" s="6">
        <v>1053080</v>
      </c>
      <c r="J88" s="15">
        <v>336658566</v>
      </c>
      <c r="K88" s="14">
        <v>14681856.85</v>
      </c>
      <c r="L88" s="6">
        <v>76574264.5</v>
      </c>
      <c r="M88" s="6">
        <v>35961920.350000001</v>
      </c>
      <c r="N88" s="6">
        <v>63956906.960000001</v>
      </c>
      <c r="O88" s="6">
        <v>10451383.67</v>
      </c>
      <c r="P88" s="6">
        <v>91394747.170000002</v>
      </c>
      <c r="Q88" s="6">
        <v>11526515.710000001</v>
      </c>
      <c r="R88" s="6">
        <v>984954.92</v>
      </c>
      <c r="S88" s="6">
        <v>5304522.54</v>
      </c>
      <c r="T88" s="6">
        <v>0</v>
      </c>
      <c r="U88" s="15">
        <v>310837072.67000002</v>
      </c>
    </row>
    <row r="89" spans="1:21" x14ac:dyDescent="0.25">
      <c r="A89" s="25" t="s">
        <v>199</v>
      </c>
      <c r="B89" s="14">
        <v>12987217</v>
      </c>
      <c r="C89" s="6">
        <v>85307132</v>
      </c>
      <c r="D89" s="6">
        <v>43878596.43</v>
      </c>
      <c r="E89" s="6">
        <v>72922640</v>
      </c>
      <c r="F89" s="6">
        <v>10558404.57</v>
      </c>
      <c r="G89" s="6">
        <v>108308421</v>
      </c>
      <c r="H89" s="6">
        <v>22419645</v>
      </c>
      <c r="I89" s="6">
        <v>2122178</v>
      </c>
      <c r="J89" s="15">
        <v>358504234</v>
      </c>
      <c r="K89" s="14">
        <v>11792437.77</v>
      </c>
      <c r="L89" s="6">
        <v>82611109.930000007</v>
      </c>
      <c r="M89" s="6">
        <v>41168906.799999997</v>
      </c>
      <c r="N89" s="6">
        <v>68995935.359999999</v>
      </c>
      <c r="O89" s="6">
        <v>11172812.52</v>
      </c>
      <c r="P89" s="6">
        <v>94778616.719999999</v>
      </c>
      <c r="Q89" s="6">
        <v>11858040.09</v>
      </c>
      <c r="R89" s="6">
        <v>2912648.62</v>
      </c>
      <c r="S89" s="6">
        <v>5421650.7699999996</v>
      </c>
      <c r="T89" s="6">
        <v>0</v>
      </c>
      <c r="U89" s="15">
        <v>330712158.57999998</v>
      </c>
    </row>
    <row r="90" spans="1:21" x14ac:dyDescent="0.25">
      <c r="A90" s="25" t="s">
        <v>200</v>
      </c>
      <c r="B90" s="14">
        <v>18886544</v>
      </c>
      <c r="C90" s="6">
        <v>82531863</v>
      </c>
      <c r="D90" s="6">
        <v>41003860.270000003</v>
      </c>
      <c r="E90" s="6">
        <v>67352697</v>
      </c>
      <c r="F90" s="6">
        <v>6218725.7300000004</v>
      </c>
      <c r="G90" s="6">
        <v>109334104</v>
      </c>
      <c r="H90" s="6">
        <v>21605548</v>
      </c>
      <c r="I90" s="6">
        <v>1413244</v>
      </c>
      <c r="J90" s="15">
        <v>348346586</v>
      </c>
      <c r="K90" s="14">
        <v>17400984.68</v>
      </c>
      <c r="L90" s="6">
        <v>79867931.829999998</v>
      </c>
      <c r="M90" s="6">
        <v>38477975.490000002</v>
      </c>
      <c r="N90" s="6">
        <v>63580002.490000002</v>
      </c>
      <c r="O90" s="6">
        <v>8123487.3099999996</v>
      </c>
      <c r="P90" s="6">
        <v>93735265.469999999</v>
      </c>
      <c r="Q90" s="6">
        <v>12947415.15</v>
      </c>
      <c r="R90" s="6">
        <v>2003642.75</v>
      </c>
      <c r="S90" s="6">
        <v>5484681.9100000001</v>
      </c>
      <c r="T90" s="6">
        <v>0</v>
      </c>
      <c r="U90" s="15">
        <v>321621387.07999998</v>
      </c>
    </row>
    <row r="91" spans="1:21" x14ac:dyDescent="0.25">
      <c r="A91" s="25" t="s">
        <v>201</v>
      </c>
      <c r="B91" s="14" t="s">
        <v>206</v>
      </c>
      <c r="C91" s="6" t="s">
        <v>206</v>
      </c>
      <c r="D91" s="6" t="s">
        <v>206</v>
      </c>
      <c r="E91" s="6" t="s">
        <v>206</v>
      </c>
      <c r="F91" s="6" t="s">
        <v>206</v>
      </c>
      <c r="G91" s="6" t="s">
        <v>206</v>
      </c>
      <c r="H91" s="6" t="s">
        <v>206</v>
      </c>
      <c r="I91" s="6" t="s">
        <v>206</v>
      </c>
      <c r="J91" s="15" t="s">
        <v>206</v>
      </c>
      <c r="K91" s="14" t="s">
        <v>206</v>
      </c>
      <c r="L91" s="6" t="s">
        <v>206</v>
      </c>
      <c r="M91" s="6" t="s">
        <v>206</v>
      </c>
      <c r="N91" s="6" t="s">
        <v>206</v>
      </c>
      <c r="O91" s="6" t="s">
        <v>206</v>
      </c>
      <c r="P91" s="6" t="s">
        <v>206</v>
      </c>
      <c r="Q91" s="6" t="s">
        <v>206</v>
      </c>
      <c r="R91" s="6" t="s">
        <v>206</v>
      </c>
      <c r="S91" s="6" t="s">
        <v>206</v>
      </c>
      <c r="T91" s="6" t="s">
        <v>206</v>
      </c>
      <c r="U91" s="15" t="s">
        <v>206</v>
      </c>
    </row>
    <row r="92" spans="1:21" x14ac:dyDescent="0.25">
      <c r="A92" s="22" t="s">
        <v>157</v>
      </c>
      <c r="B92" s="12">
        <f t="shared" ref="B92:J92" si="23">SUM(B88:B91)</f>
        <v>46737807</v>
      </c>
      <c r="C92" s="5">
        <f t="shared" si="23"/>
        <v>246757552</v>
      </c>
      <c r="D92" s="5">
        <f t="shared" si="23"/>
        <v>123760838.21000001</v>
      </c>
      <c r="E92" s="5">
        <f t="shared" si="23"/>
        <v>208236133</v>
      </c>
      <c r="F92" s="5">
        <f t="shared" si="23"/>
        <v>26676023.790000003</v>
      </c>
      <c r="G92" s="5">
        <f t="shared" si="23"/>
        <v>324109562</v>
      </c>
      <c r="H92" s="5">
        <f t="shared" si="23"/>
        <v>62642968</v>
      </c>
      <c r="I92" s="5">
        <f t="shared" si="23"/>
        <v>4588502</v>
      </c>
      <c r="J92" s="13">
        <f t="shared" si="23"/>
        <v>1043509386</v>
      </c>
      <c r="K92" s="12">
        <f t="shared" ref="K92:U92" si="24">SUM(K88:K91)</f>
        <v>43875279.299999997</v>
      </c>
      <c r="L92" s="5">
        <f t="shared" si="24"/>
        <v>239053306.25999999</v>
      </c>
      <c r="M92" s="5">
        <f t="shared" si="24"/>
        <v>115608802.64000002</v>
      </c>
      <c r="N92" s="5">
        <f t="shared" si="24"/>
        <v>196532844.81</v>
      </c>
      <c r="O92" s="5">
        <f t="shared" si="24"/>
        <v>29747683.499999996</v>
      </c>
      <c r="P92" s="5">
        <f t="shared" si="24"/>
        <v>279908629.36000001</v>
      </c>
      <c r="Q92" s="5">
        <f t="shared" si="24"/>
        <v>36331970.950000003</v>
      </c>
      <c r="R92" s="5">
        <f t="shared" si="24"/>
        <v>5901246.29</v>
      </c>
      <c r="S92" s="5">
        <f t="shared" si="24"/>
        <v>16210855.219999999</v>
      </c>
      <c r="T92" s="5">
        <f t="shared" si="24"/>
        <v>0</v>
      </c>
      <c r="U92" s="13">
        <f t="shared" si="24"/>
        <v>963170618.32999992</v>
      </c>
    </row>
    <row r="93" spans="1:21" x14ac:dyDescent="0.25">
      <c r="A93" s="24"/>
      <c r="B93" s="32"/>
      <c r="C93" s="33"/>
      <c r="D93" s="33"/>
      <c r="E93" s="33"/>
      <c r="F93" s="33"/>
      <c r="G93" s="33"/>
      <c r="H93" s="33"/>
      <c r="I93" s="33"/>
      <c r="J93" s="34"/>
      <c r="K93" s="32"/>
      <c r="L93" s="33"/>
      <c r="M93" s="33"/>
      <c r="N93" s="33"/>
      <c r="O93" s="33"/>
      <c r="P93" s="33"/>
      <c r="Q93" s="33"/>
      <c r="R93" s="33"/>
      <c r="S93" s="33"/>
      <c r="T93" s="33"/>
      <c r="U93" s="34"/>
    </row>
    <row r="94" spans="1:21" x14ac:dyDescent="0.25">
      <c r="A94" s="22" t="s">
        <v>170</v>
      </c>
      <c r="B94" s="32"/>
      <c r="C94" s="33"/>
      <c r="D94" s="33"/>
      <c r="E94" s="33"/>
      <c r="F94" s="33"/>
      <c r="G94" s="33"/>
      <c r="H94" s="33"/>
      <c r="I94" s="33"/>
      <c r="J94" s="34"/>
      <c r="K94" s="32"/>
      <c r="L94" s="33"/>
      <c r="M94" s="33"/>
      <c r="N94" s="33"/>
      <c r="O94" s="33"/>
      <c r="P94" s="33"/>
      <c r="Q94" s="33"/>
      <c r="R94" s="33"/>
      <c r="S94" s="33"/>
      <c r="T94" s="33"/>
      <c r="U94" s="34"/>
    </row>
    <row r="95" spans="1:21" x14ac:dyDescent="0.25">
      <c r="A95" s="25" t="s">
        <v>198</v>
      </c>
      <c r="B95" s="14">
        <v>6179781</v>
      </c>
      <c r="C95" s="6">
        <v>13495659</v>
      </c>
      <c r="D95" s="6">
        <v>5221964</v>
      </c>
      <c r="E95" s="6">
        <v>11132663</v>
      </c>
      <c r="F95" s="6">
        <v>1388055</v>
      </c>
      <c r="G95" s="6">
        <v>13295570</v>
      </c>
      <c r="H95" s="6">
        <v>3788392</v>
      </c>
      <c r="I95" s="6">
        <v>0</v>
      </c>
      <c r="J95" s="15">
        <v>54502084</v>
      </c>
      <c r="K95" s="14">
        <v>5664178</v>
      </c>
      <c r="L95" s="6">
        <v>12139011</v>
      </c>
      <c r="M95" s="6">
        <v>4865803</v>
      </c>
      <c r="N95" s="6">
        <v>10053080</v>
      </c>
      <c r="O95" s="6">
        <v>1383190</v>
      </c>
      <c r="P95" s="6">
        <v>8579921</v>
      </c>
      <c r="Q95" s="6">
        <v>365213</v>
      </c>
      <c r="R95" s="6">
        <v>3119380</v>
      </c>
      <c r="S95" s="6">
        <v>1396835</v>
      </c>
      <c r="T95" s="6">
        <v>0</v>
      </c>
      <c r="U95" s="15">
        <v>47566611</v>
      </c>
    </row>
    <row r="96" spans="1:21" x14ac:dyDescent="0.25">
      <c r="A96" s="25" t="s">
        <v>199</v>
      </c>
      <c r="B96" s="14">
        <v>6489400</v>
      </c>
      <c r="C96" s="6">
        <v>13908684</v>
      </c>
      <c r="D96" s="6">
        <v>4933655</v>
      </c>
      <c r="E96" s="6">
        <v>9925509</v>
      </c>
      <c r="F96" s="6">
        <v>1359788</v>
      </c>
      <c r="G96" s="6">
        <v>13809081</v>
      </c>
      <c r="H96" s="6">
        <v>4405089</v>
      </c>
      <c r="I96" s="6">
        <v>0</v>
      </c>
      <c r="J96" s="15">
        <v>54831206</v>
      </c>
      <c r="K96" s="14">
        <v>5956787</v>
      </c>
      <c r="L96" s="6">
        <v>13184124</v>
      </c>
      <c r="M96" s="6">
        <v>4446786</v>
      </c>
      <c r="N96" s="6">
        <v>8778056</v>
      </c>
      <c r="O96" s="6">
        <v>1206174</v>
      </c>
      <c r="P96" s="6">
        <v>8447557</v>
      </c>
      <c r="Q96" s="6">
        <v>2444824</v>
      </c>
      <c r="R96" s="6">
        <v>1887134</v>
      </c>
      <c r="S96" s="6">
        <v>1364956</v>
      </c>
      <c r="T96" s="6">
        <v>0</v>
      </c>
      <c r="U96" s="15">
        <v>47716398</v>
      </c>
    </row>
    <row r="97" spans="1:21" x14ac:dyDescent="0.25">
      <c r="A97" s="25" t="s">
        <v>200</v>
      </c>
      <c r="B97" s="14">
        <v>17976355</v>
      </c>
      <c r="C97" s="6">
        <v>0</v>
      </c>
      <c r="D97" s="6">
        <v>18761488</v>
      </c>
      <c r="E97" s="6">
        <v>0</v>
      </c>
      <c r="F97" s="6">
        <v>0</v>
      </c>
      <c r="G97" s="6">
        <v>1197246</v>
      </c>
      <c r="H97" s="6">
        <v>17803720</v>
      </c>
      <c r="I97" s="6">
        <v>0</v>
      </c>
      <c r="J97" s="15">
        <v>55738809</v>
      </c>
      <c r="K97" s="14">
        <v>21061081</v>
      </c>
      <c r="L97" s="6">
        <v>752809</v>
      </c>
      <c r="M97" s="6">
        <v>21316027</v>
      </c>
      <c r="N97" s="6">
        <v>0</v>
      </c>
      <c r="O97" s="6">
        <v>0</v>
      </c>
      <c r="P97" s="6">
        <v>1370751</v>
      </c>
      <c r="Q97" s="6">
        <v>393578</v>
      </c>
      <c r="R97" s="6">
        <v>3077396</v>
      </c>
      <c r="S97" s="6">
        <v>865815</v>
      </c>
      <c r="T97" s="6">
        <v>0</v>
      </c>
      <c r="U97" s="15">
        <v>48837457</v>
      </c>
    </row>
    <row r="98" spans="1:21" x14ac:dyDescent="0.25">
      <c r="A98" s="25" t="s">
        <v>201</v>
      </c>
      <c r="B98" s="14" t="s">
        <v>206</v>
      </c>
      <c r="C98" s="6" t="s">
        <v>206</v>
      </c>
      <c r="D98" s="6" t="s">
        <v>206</v>
      </c>
      <c r="E98" s="6" t="s">
        <v>206</v>
      </c>
      <c r="F98" s="6" t="s">
        <v>206</v>
      </c>
      <c r="G98" s="6" t="s">
        <v>206</v>
      </c>
      <c r="H98" s="6" t="s">
        <v>206</v>
      </c>
      <c r="I98" s="6" t="s">
        <v>206</v>
      </c>
      <c r="J98" s="15" t="s">
        <v>206</v>
      </c>
      <c r="K98" s="14" t="s">
        <v>206</v>
      </c>
      <c r="L98" s="6" t="s">
        <v>206</v>
      </c>
      <c r="M98" s="6" t="s">
        <v>206</v>
      </c>
      <c r="N98" s="6" t="s">
        <v>206</v>
      </c>
      <c r="O98" s="6" t="s">
        <v>206</v>
      </c>
      <c r="P98" s="6" t="s">
        <v>206</v>
      </c>
      <c r="Q98" s="6" t="s">
        <v>206</v>
      </c>
      <c r="R98" s="6" t="s">
        <v>206</v>
      </c>
      <c r="S98" s="6" t="s">
        <v>206</v>
      </c>
      <c r="T98" s="6" t="s">
        <v>206</v>
      </c>
      <c r="U98" s="15" t="s">
        <v>206</v>
      </c>
    </row>
    <row r="99" spans="1:21" x14ac:dyDescent="0.25">
      <c r="A99" s="22" t="s">
        <v>157</v>
      </c>
      <c r="B99" s="12">
        <f t="shared" ref="B99:J99" si="25">SUM(B95:B98)</f>
        <v>30645536</v>
      </c>
      <c r="C99" s="5">
        <f t="shared" si="25"/>
        <v>27404343</v>
      </c>
      <c r="D99" s="5">
        <f t="shared" si="25"/>
        <v>28917107</v>
      </c>
      <c r="E99" s="5">
        <f t="shared" si="25"/>
        <v>21058172</v>
      </c>
      <c r="F99" s="5">
        <f t="shared" si="25"/>
        <v>2747843</v>
      </c>
      <c r="G99" s="5">
        <f t="shared" si="25"/>
        <v>28301897</v>
      </c>
      <c r="H99" s="5">
        <f t="shared" si="25"/>
        <v>25997201</v>
      </c>
      <c r="I99" s="5">
        <f t="shared" si="25"/>
        <v>0</v>
      </c>
      <c r="J99" s="13">
        <f t="shared" si="25"/>
        <v>165072099</v>
      </c>
      <c r="K99" s="12">
        <f t="shared" ref="K99:U99" si="26">SUM(K95:K98)</f>
        <v>32682046</v>
      </c>
      <c r="L99" s="5">
        <f t="shared" si="26"/>
        <v>26075944</v>
      </c>
      <c r="M99" s="5">
        <f t="shared" si="26"/>
        <v>30628616</v>
      </c>
      <c r="N99" s="5">
        <f t="shared" si="26"/>
        <v>18831136</v>
      </c>
      <c r="O99" s="5">
        <f t="shared" si="26"/>
        <v>2589364</v>
      </c>
      <c r="P99" s="5">
        <f t="shared" si="26"/>
        <v>18398229</v>
      </c>
      <c r="Q99" s="5">
        <f t="shared" si="26"/>
        <v>3203615</v>
      </c>
      <c r="R99" s="5">
        <f t="shared" si="26"/>
        <v>8083910</v>
      </c>
      <c r="S99" s="5">
        <f t="shared" si="26"/>
        <v>3627606</v>
      </c>
      <c r="T99" s="5">
        <f t="shared" si="26"/>
        <v>0</v>
      </c>
      <c r="U99" s="13">
        <f t="shared" si="26"/>
        <v>144120466</v>
      </c>
    </row>
    <row r="100" spans="1:21" x14ac:dyDescent="0.25">
      <c r="A100" s="24"/>
      <c r="B100" s="32"/>
      <c r="C100" s="33"/>
      <c r="D100" s="33"/>
      <c r="E100" s="33"/>
      <c r="F100" s="33"/>
      <c r="G100" s="33"/>
      <c r="H100" s="33"/>
      <c r="I100" s="33"/>
      <c r="J100" s="34"/>
      <c r="K100" s="32"/>
      <c r="L100" s="33"/>
      <c r="M100" s="33"/>
      <c r="N100" s="33"/>
      <c r="O100" s="33"/>
      <c r="P100" s="33"/>
      <c r="Q100" s="33"/>
      <c r="R100" s="33"/>
      <c r="S100" s="33"/>
      <c r="T100" s="33"/>
      <c r="U100" s="34"/>
    </row>
    <row r="101" spans="1:21" x14ac:dyDescent="0.25">
      <c r="A101" s="22" t="s">
        <v>171</v>
      </c>
      <c r="B101" s="32"/>
      <c r="C101" s="33"/>
      <c r="D101" s="33"/>
      <c r="E101" s="33"/>
      <c r="F101" s="33"/>
      <c r="G101" s="33"/>
      <c r="H101" s="33"/>
      <c r="I101" s="33"/>
      <c r="J101" s="34"/>
      <c r="K101" s="32"/>
      <c r="L101" s="33"/>
      <c r="M101" s="33"/>
      <c r="N101" s="33"/>
      <c r="O101" s="33"/>
      <c r="P101" s="33"/>
      <c r="Q101" s="33"/>
      <c r="R101" s="33"/>
      <c r="S101" s="33"/>
      <c r="T101" s="33"/>
      <c r="U101" s="34"/>
    </row>
    <row r="102" spans="1:21" x14ac:dyDescent="0.25">
      <c r="A102" s="25" t="s">
        <v>198</v>
      </c>
      <c r="B102" s="14">
        <v>7096694</v>
      </c>
      <c r="C102" s="6">
        <v>15530725</v>
      </c>
      <c r="D102" s="6">
        <v>24911602</v>
      </c>
      <c r="E102" s="6">
        <v>35154885</v>
      </c>
      <c r="F102" s="6">
        <v>3081374</v>
      </c>
      <c r="G102" s="6">
        <v>51874539</v>
      </c>
      <c r="H102" s="6">
        <v>5492121</v>
      </c>
      <c r="I102" s="6">
        <v>0</v>
      </c>
      <c r="J102" s="15">
        <v>143141940</v>
      </c>
      <c r="K102" s="14">
        <v>6626948</v>
      </c>
      <c r="L102" s="6">
        <v>14140997</v>
      </c>
      <c r="M102" s="6">
        <v>22518353</v>
      </c>
      <c r="N102" s="6">
        <v>32461675</v>
      </c>
      <c r="O102" s="6">
        <v>2883190</v>
      </c>
      <c r="P102" s="6">
        <v>41020688</v>
      </c>
      <c r="Q102" s="6">
        <v>1345741</v>
      </c>
      <c r="R102" s="6">
        <v>3054098</v>
      </c>
      <c r="S102" s="6">
        <v>3428535</v>
      </c>
      <c r="T102" s="6">
        <v>0</v>
      </c>
      <c r="U102" s="15">
        <v>127480225</v>
      </c>
    </row>
    <row r="103" spans="1:21" x14ac:dyDescent="0.25">
      <c r="A103" s="25" t="s">
        <v>199</v>
      </c>
      <c r="B103" s="14">
        <v>7004690</v>
      </c>
      <c r="C103" s="6">
        <v>17011430</v>
      </c>
      <c r="D103" s="6">
        <v>26466578</v>
      </c>
      <c r="E103" s="6">
        <v>36853110</v>
      </c>
      <c r="F103" s="6">
        <v>4923726</v>
      </c>
      <c r="G103" s="6">
        <v>59017442</v>
      </c>
      <c r="H103" s="6">
        <v>4957539</v>
      </c>
      <c r="I103" s="6">
        <v>0</v>
      </c>
      <c r="J103" s="15">
        <v>156234515</v>
      </c>
      <c r="K103" s="14">
        <v>6440540</v>
      </c>
      <c r="L103" s="6">
        <v>15752387</v>
      </c>
      <c r="M103" s="6">
        <v>23994655</v>
      </c>
      <c r="N103" s="6">
        <v>34043564</v>
      </c>
      <c r="O103" s="6">
        <v>4478415</v>
      </c>
      <c r="P103" s="6">
        <v>47463462</v>
      </c>
      <c r="Q103" s="6">
        <v>2428191</v>
      </c>
      <c r="R103" s="6">
        <v>2045494</v>
      </c>
      <c r="S103" s="6">
        <v>1768833</v>
      </c>
      <c r="T103" s="6">
        <v>0</v>
      </c>
      <c r="U103" s="15">
        <v>138415541</v>
      </c>
    </row>
    <row r="104" spans="1:21" x14ac:dyDescent="0.25">
      <c r="A104" s="25" t="s">
        <v>200</v>
      </c>
      <c r="B104" s="14">
        <v>48873984</v>
      </c>
      <c r="C104" s="6">
        <v>0</v>
      </c>
      <c r="D104" s="6">
        <v>187839675</v>
      </c>
      <c r="E104" s="6">
        <v>0</v>
      </c>
      <c r="F104" s="6">
        <v>0</v>
      </c>
      <c r="G104" s="6">
        <v>14714161</v>
      </c>
      <c r="H104" s="6">
        <v>48472110</v>
      </c>
      <c r="I104" s="6">
        <v>0</v>
      </c>
      <c r="J104" s="15">
        <v>299899930</v>
      </c>
      <c r="K104" s="14">
        <v>50866378</v>
      </c>
      <c r="L104" s="6">
        <v>-609445</v>
      </c>
      <c r="M104" s="6">
        <v>195332775</v>
      </c>
      <c r="N104" s="6">
        <v>0</v>
      </c>
      <c r="O104" s="6">
        <v>0</v>
      </c>
      <c r="P104" s="6">
        <v>14314919</v>
      </c>
      <c r="Q104" s="6">
        <v>-2911925</v>
      </c>
      <c r="R104" s="6">
        <v>4194054</v>
      </c>
      <c r="S104" s="6">
        <v>1919561</v>
      </c>
      <c r="T104" s="6">
        <v>0</v>
      </c>
      <c r="U104" s="15">
        <v>263106317</v>
      </c>
    </row>
    <row r="105" spans="1:21" x14ac:dyDescent="0.25">
      <c r="A105" s="25" t="s">
        <v>201</v>
      </c>
      <c r="B105" s="14" t="s">
        <v>206</v>
      </c>
      <c r="C105" s="6" t="s">
        <v>206</v>
      </c>
      <c r="D105" s="6" t="s">
        <v>206</v>
      </c>
      <c r="E105" s="6" t="s">
        <v>206</v>
      </c>
      <c r="F105" s="6" t="s">
        <v>206</v>
      </c>
      <c r="G105" s="6" t="s">
        <v>206</v>
      </c>
      <c r="H105" s="6" t="s">
        <v>206</v>
      </c>
      <c r="I105" s="6" t="s">
        <v>206</v>
      </c>
      <c r="J105" s="15" t="s">
        <v>206</v>
      </c>
      <c r="K105" s="14" t="s">
        <v>206</v>
      </c>
      <c r="L105" s="6" t="s">
        <v>206</v>
      </c>
      <c r="M105" s="6" t="s">
        <v>206</v>
      </c>
      <c r="N105" s="6" t="s">
        <v>206</v>
      </c>
      <c r="O105" s="6" t="s">
        <v>206</v>
      </c>
      <c r="P105" s="6" t="s">
        <v>206</v>
      </c>
      <c r="Q105" s="6" t="s">
        <v>206</v>
      </c>
      <c r="R105" s="6" t="s">
        <v>206</v>
      </c>
      <c r="S105" s="6" t="s">
        <v>206</v>
      </c>
      <c r="T105" s="6" t="s">
        <v>206</v>
      </c>
      <c r="U105" s="15" t="s">
        <v>206</v>
      </c>
    </row>
    <row r="106" spans="1:21" x14ac:dyDescent="0.25">
      <c r="A106" s="22" t="s">
        <v>157</v>
      </c>
      <c r="B106" s="12">
        <f t="shared" ref="B106:J106" si="27">SUM(B102:B105)</f>
        <v>62975368</v>
      </c>
      <c r="C106" s="5">
        <f t="shared" si="27"/>
        <v>32542155</v>
      </c>
      <c r="D106" s="5">
        <f t="shared" si="27"/>
        <v>239217855</v>
      </c>
      <c r="E106" s="5">
        <f t="shared" si="27"/>
        <v>72007995</v>
      </c>
      <c r="F106" s="5">
        <f t="shared" si="27"/>
        <v>8005100</v>
      </c>
      <c r="G106" s="5">
        <f t="shared" si="27"/>
        <v>125606142</v>
      </c>
      <c r="H106" s="5">
        <f t="shared" si="27"/>
        <v>58921770</v>
      </c>
      <c r="I106" s="5">
        <f t="shared" si="27"/>
        <v>0</v>
      </c>
      <c r="J106" s="13">
        <f t="shared" si="27"/>
        <v>599276385</v>
      </c>
      <c r="K106" s="12">
        <f t="shared" ref="K106:U106" si="28">SUM(K102:K105)</f>
        <v>63933866</v>
      </c>
      <c r="L106" s="5">
        <f t="shared" si="28"/>
        <v>29283939</v>
      </c>
      <c r="M106" s="5">
        <f t="shared" si="28"/>
        <v>241845783</v>
      </c>
      <c r="N106" s="5">
        <f t="shared" si="28"/>
        <v>66505239</v>
      </c>
      <c r="O106" s="5">
        <f t="shared" si="28"/>
        <v>7361605</v>
      </c>
      <c r="P106" s="5">
        <f t="shared" si="28"/>
        <v>102799069</v>
      </c>
      <c r="Q106" s="5">
        <f t="shared" si="28"/>
        <v>862007</v>
      </c>
      <c r="R106" s="5">
        <f t="shared" si="28"/>
        <v>9293646</v>
      </c>
      <c r="S106" s="5">
        <f t="shared" si="28"/>
        <v>7116929</v>
      </c>
      <c r="T106" s="5">
        <f t="shared" si="28"/>
        <v>0</v>
      </c>
      <c r="U106" s="13">
        <f t="shared" si="28"/>
        <v>529002083</v>
      </c>
    </row>
    <row r="107" spans="1:21" x14ac:dyDescent="0.25">
      <c r="A107" s="24"/>
      <c r="B107" s="32"/>
      <c r="C107" s="33"/>
      <c r="D107" s="33"/>
      <c r="E107" s="33"/>
      <c r="F107" s="33"/>
      <c r="G107" s="33"/>
      <c r="H107" s="33"/>
      <c r="I107" s="33"/>
      <c r="J107" s="34"/>
      <c r="K107" s="32"/>
      <c r="L107" s="33"/>
      <c r="M107" s="33"/>
      <c r="N107" s="33"/>
      <c r="O107" s="33"/>
      <c r="P107" s="33"/>
      <c r="Q107" s="33"/>
      <c r="R107" s="33"/>
      <c r="S107" s="33"/>
      <c r="T107" s="33"/>
      <c r="U107" s="34"/>
    </row>
    <row r="108" spans="1:21" x14ac:dyDescent="0.25">
      <c r="A108" s="22" t="s">
        <v>172</v>
      </c>
      <c r="B108" s="32"/>
      <c r="C108" s="33"/>
      <c r="D108" s="33"/>
      <c r="E108" s="33"/>
      <c r="F108" s="33"/>
      <c r="G108" s="33"/>
      <c r="H108" s="33"/>
      <c r="I108" s="33"/>
      <c r="J108" s="34"/>
      <c r="K108" s="32"/>
      <c r="L108" s="33"/>
      <c r="M108" s="33"/>
      <c r="N108" s="33"/>
      <c r="O108" s="33"/>
      <c r="P108" s="33"/>
      <c r="Q108" s="33"/>
      <c r="R108" s="33"/>
      <c r="S108" s="33"/>
      <c r="T108" s="33"/>
      <c r="U108" s="34"/>
    </row>
    <row r="109" spans="1:21" x14ac:dyDescent="0.25">
      <c r="A109" s="25" t="s">
        <v>198</v>
      </c>
      <c r="B109" s="14">
        <v>17855318</v>
      </c>
      <c r="C109" s="6">
        <v>36949432</v>
      </c>
      <c r="D109" s="6">
        <v>94580160</v>
      </c>
      <c r="E109" s="6">
        <v>128738603</v>
      </c>
      <c r="F109" s="6">
        <v>9505969</v>
      </c>
      <c r="G109" s="6">
        <v>141237663</v>
      </c>
      <c r="H109" s="6">
        <v>13648540</v>
      </c>
      <c r="I109" s="6">
        <v>528819</v>
      </c>
      <c r="J109" s="15">
        <v>443044504</v>
      </c>
      <c r="K109" s="14">
        <v>15653936</v>
      </c>
      <c r="L109" s="6">
        <v>33845110</v>
      </c>
      <c r="M109" s="6">
        <v>87549938</v>
      </c>
      <c r="N109" s="6">
        <v>120130699</v>
      </c>
      <c r="O109" s="6">
        <v>8840920</v>
      </c>
      <c r="P109" s="6">
        <v>109140912</v>
      </c>
      <c r="Q109" s="6">
        <v>4171884</v>
      </c>
      <c r="R109" s="6">
        <v>8244359</v>
      </c>
      <c r="S109" s="6">
        <v>9372046</v>
      </c>
      <c r="T109" s="6">
        <v>0</v>
      </c>
      <c r="U109" s="15">
        <v>396949804</v>
      </c>
    </row>
    <row r="110" spans="1:21" x14ac:dyDescent="0.25">
      <c r="A110" s="25" t="s">
        <v>199</v>
      </c>
      <c r="B110" s="14">
        <v>19658727</v>
      </c>
      <c r="C110" s="6">
        <v>40629482</v>
      </c>
      <c r="D110" s="6">
        <v>99177119</v>
      </c>
      <c r="E110" s="6">
        <v>133479807</v>
      </c>
      <c r="F110" s="6">
        <v>10390603</v>
      </c>
      <c r="G110" s="6">
        <v>152686596</v>
      </c>
      <c r="H110" s="6">
        <v>17650195</v>
      </c>
      <c r="I110" s="6">
        <v>551550</v>
      </c>
      <c r="J110" s="15">
        <v>474224079</v>
      </c>
      <c r="K110" s="14">
        <v>19627242</v>
      </c>
      <c r="L110" s="6">
        <v>37372422</v>
      </c>
      <c r="M110" s="6">
        <v>90118658</v>
      </c>
      <c r="N110" s="6">
        <v>122905265</v>
      </c>
      <c r="O110" s="6">
        <v>9634450</v>
      </c>
      <c r="P110" s="6">
        <v>119664812</v>
      </c>
      <c r="Q110" s="6">
        <v>8398091</v>
      </c>
      <c r="R110" s="6">
        <v>8343579</v>
      </c>
      <c r="S110" s="6">
        <v>5318301</v>
      </c>
      <c r="T110" s="6">
        <v>0</v>
      </c>
      <c r="U110" s="15">
        <v>421382820</v>
      </c>
    </row>
    <row r="111" spans="1:21" x14ac:dyDescent="0.25">
      <c r="A111" s="25" t="s">
        <v>200</v>
      </c>
      <c r="B111" s="14">
        <v>17413985</v>
      </c>
      <c r="C111" s="6">
        <v>35884056</v>
      </c>
      <c r="D111" s="6">
        <v>89641342</v>
      </c>
      <c r="E111" s="6">
        <v>127274572</v>
      </c>
      <c r="F111" s="6">
        <v>10067819</v>
      </c>
      <c r="G111" s="6">
        <v>153150596</v>
      </c>
      <c r="H111" s="6">
        <v>15944940</v>
      </c>
      <c r="I111" s="6">
        <v>551550</v>
      </c>
      <c r="J111" s="15">
        <v>449928860</v>
      </c>
      <c r="K111" s="14">
        <v>16762672</v>
      </c>
      <c r="L111" s="6">
        <v>33654391</v>
      </c>
      <c r="M111" s="6">
        <v>83299225</v>
      </c>
      <c r="N111" s="6">
        <v>118233878</v>
      </c>
      <c r="O111" s="6">
        <v>9299333</v>
      </c>
      <c r="P111" s="6">
        <v>122492202</v>
      </c>
      <c r="Q111" s="6">
        <v>2930092</v>
      </c>
      <c r="R111" s="6">
        <v>11950359</v>
      </c>
      <c r="S111" s="6">
        <v>3837351</v>
      </c>
      <c r="T111" s="6">
        <v>0</v>
      </c>
      <c r="U111" s="15">
        <v>402459503</v>
      </c>
    </row>
    <row r="112" spans="1:21" x14ac:dyDescent="0.25">
      <c r="A112" s="25" t="s">
        <v>201</v>
      </c>
      <c r="B112" s="14" t="s">
        <v>206</v>
      </c>
      <c r="C112" s="6" t="s">
        <v>206</v>
      </c>
      <c r="D112" s="6" t="s">
        <v>206</v>
      </c>
      <c r="E112" s="6" t="s">
        <v>206</v>
      </c>
      <c r="F112" s="6" t="s">
        <v>206</v>
      </c>
      <c r="G112" s="6" t="s">
        <v>206</v>
      </c>
      <c r="H112" s="6" t="s">
        <v>206</v>
      </c>
      <c r="I112" s="6" t="s">
        <v>206</v>
      </c>
      <c r="J112" s="15" t="s">
        <v>206</v>
      </c>
      <c r="K112" s="14" t="s">
        <v>206</v>
      </c>
      <c r="L112" s="6" t="s">
        <v>206</v>
      </c>
      <c r="M112" s="6" t="s">
        <v>206</v>
      </c>
      <c r="N112" s="6" t="s">
        <v>206</v>
      </c>
      <c r="O112" s="6" t="s">
        <v>206</v>
      </c>
      <c r="P112" s="6" t="s">
        <v>206</v>
      </c>
      <c r="Q112" s="6" t="s">
        <v>206</v>
      </c>
      <c r="R112" s="6" t="s">
        <v>206</v>
      </c>
      <c r="S112" s="6" t="s">
        <v>206</v>
      </c>
      <c r="T112" s="6" t="s">
        <v>206</v>
      </c>
      <c r="U112" s="15" t="s">
        <v>206</v>
      </c>
    </row>
    <row r="113" spans="1:21" x14ac:dyDescent="0.25">
      <c r="A113" s="22" t="s">
        <v>157</v>
      </c>
      <c r="B113" s="12">
        <f t="shared" ref="B113:J113" si="29">SUM(B109:B112)</f>
        <v>54928030</v>
      </c>
      <c r="C113" s="5">
        <f t="shared" si="29"/>
        <v>113462970</v>
      </c>
      <c r="D113" s="5">
        <f t="shared" si="29"/>
        <v>283398621</v>
      </c>
      <c r="E113" s="5">
        <f t="shared" si="29"/>
        <v>389492982</v>
      </c>
      <c r="F113" s="5">
        <f t="shared" si="29"/>
        <v>29964391</v>
      </c>
      <c r="G113" s="5">
        <f t="shared" si="29"/>
        <v>447074855</v>
      </c>
      <c r="H113" s="5">
        <f t="shared" si="29"/>
        <v>47243675</v>
      </c>
      <c r="I113" s="5">
        <f t="shared" si="29"/>
        <v>1631919</v>
      </c>
      <c r="J113" s="13">
        <f t="shared" si="29"/>
        <v>1367197443</v>
      </c>
      <c r="K113" s="12">
        <f t="shared" ref="K113:U113" si="30">SUM(K109:K112)</f>
        <v>52043850</v>
      </c>
      <c r="L113" s="5">
        <f t="shared" si="30"/>
        <v>104871923</v>
      </c>
      <c r="M113" s="5">
        <f t="shared" si="30"/>
        <v>260967821</v>
      </c>
      <c r="N113" s="5">
        <f t="shared" si="30"/>
        <v>361269842</v>
      </c>
      <c r="O113" s="5">
        <f t="shared" si="30"/>
        <v>27774703</v>
      </c>
      <c r="P113" s="5">
        <f t="shared" si="30"/>
        <v>351297926</v>
      </c>
      <c r="Q113" s="5">
        <f t="shared" si="30"/>
        <v>15500067</v>
      </c>
      <c r="R113" s="5">
        <f t="shared" si="30"/>
        <v>28538297</v>
      </c>
      <c r="S113" s="5">
        <f t="shared" si="30"/>
        <v>18527698</v>
      </c>
      <c r="T113" s="5">
        <f t="shared" si="30"/>
        <v>0</v>
      </c>
      <c r="U113" s="13">
        <f t="shared" si="30"/>
        <v>1220792127</v>
      </c>
    </row>
    <row r="114" spans="1:21" x14ac:dyDescent="0.25">
      <c r="A114" s="24"/>
      <c r="B114" s="32"/>
      <c r="C114" s="33"/>
      <c r="D114" s="33"/>
      <c r="E114" s="33"/>
      <c r="F114" s="33"/>
      <c r="G114" s="33"/>
      <c r="H114" s="33"/>
      <c r="I114" s="33"/>
      <c r="J114" s="34"/>
      <c r="K114" s="32"/>
      <c r="L114" s="33"/>
      <c r="M114" s="33"/>
      <c r="N114" s="33"/>
      <c r="O114" s="33"/>
      <c r="P114" s="33"/>
      <c r="Q114" s="33"/>
      <c r="R114" s="33"/>
      <c r="S114" s="33"/>
      <c r="T114" s="33"/>
      <c r="U114" s="34"/>
    </row>
    <row r="115" spans="1:21" x14ac:dyDescent="0.25">
      <c r="A115" s="22" t="s">
        <v>173</v>
      </c>
      <c r="B115" s="32"/>
      <c r="C115" s="33"/>
      <c r="D115" s="33"/>
      <c r="E115" s="33"/>
      <c r="F115" s="33"/>
      <c r="G115" s="33"/>
      <c r="H115" s="33"/>
      <c r="I115" s="33"/>
      <c r="J115" s="34"/>
      <c r="K115" s="32"/>
      <c r="L115" s="33"/>
      <c r="M115" s="33"/>
      <c r="N115" s="33"/>
      <c r="O115" s="33"/>
      <c r="P115" s="33"/>
      <c r="Q115" s="33"/>
      <c r="R115" s="33"/>
      <c r="S115" s="33"/>
      <c r="T115" s="33"/>
      <c r="U115" s="34"/>
    </row>
    <row r="116" spans="1:21" x14ac:dyDescent="0.25">
      <c r="A116" s="25" t="s">
        <v>198</v>
      </c>
      <c r="B116" s="14">
        <v>19130937</v>
      </c>
      <c r="C116" s="6">
        <v>88703212</v>
      </c>
      <c r="D116" s="6">
        <v>72582415.519999996</v>
      </c>
      <c r="E116" s="6">
        <v>87851269</v>
      </c>
      <c r="F116" s="6">
        <v>7481101.4800000004</v>
      </c>
      <c r="G116" s="6">
        <v>197306073</v>
      </c>
      <c r="H116" s="6">
        <v>12789011</v>
      </c>
      <c r="I116" s="6">
        <v>1137966</v>
      </c>
      <c r="J116" s="15">
        <v>486981985</v>
      </c>
      <c r="K116" s="14">
        <v>19069349.84</v>
      </c>
      <c r="L116" s="6">
        <v>87502087.439999998</v>
      </c>
      <c r="M116" s="6">
        <v>69201137.359999999</v>
      </c>
      <c r="N116" s="6">
        <v>84031718.370000005</v>
      </c>
      <c r="O116" s="6">
        <v>7979474.9100000001</v>
      </c>
      <c r="P116" s="6">
        <v>170656915.94999999</v>
      </c>
      <c r="Q116" s="6">
        <v>6345730.0899999999</v>
      </c>
      <c r="R116" s="6">
        <v>1308384.8999999999</v>
      </c>
      <c r="S116" s="6">
        <v>3153560.25</v>
      </c>
      <c r="T116" s="6">
        <v>0</v>
      </c>
      <c r="U116" s="15">
        <v>449248359.11000001</v>
      </c>
    </row>
    <row r="117" spans="1:21" x14ac:dyDescent="0.25">
      <c r="A117" s="25" t="s">
        <v>199</v>
      </c>
      <c r="B117" s="14">
        <v>19630772</v>
      </c>
      <c r="C117" s="6">
        <v>88474596</v>
      </c>
      <c r="D117" s="6">
        <v>69129869.480000004</v>
      </c>
      <c r="E117" s="6">
        <v>89846979</v>
      </c>
      <c r="F117" s="6">
        <v>7824803.5199999996</v>
      </c>
      <c r="G117" s="6">
        <v>209610470</v>
      </c>
      <c r="H117" s="6">
        <v>14172691</v>
      </c>
      <c r="I117" s="6">
        <v>2368137</v>
      </c>
      <c r="J117" s="15">
        <v>501058318</v>
      </c>
      <c r="K117" s="14">
        <v>18776385.629999999</v>
      </c>
      <c r="L117" s="6">
        <v>85658336.730000004</v>
      </c>
      <c r="M117" s="6">
        <v>64733939.079999998</v>
      </c>
      <c r="N117" s="6">
        <v>85258526.480000004</v>
      </c>
      <c r="O117" s="6">
        <v>7197692.9000000004</v>
      </c>
      <c r="P117" s="6">
        <v>183095403.47999999</v>
      </c>
      <c r="Q117" s="6">
        <v>8512052</v>
      </c>
      <c r="R117" s="6">
        <v>2670723.37</v>
      </c>
      <c r="S117" s="6">
        <v>5148548.6500000004</v>
      </c>
      <c r="T117" s="6">
        <v>0</v>
      </c>
      <c r="U117" s="15">
        <v>461051608.31999999</v>
      </c>
    </row>
    <row r="118" spans="1:21" x14ac:dyDescent="0.25">
      <c r="A118" s="25" t="s">
        <v>200</v>
      </c>
      <c r="B118" s="14">
        <v>21238880</v>
      </c>
      <c r="C118" s="6">
        <v>84947018</v>
      </c>
      <c r="D118" s="6">
        <v>71679681.450000003</v>
      </c>
      <c r="E118" s="6">
        <v>100412197</v>
      </c>
      <c r="F118" s="6">
        <v>11853965.550000001</v>
      </c>
      <c r="G118" s="6">
        <v>203495743</v>
      </c>
      <c r="H118" s="6">
        <v>16841077</v>
      </c>
      <c r="I118" s="6">
        <v>1511731</v>
      </c>
      <c r="J118" s="15">
        <v>511980293</v>
      </c>
      <c r="K118" s="14">
        <v>20970498</v>
      </c>
      <c r="L118" s="6">
        <v>82357056.510000005</v>
      </c>
      <c r="M118" s="6">
        <v>67585961.420000002</v>
      </c>
      <c r="N118" s="6">
        <v>95200206.370000005</v>
      </c>
      <c r="O118" s="6">
        <v>10866164.210000001</v>
      </c>
      <c r="P118" s="6">
        <v>175174980.53</v>
      </c>
      <c r="Q118" s="6">
        <v>9470162.3399999999</v>
      </c>
      <c r="R118" s="6">
        <v>2476798.06</v>
      </c>
      <c r="S118" s="6">
        <v>6235563.2800000003</v>
      </c>
      <c r="T118" s="6">
        <v>0</v>
      </c>
      <c r="U118" s="15">
        <v>470337390.72000003</v>
      </c>
    </row>
    <row r="119" spans="1:21" x14ac:dyDescent="0.25">
      <c r="A119" s="25" t="s">
        <v>201</v>
      </c>
      <c r="B119" s="14" t="s">
        <v>206</v>
      </c>
      <c r="C119" s="6" t="s">
        <v>206</v>
      </c>
      <c r="D119" s="6" t="s">
        <v>206</v>
      </c>
      <c r="E119" s="6" t="s">
        <v>206</v>
      </c>
      <c r="F119" s="6" t="s">
        <v>206</v>
      </c>
      <c r="G119" s="6" t="s">
        <v>206</v>
      </c>
      <c r="H119" s="6" t="s">
        <v>206</v>
      </c>
      <c r="I119" s="6" t="s">
        <v>206</v>
      </c>
      <c r="J119" s="15" t="s">
        <v>206</v>
      </c>
      <c r="K119" s="14" t="s">
        <v>206</v>
      </c>
      <c r="L119" s="6" t="s">
        <v>206</v>
      </c>
      <c r="M119" s="6" t="s">
        <v>206</v>
      </c>
      <c r="N119" s="6" t="s">
        <v>206</v>
      </c>
      <c r="O119" s="6" t="s">
        <v>206</v>
      </c>
      <c r="P119" s="6" t="s">
        <v>206</v>
      </c>
      <c r="Q119" s="6" t="s">
        <v>206</v>
      </c>
      <c r="R119" s="6" t="s">
        <v>206</v>
      </c>
      <c r="S119" s="6" t="s">
        <v>206</v>
      </c>
      <c r="T119" s="6" t="s">
        <v>206</v>
      </c>
      <c r="U119" s="15" t="s">
        <v>206</v>
      </c>
    </row>
    <row r="120" spans="1:21" x14ac:dyDescent="0.25">
      <c r="A120" s="22" t="s">
        <v>157</v>
      </c>
      <c r="B120" s="12">
        <f t="shared" ref="B120:J120" si="31">SUM(B116:B119)</f>
        <v>60000589</v>
      </c>
      <c r="C120" s="5">
        <f t="shared" si="31"/>
        <v>262124826</v>
      </c>
      <c r="D120" s="5">
        <f t="shared" si="31"/>
        <v>213391966.44999999</v>
      </c>
      <c r="E120" s="5">
        <f t="shared" si="31"/>
        <v>278110445</v>
      </c>
      <c r="F120" s="5">
        <f t="shared" si="31"/>
        <v>27159870.550000001</v>
      </c>
      <c r="G120" s="5">
        <f t="shared" si="31"/>
        <v>610412286</v>
      </c>
      <c r="H120" s="5">
        <f t="shared" si="31"/>
        <v>43802779</v>
      </c>
      <c r="I120" s="5">
        <f t="shared" si="31"/>
        <v>5017834</v>
      </c>
      <c r="J120" s="13">
        <f t="shared" si="31"/>
        <v>1500020596</v>
      </c>
      <c r="K120" s="12">
        <f t="shared" ref="K120:U120" si="32">SUM(K116:K119)</f>
        <v>58816233.469999999</v>
      </c>
      <c r="L120" s="5">
        <f t="shared" si="32"/>
        <v>255517480.68000001</v>
      </c>
      <c r="M120" s="5">
        <f t="shared" si="32"/>
        <v>201521037.86000001</v>
      </c>
      <c r="N120" s="5">
        <f t="shared" si="32"/>
        <v>264490451.22000003</v>
      </c>
      <c r="O120" s="5">
        <f t="shared" si="32"/>
        <v>26043332.020000003</v>
      </c>
      <c r="P120" s="5">
        <f t="shared" si="32"/>
        <v>528927299.95999992</v>
      </c>
      <c r="Q120" s="5">
        <f t="shared" si="32"/>
        <v>24327944.43</v>
      </c>
      <c r="R120" s="5">
        <f t="shared" si="32"/>
        <v>6455906.3300000001</v>
      </c>
      <c r="S120" s="5">
        <f t="shared" si="32"/>
        <v>14537672.18</v>
      </c>
      <c r="T120" s="5">
        <f t="shared" si="32"/>
        <v>0</v>
      </c>
      <c r="U120" s="13">
        <f t="shared" si="32"/>
        <v>1380637358.1500001</v>
      </c>
    </row>
    <row r="121" spans="1:21" x14ac:dyDescent="0.25">
      <c r="A121" s="24"/>
      <c r="B121" s="32"/>
      <c r="C121" s="33"/>
      <c r="D121" s="33"/>
      <c r="E121" s="33"/>
      <c r="F121" s="33"/>
      <c r="G121" s="33"/>
      <c r="H121" s="33"/>
      <c r="I121" s="33"/>
      <c r="J121" s="34"/>
      <c r="K121" s="32"/>
      <c r="L121" s="33"/>
      <c r="M121" s="33"/>
      <c r="N121" s="33"/>
      <c r="O121" s="33"/>
      <c r="P121" s="33"/>
      <c r="Q121" s="33"/>
      <c r="R121" s="33"/>
      <c r="S121" s="33"/>
      <c r="T121" s="33"/>
      <c r="U121" s="34"/>
    </row>
    <row r="122" spans="1:21" x14ac:dyDescent="0.25">
      <c r="A122" s="22" t="s">
        <v>175</v>
      </c>
      <c r="B122" s="32"/>
      <c r="C122" s="33"/>
      <c r="D122" s="33"/>
      <c r="E122" s="33"/>
      <c r="F122" s="33"/>
      <c r="G122" s="33"/>
      <c r="H122" s="33"/>
      <c r="I122" s="33"/>
      <c r="J122" s="34"/>
      <c r="K122" s="32"/>
      <c r="L122" s="33"/>
      <c r="M122" s="33"/>
      <c r="N122" s="33"/>
      <c r="O122" s="33"/>
      <c r="P122" s="33"/>
      <c r="Q122" s="33"/>
      <c r="R122" s="33"/>
      <c r="S122" s="33"/>
      <c r="T122" s="33"/>
      <c r="U122" s="34"/>
    </row>
    <row r="123" spans="1:21" x14ac:dyDescent="0.25">
      <c r="A123" s="25" t="s">
        <v>198</v>
      </c>
      <c r="B123" s="14">
        <v>52266789</v>
      </c>
      <c r="C123" s="6">
        <v>311215118</v>
      </c>
      <c r="D123" s="6">
        <v>80276447</v>
      </c>
      <c r="E123" s="6">
        <v>113335660</v>
      </c>
      <c r="F123" s="6">
        <v>59134574</v>
      </c>
      <c r="G123" s="6">
        <v>226258412</v>
      </c>
      <c r="H123" s="6">
        <v>145075925</v>
      </c>
      <c r="I123" s="6">
        <v>10434247</v>
      </c>
      <c r="J123" s="15">
        <v>997997172</v>
      </c>
      <c r="K123" s="14">
        <v>33868419</v>
      </c>
      <c r="L123" s="6">
        <v>310932620</v>
      </c>
      <c r="M123" s="6">
        <v>78621786</v>
      </c>
      <c r="N123" s="6">
        <v>106325560</v>
      </c>
      <c r="O123" s="6">
        <v>17886888</v>
      </c>
      <c r="P123" s="6">
        <v>197417757</v>
      </c>
      <c r="Q123" s="6">
        <v>68968135</v>
      </c>
      <c r="R123" s="6">
        <v>7339876</v>
      </c>
      <c r="S123" s="6">
        <v>5725541</v>
      </c>
      <c r="T123" s="6">
        <v>98973663</v>
      </c>
      <c r="U123" s="15">
        <v>926060245</v>
      </c>
    </row>
    <row r="124" spans="1:21" x14ac:dyDescent="0.25">
      <c r="A124" s="25" t="s">
        <v>199</v>
      </c>
      <c r="B124" s="14">
        <v>58434383</v>
      </c>
      <c r="C124" s="6">
        <v>307699835</v>
      </c>
      <c r="D124" s="6">
        <v>89211334</v>
      </c>
      <c r="E124" s="6">
        <v>108549576</v>
      </c>
      <c r="F124" s="6">
        <v>61851587</v>
      </c>
      <c r="G124" s="6">
        <v>224008000</v>
      </c>
      <c r="H124" s="6">
        <v>154314925</v>
      </c>
      <c r="I124" s="6">
        <v>7221114</v>
      </c>
      <c r="J124" s="15">
        <v>1011290754</v>
      </c>
      <c r="K124" s="14">
        <v>41498576</v>
      </c>
      <c r="L124" s="6">
        <v>301298918</v>
      </c>
      <c r="M124" s="6">
        <v>87054527</v>
      </c>
      <c r="N124" s="6">
        <v>101166679</v>
      </c>
      <c r="O124" s="6">
        <v>17596566</v>
      </c>
      <c r="P124" s="6">
        <v>193209495</v>
      </c>
      <c r="Q124" s="6">
        <v>81298227</v>
      </c>
      <c r="R124" s="6">
        <v>14324969</v>
      </c>
      <c r="S124" s="6">
        <v>5903718</v>
      </c>
      <c r="T124" s="6">
        <v>96334951</v>
      </c>
      <c r="U124" s="15">
        <v>939686626</v>
      </c>
    </row>
    <row r="125" spans="1:21" x14ac:dyDescent="0.25">
      <c r="A125" s="25" t="s">
        <v>200</v>
      </c>
      <c r="B125" s="14">
        <v>58304513</v>
      </c>
      <c r="C125" s="6">
        <v>299616742</v>
      </c>
      <c r="D125" s="6">
        <v>86016651</v>
      </c>
      <c r="E125" s="6">
        <v>109792965</v>
      </c>
      <c r="F125" s="6">
        <v>62813244</v>
      </c>
      <c r="G125" s="6">
        <v>228035884</v>
      </c>
      <c r="H125" s="6">
        <v>175753677</v>
      </c>
      <c r="I125" s="6">
        <v>8956967</v>
      </c>
      <c r="J125" s="15">
        <v>1029290643</v>
      </c>
      <c r="K125" s="14">
        <v>40449624</v>
      </c>
      <c r="L125" s="6">
        <v>286755209</v>
      </c>
      <c r="M125" s="6">
        <v>91757994</v>
      </c>
      <c r="N125" s="6">
        <v>102335206</v>
      </c>
      <c r="O125" s="6">
        <v>16525122</v>
      </c>
      <c r="P125" s="6">
        <v>200159981</v>
      </c>
      <c r="Q125" s="6">
        <v>95606675</v>
      </c>
      <c r="R125" s="6">
        <v>18616289</v>
      </c>
      <c r="S125" s="6">
        <v>1510471</v>
      </c>
      <c r="T125" s="6">
        <v>124861131</v>
      </c>
      <c r="U125" s="15">
        <v>978577702</v>
      </c>
    </row>
    <row r="126" spans="1:21" x14ac:dyDescent="0.25">
      <c r="A126" s="25" t="s">
        <v>201</v>
      </c>
      <c r="B126" s="14" t="s">
        <v>206</v>
      </c>
      <c r="C126" s="6" t="s">
        <v>206</v>
      </c>
      <c r="D126" s="6" t="s">
        <v>206</v>
      </c>
      <c r="E126" s="6" t="s">
        <v>206</v>
      </c>
      <c r="F126" s="6" t="s">
        <v>206</v>
      </c>
      <c r="G126" s="6" t="s">
        <v>206</v>
      </c>
      <c r="H126" s="6" t="s">
        <v>206</v>
      </c>
      <c r="I126" s="6" t="s">
        <v>206</v>
      </c>
      <c r="J126" s="15" t="s">
        <v>206</v>
      </c>
      <c r="K126" s="14" t="s">
        <v>206</v>
      </c>
      <c r="L126" s="6" t="s">
        <v>206</v>
      </c>
      <c r="M126" s="6" t="s">
        <v>206</v>
      </c>
      <c r="N126" s="6" t="s">
        <v>206</v>
      </c>
      <c r="O126" s="6" t="s">
        <v>206</v>
      </c>
      <c r="P126" s="6" t="s">
        <v>206</v>
      </c>
      <c r="Q126" s="6" t="s">
        <v>206</v>
      </c>
      <c r="R126" s="6" t="s">
        <v>206</v>
      </c>
      <c r="S126" s="6" t="s">
        <v>206</v>
      </c>
      <c r="T126" s="6" t="s">
        <v>206</v>
      </c>
      <c r="U126" s="15" t="s">
        <v>206</v>
      </c>
    </row>
    <row r="127" spans="1:21" x14ac:dyDescent="0.25">
      <c r="A127" s="22" t="s">
        <v>157</v>
      </c>
      <c r="B127" s="12">
        <f t="shared" ref="B127:J127" si="33">SUM(B123:B126)</f>
        <v>169005685</v>
      </c>
      <c r="C127" s="5">
        <f t="shared" si="33"/>
        <v>918531695</v>
      </c>
      <c r="D127" s="5">
        <f t="shared" si="33"/>
        <v>255504432</v>
      </c>
      <c r="E127" s="5">
        <f t="shared" si="33"/>
        <v>331678201</v>
      </c>
      <c r="F127" s="5">
        <f t="shared" si="33"/>
        <v>183799405</v>
      </c>
      <c r="G127" s="5">
        <f t="shared" si="33"/>
        <v>678302296</v>
      </c>
      <c r="H127" s="5">
        <f t="shared" si="33"/>
        <v>475144527</v>
      </c>
      <c r="I127" s="5">
        <f t="shared" si="33"/>
        <v>26612328</v>
      </c>
      <c r="J127" s="13">
        <f t="shared" si="33"/>
        <v>3038578569</v>
      </c>
      <c r="K127" s="12">
        <f t="shared" ref="K127:U127" si="34">SUM(K123:K126)</f>
        <v>115816619</v>
      </c>
      <c r="L127" s="5">
        <f t="shared" si="34"/>
        <v>898986747</v>
      </c>
      <c r="M127" s="5">
        <f t="shared" si="34"/>
        <v>257434307</v>
      </c>
      <c r="N127" s="5">
        <f t="shared" si="34"/>
        <v>309827445</v>
      </c>
      <c r="O127" s="5">
        <f t="shared" si="34"/>
        <v>52008576</v>
      </c>
      <c r="P127" s="5">
        <f t="shared" si="34"/>
        <v>590787233</v>
      </c>
      <c r="Q127" s="5">
        <f t="shared" si="34"/>
        <v>245873037</v>
      </c>
      <c r="R127" s="5">
        <f t="shared" si="34"/>
        <v>40281134</v>
      </c>
      <c r="S127" s="5">
        <f t="shared" si="34"/>
        <v>13139730</v>
      </c>
      <c r="T127" s="5">
        <f t="shared" si="34"/>
        <v>320169745</v>
      </c>
      <c r="U127" s="13">
        <f t="shared" si="34"/>
        <v>2844324573</v>
      </c>
    </row>
    <row r="128" spans="1:21" x14ac:dyDescent="0.25">
      <c r="A128" s="24"/>
      <c r="B128" s="32"/>
      <c r="C128" s="33"/>
      <c r="D128" s="33"/>
      <c r="E128" s="33"/>
      <c r="F128" s="33"/>
      <c r="G128" s="33"/>
      <c r="H128" s="33"/>
      <c r="I128" s="33"/>
      <c r="J128" s="34"/>
      <c r="K128" s="32"/>
      <c r="L128" s="33"/>
      <c r="M128" s="33"/>
      <c r="N128" s="33"/>
      <c r="O128" s="33"/>
      <c r="P128" s="33"/>
      <c r="Q128" s="33"/>
      <c r="R128" s="33"/>
      <c r="S128" s="33"/>
      <c r="T128" s="33"/>
      <c r="U128" s="34"/>
    </row>
    <row r="129" spans="1:21" x14ac:dyDescent="0.25">
      <c r="A129" s="22" t="s">
        <v>174</v>
      </c>
      <c r="B129" s="32"/>
      <c r="C129" s="33"/>
      <c r="D129" s="33"/>
      <c r="E129" s="33"/>
      <c r="F129" s="33"/>
      <c r="G129" s="33"/>
      <c r="H129" s="33"/>
      <c r="I129" s="33"/>
      <c r="J129" s="34"/>
      <c r="K129" s="32"/>
      <c r="L129" s="33"/>
      <c r="M129" s="33"/>
      <c r="N129" s="33"/>
      <c r="O129" s="33"/>
      <c r="P129" s="33"/>
      <c r="Q129" s="33"/>
      <c r="R129" s="33"/>
      <c r="S129" s="33"/>
      <c r="T129" s="33"/>
      <c r="U129" s="34"/>
    </row>
    <row r="130" spans="1:21" x14ac:dyDescent="0.25">
      <c r="A130" s="25" t="s">
        <v>198</v>
      </c>
      <c r="B130" s="14">
        <v>35576962</v>
      </c>
      <c r="C130" s="6">
        <v>103985762</v>
      </c>
      <c r="D130" s="6">
        <v>34312861</v>
      </c>
      <c r="E130" s="6">
        <v>71878366</v>
      </c>
      <c r="F130" s="6">
        <v>25348010</v>
      </c>
      <c r="G130" s="6">
        <v>95171935</v>
      </c>
      <c r="H130" s="6">
        <v>22512040</v>
      </c>
      <c r="I130" s="6">
        <v>4877935</v>
      </c>
      <c r="J130" s="15">
        <v>393663871</v>
      </c>
      <c r="K130" s="14">
        <v>30345207</v>
      </c>
      <c r="L130" s="6">
        <v>75220335</v>
      </c>
      <c r="M130" s="6">
        <v>27072056</v>
      </c>
      <c r="N130" s="6">
        <v>65794199</v>
      </c>
      <c r="O130" s="6">
        <v>22443976</v>
      </c>
      <c r="P130" s="6">
        <v>75770948</v>
      </c>
      <c r="Q130" s="6">
        <v>19124113</v>
      </c>
      <c r="R130" s="6">
        <v>4877935</v>
      </c>
      <c r="S130" s="6">
        <v>12277347</v>
      </c>
      <c r="T130" s="6">
        <v>138561</v>
      </c>
      <c r="U130" s="15">
        <v>333064677</v>
      </c>
    </row>
    <row r="131" spans="1:21" x14ac:dyDescent="0.25">
      <c r="A131" s="25" t="s">
        <v>199</v>
      </c>
      <c r="B131" s="14">
        <v>68192586</v>
      </c>
      <c r="C131" s="6">
        <v>216609244</v>
      </c>
      <c r="D131" s="6">
        <v>71938150</v>
      </c>
      <c r="E131" s="6">
        <v>138722874</v>
      </c>
      <c r="F131" s="6">
        <v>55026124</v>
      </c>
      <c r="G131" s="6">
        <v>211012692</v>
      </c>
      <c r="H131" s="6">
        <v>55695180</v>
      </c>
      <c r="I131" s="6">
        <v>10799288</v>
      </c>
      <c r="J131" s="15">
        <v>827996138</v>
      </c>
      <c r="K131" s="14">
        <v>56320035</v>
      </c>
      <c r="L131" s="6">
        <v>162758496</v>
      </c>
      <c r="M131" s="6">
        <v>61376663</v>
      </c>
      <c r="N131" s="6">
        <v>125799570</v>
      </c>
      <c r="O131" s="6">
        <v>48017914</v>
      </c>
      <c r="P131" s="6">
        <v>173272502</v>
      </c>
      <c r="Q131" s="6">
        <v>39919704</v>
      </c>
      <c r="R131" s="6">
        <v>10799288</v>
      </c>
      <c r="S131" s="6">
        <v>35735858</v>
      </c>
      <c r="T131" s="6">
        <v>461153</v>
      </c>
      <c r="U131" s="15">
        <v>714461183</v>
      </c>
    </row>
    <row r="132" spans="1:21" x14ac:dyDescent="0.25">
      <c r="A132" s="25" t="s">
        <v>200</v>
      </c>
      <c r="B132" s="14">
        <v>39945523</v>
      </c>
      <c r="C132" s="6">
        <v>113190542</v>
      </c>
      <c r="D132" s="6">
        <v>39985336</v>
      </c>
      <c r="E132" s="6">
        <v>74852714</v>
      </c>
      <c r="F132" s="6">
        <v>32128536</v>
      </c>
      <c r="G132" s="6">
        <v>112966084</v>
      </c>
      <c r="H132" s="6">
        <v>30181235</v>
      </c>
      <c r="I132" s="6">
        <v>4109151</v>
      </c>
      <c r="J132" s="15">
        <v>447359121</v>
      </c>
      <c r="K132" s="14">
        <v>33856667</v>
      </c>
      <c r="L132" s="6">
        <v>84130672</v>
      </c>
      <c r="M132" s="6">
        <v>32606249</v>
      </c>
      <c r="N132" s="6">
        <v>67963133</v>
      </c>
      <c r="O132" s="6">
        <v>28221910</v>
      </c>
      <c r="P132" s="6">
        <v>89716886</v>
      </c>
      <c r="Q132" s="6">
        <v>20661626</v>
      </c>
      <c r="R132" s="6">
        <v>4109151</v>
      </c>
      <c r="S132" s="6">
        <v>18943817</v>
      </c>
      <c r="T132" s="6">
        <v>795972</v>
      </c>
      <c r="U132" s="15">
        <v>381006083</v>
      </c>
    </row>
    <row r="133" spans="1:21" x14ac:dyDescent="0.25">
      <c r="A133" s="25" t="s">
        <v>201</v>
      </c>
      <c r="B133" s="14" t="s">
        <v>206</v>
      </c>
      <c r="C133" s="6" t="s">
        <v>206</v>
      </c>
      <c r="D133" s="6" t="s">
        <v>206</v>
      </c>
      <c r="E133" s="6" t="s">
        <v>206</v>
      </c>
      <c r="F133" s="6" t="s">
        <v>206</v>
      </c>
      <c r="G133" s="6" t="s">
        <v>206</v>
      </c>
      <c r="H133" s="6" t="s">
        <v>206</v>
      </c>
      <c r="I133" s="6" t="s">
        <v>206</v>
      </c>
      <c r="J133" s="15" t="s">
        <v>206</v>
      </c>
      <c r="K133" s="14" t="s">
        <v>206</v>
      </c>
      <c r="L133" s="6" t="s">
        <v>206</v>
      </c>
      <c r="M133" s="6" t="s">
        <v>206</v>
      </c>
      <c r="N133" s="6" t="s">
        <v>206</v>
      </c>
      <c r="O133" s="6" t="s">
        <v>206</v>
      </c>
      <c r="P133" s="6" t="s">
        <v>206</v>
      </c>
      <c r="Q133" s="6" t="s">
        <v>206</v>
      </c>
      <c r="R133" s="6" t="s">
        <v>206</v>
      </c>
      <c r="S133" s="6" t="s">
        <v>206</v>
      </c>
      <c r="T133" s="6" t="s">
        <v>206</v>
      </c>
      <c r="U133" s="15" t="s">
        <v>206</v>
      </c>
    </row>
    <row r="134" spans="1:21" x14ac:dyDescent="0.25">
      <c r="A134" s="22" t="s">
        <v>157</v>
      </c>
      <c r="B134" s="12">
        <f t="shared" ref="B134:J134" si="35">SUM(B130:B133)</f>
        <v>143715071</v>
      </c>
      <c r="C134" s="5">
        <f t="shared" si="35"/>
        <v>433785548</v>
      </c>
      <c r="D134" s="5">
        <f t="shared" si="35"/>
        <v>146236347</v>
      </c>
      <c r="E134" s="5">
        <f t="shared" si="35"/>
        <v>285453954</v>
      </c>
      <c r="F134" s="5">
        <f t="shared" si="35"/>
        <v>112502670</v>
      </c>
      <c r="G134" s="5">
        <f t="shared" si="35"/>
        <v>419150711</v>
      </c>
      <c r="H134" s="5">
        <f t="shared" si="35"/>
        <v>108388455</v>
      </c>
      <c r="I134" s="5">
        <f t="shared" si="35"/>
        <v>19786374</v>
      </c>
      <c r="J134" s="13">
        <f t="shared" si="35"/>
        <v>1669019130</v>
      </c>
      <c r="K134" s="12">
        <f t="shared" ref="K134:U134" si="36">SUM(K130:K133)</f>
        <v>120521909</v>
      </c>
      <c r="L134" s="5">
        <f t="shared" si="36"/>
        <v>322109503</v>
      </c>
      <c r="M134" s="5">
        <f t="shared" si="36"/>
        <v>121054968</v>
      </c>
      <c r="N134" s="5">
        <f t="shared" si="36"/>
        <v>259556902</v>
      </c>
      <c r="O134" s="5">
        <f t="shared" si="36"/>
        <v>98683800</v>
      </c>
      <c r="P134" s="5">
        <f t="shared" si="36"/>
        <v>338760336</v>
      </c>
      <c r="Q134" s="5">
        <f t="shared" si="36"/>
        <v>79705443</v>
      </c>
      <c r="R134" s="5">
        <f t="shared" si="36"/>
        <v>19786374</v>
      </c>
      <c r="S134" s="5">
        <f t="shared" si="36"/>
        <v>66957022</v>
      </c>
      <c r="T134" s="5">
        <f t="shared" si="36"/>
        <v>1395686</v>
      </c>
      <c r="U134" s="13">
        <f t="shared" si="36"/>
        <v>1428531943</v>
      </c>
    </row>
    <row r="135" spans="1:21" x14ac:dyDescent="0.25">
      <c r="A135" s="24"/>
      <c r="B135" s="32"/>
      <c r="C135" s="33"/>
      <c r="D135" s="33"/>
      <c r="E135" s="33"/>
      <c r="F135" s="33"/>
      <c r="G135" s="33"/>
      <c r="H135" s="33"/>
      <c r="I135" s="33"/>
      <c r="J135" s="34"/>
      <c r="K135" s="32"/>
      <c r="L135" s="33"/>
      <c r="M135" s="33"/>
      <c r="N135" s="33"/>
      <c r="O135" s="33"/>
      <c r="P135" s="33"/>
      <c r="Q135" s="33"/>
      <c r="R135" s="33"/>
      <c r="S135" s="33"/>
      <c r="T135" s="33"/>
      <c r="U135" s="34"/>
    </row>
    <row r="136" spans="1:21" x14ac:dyDescent="0.25">
      <c r="A136" s="22" t="s">
        <v>176</v>
      </c>
      <c r="B136" s="32"/>
      <c r="C136" s="33"/>
      <c r="D136" s="33"/>
      <c r="E136" s="33"/>
      <c r="F136" s="33"/>
      <c r="G136" s="33"/>
      <c r="H136" s="33"/>
      <c r="I136" s="33"/>
      <c r="J136" s="34"/>
      <c r="K136" s="32"/>
      <c r="L136" s="33"/>
      <c r="M136" s="33"/>
      <c r="N136" s="33"/>
      <c r="O136" s="33"/>
      <c r="P136" s="33"/>
      <c r="Q136" s="33"/>
      <c r="R136" s="33"/>
      <c r="S136" s="33"/>
      <c r="T136" s="33"/>
      <c r="U136" s="34"/>
    </row>
    <row r="137" spans="1:21" x14ac:dyDescent="0.25">
      <c r="A137" s="25" t="s">
        <v>198</v>
      </c>
      <c r="B137" s="14">
        <v>23943599</v>
      </c>
      <c r="C137" s="6">
        <v>84749461</v>
      </c>
      <c r="D137" s="6">
        <v>51041905.5</v>
      </c>
      <c r="E137" s="6">
        <v>78769978</v>
      </c>
      <c r="F137" s="6">
        <v>826040.51</v>
      </c>
      <c r="G137" s="6">
        <v>75051245</v>
      </c>
      <c r="H137" s="6">
        <v>19214609</v>
      </c>
      <c r="I137" s="6">
        <v>3608499</v>
      </c>
      <c r="J137" s="15">
        <v>337205337.00999999</v>
      </c>
      <c r="K137" s="14">
        <v>22509560.620000001</v>
      </c>
      <c r="L137" s="6">
        <v>82136981.900000006</v>
      </c>
      <c r="M137" s="6">
        <v>49511943.810000002</v>
      </c>
      <c r="N137" s="6">
        <v>74663096.239999995</v>
      </c>
      <c r="O137" s="6">
        <v>-929067.17</v>
      </c>
      <c r="P137" s="6">
        <v>66646520.729999997</v>
      </c>
      <c r="Q137" s="6">
        <v>11583744.939999999</v>
      </c>
      <c r="R137" s="6">
        <v>4138437.42</v>
      </c>
      <c r="S137" s="6">
        <v>4482372.4800000004</v>
      </c>
      <c r="T137" s="6">
        <v>0</v>
      </c>
      <c r="U137" s="15">
        <v>314743590.97000003</v>
      </c>
    </row>
    <row r="138" spans="1:21" x14ac:dyDescent="0.25">
      <c r="A138" s="25" t="s">
        <v>199</v>
      </c>
      <c r="B138" s="14">
        <v>32165107.010000002</v>
      </c>
      <c r="C138" s="6">
        <v>100994831.58</v>
      </c>
      <c r="D138" s="6">
        <v>54980260.57</v>
      </c>
      <c r="E138" s="6">
        <v>80539672</v>
      </c>
      <c r="F138" s="6">
        <v>-588536.56999999995</v>
      </c>
      <c r="G138" s="6">
        <v>75024562</v>
      </c>
      <c r="H138" s="6">
        <v>22000160</v>
      </c>
      <c r="I138" s="6">
        <v>4708210</v>
      </c>
      <c r="J138" s="15">
        <v>369824266.58999997</v>
      </c>
      <c r="K138" s="14">
        <v>30919138.5</v>
      </c>
      <c r="L138" s="6">
        <v>97970656.319999993</v>
      </c>
      <c r="M138" s="6">
        <v>49987817.75</v>
      </c>
      <c r="N138" s="6">
        <v>76585271.170000002</v>
      </c>
      <c r="O138" s="6">
        <v>-1385386.24</v>
      </c>
      <c r="P138" s="6">
        <v>66956967.359999999</v>
      </c>
      <c r="Q138" s="6">
        <v>13605263.9</v>
      </c>
      <c r="R138" s="6">
        <v>5202678.2699999996</v>
      </c>
      <c r="S138" s="6">
        <v>5027048.96</v>
      </c>
      <c r="T138" s="6">
        <v>0</v>
      </c>
      <c r="U138" s="15">
        <v>344869455.99000001</v>
      </c>
    </row>
    <row r="139" spans="1:21" x14ac:dyDescent="0.25">
      <c r="A139" s="25" t="s">
        <v>200</v>
      </c>
      <c r="B139" s="14">
        <v>28548234.010000002</v>
      </c>
      <c r="C139" s="6">
        <v>98749797.439999998</v>
      </c>
      <c r="D139" s="6">
        <v>45887414.850000001</v>
      </c>
      <c r="E139" s="6">
        <v>78096256</v>
      </c>
      <c r="F139" s="6">
        <v>1376003.15</v>
      </c>
      <c r="G139" s="6">
        <v>64989595.579999998</v>
      </c>
      <c r="H139" s="6">
        <v>21162213</v>
      </c>
      <c r="I139" s="6">
        <v>3600908.01</v>
      </c>
      <c r="J139" s="15">
        <v>342410422.04000002</v>
      </c>
      <c r="K139" s="14">
        <v>26539921.609999999</v>
      </c>
      <c r="L139" s="6">
        <v>95904806.599999994</v>
      </c>
      <c r="M139" s="6">
        <v>44941204.32</v>
      </c>
      <c r="N139" s="6">
        <v>73733018.370000005</v>
      </c>
      <c r="O139" s="6">
        <v>-1895945.13</v>
      </c>
      <c r="P139" s="6">
        <v>57150945.159999996</v>
      </c>
      <c r="Q139" s="6">
        <v>11718858.41</v>
      </c>
      <c r="R139" s="6">
        <v>3979989.17</v>
      </c>
      <c r="S139" s="6">
        <v>5977187.4400000004</v>
      </c>
      <c r="T139" s="6">
        <v>0</v>
      </c>
      <c r="U139" s="15">
        <v>318049985.94999999</v>
      </c>
    </row>
    <row r="140" spans="1:21" x14ac:dyDescent="0.25">
      <c r="A140" s="25" t="s">
        <v>201</v>
      </c>
      <c r="B140" s="14" t="s">
        <v>206</v>
      </c>
      <c r="C140" s="6" t="s">
        <v>206</v>
      </c>
      <c r="D140" s="6" t="s">
        <v>206</v>
      </c>
      <c r="E140" s="6" t="s">
        <v>206</v>
      </c>
      <c r="F140" s="6" t="s">
        <v>206</v>
      </c>
      <c r="G140" s="6" t="s">
        <v>206</v>
      </c>
      <c r="H140" s="6" t="s">
        <v>206</v>
      </c>
      <c r="I140" s="6" t="s">
        <v>206</v>
      </c>
      <c r="J140" s="15" t="s">
        <v>206</v>
      </c>
      <c r="K140" s="14" t="s">
        <v>206</v>
      </c>
      <c r="L140" s="6" t="s">
        <v>206</v>
      </c>
      <c r="M140" s="6" t="s">
        <v>206</v>
      </c>
      <c r="N140" s="6" t="s">
        <v>206</v>
      </c>
      <c r="O140" s="6" t="s">
        <v>206</v>
      </c>
      <c r="P140" s="6" t="s">
        <v>206</v>
      </c>
      <c r="Q140" s="6" t="s">
        <v>206</v>
      </c>
      <c r="R140" s="6" t="s">
        <v>206</v>
      </c>
      <c r="S140" s="6" t="s">
        <v>206</v>
      </c>
      <c r="T140" s="6" t="s">
        <v>206</v>
      </c>
      <c r="U140" s="15" t="s">
        <v>206</v>
      </c>
    </row>
    <row r="141" spans="1:21" x14ac:dyDescent="0.25">
      <c r="A141" s="22" t="s">
        <v>157</v>
      </c>
      <c r="B141" s="12">
        <f t="shared" ref="B141:J141" si="37">SUM(B137:B140)</f>
        <v>84656940.020000011</v>
      </c>
      <c r="C141" s="5">
        <f t="shared" si="37"/>
        <v>284494090.01999998</v>
      </c>
      <c r="D141" s="5">
        <f t="shared" si="37"/>
        <v>151909580.91999999</v>
      </c>
      <c r="E141" s="5">
        <f t="shared" si="37"/>
        <v>237405906</v>
      </c>
      <c r="F141" s="5">
        <f t="shared" si="37"/>
        <v>1613507.0899999999</v>
      </c>
      <c r="G141" s="5">
        <f t="shared" si="37"/>
        <v>215065402.57999998</v>
      </c>
      <c r="H141" s="5">
        <f t="shared" si="37"/>
        <v>62376982</v>
      </c>
      <c r="I141" s="5">
        <f t="shared" si="37"/>
        <v>11917617.01</v>
      </c>
      <c r="J141" s="13">
        <f t="shared" si="37"/>
        <v>1049440025.6399999</v>
      </c>
      <c r="K141" s="12">
        <f t="shared" ref="K141:U141" si="38">SUM(K137:K140)</f>
        <v>79968620.730000004</v>
      </c>
      <c r="L141" s="5">
        <f t="shared" si="38"/>
        <v>276012444.81999999</v>
      </c>
      <c r="M141" s="5">
        <f t="shared" si="38"/>
        <v>144440965.88</v>
      </c>
      <c r="N141" s="5">
        <f t="shared" si="38"/>
        <v>224981385.78</v>
      </c>
      <c r="O141" s="5">
        <f t="shared" si="38"/>
        <v>-4210398.54</v>
      </c>
      <c r="P141" s="5">
        <f t="shared" si="38"/>
        <v>190754433.25</v>
      </c>
      <c r="Q141" s="5">
        <f t="shared" si="38"/>
        <v>36907867.25</v>
      </c>
      <c r="R141" s="5">
        <f t="shared" si="38"/>
        <v>13321104.859999999</v>
      </c>
      <c r="S141" s="5">
        <f t="shared" si="38"/>
        <v>15486608.880000003</v>
      </c>
      <c r="T141" s="5">
        <f t="shared" si="38"/>
        <v>0</v>
      </c>
      <c r="U141" s="13">
        <f t="shared" si="38"/>
        <v>977663032.91000009</v>
      </c>
    </row>
    <row r="142" spans="1:21" x14ac:dyDescent="0.25">
      <c r="A142" s="24"/>
      <c r="B142" s="32"/>
      <c r="C142" s="33"/>
      <c r="D142" s="33"/>
      <c r="E142" s="33"/>
      <c r="F142" s="33"/>
      <c r="G142" s="33"/>
      <c r="H142" s="33"/>
      <c r="I142" s="33"/>
      <c r="J142" s="34"/>
      <c r="K142" s="32"/>
      <c r="L142" s="33"/>
      <c r="M142" s="33"/>
      <c r="N142" s="33"/>
      <c r="O142" s="33"/>
      <c r="P142" s="33"/>
      <c r="Q142" s="33"/>
      <c r="R142" s="33"/>
      <c r="S142" s="33"/>
      <c r="T142" s="33"/>
      <c r="U142" s="34"/>
    </row>
    <row r="143" spans="1:21" x14ac:dyDescent="0.25">
      <c r="A143" s="22" t="s">
        <v>177</v>
      </c>
      <c r="B143" s="32"/>
      <c r="C143" s="33"/>
      <c r="D143" s="33"/>
      <c r="E143" s="33"/>
      <c r="F143" s="33"/>
      <c r="G143" s="33"/>
      <c r="H143" s="33"/>
      <c r="I143" s="33"/>
      <c r="J143" s="34"/>
      <c r="K143" s="32"/>
      <c r="L143" s="33"/>
      <c r="M143" s="33"/>
      <c r="N143" s="33"/>
      <c r="O143" s="33"/>
      <c r="P143" s="33"/>
      <c r="Q143" s="33"/>
      <c r="R143" s="33"/>
      <c r="S143" s="33"/>
      <c r="T143" s="33"/>
      <c r="U143" s="34"/>
    </row>
    <row r="144" spans="1:21" x14ac:dyDescent="0.25">
      <c r="A144" s="25" t="s">
        <v>198</v>
      </c>
      <c r="B144" s="14">
        <v>29140111.18</v>
      </c>
      <c r="C144" s="6">
        <v>0</v>
      </c>
      <c r="D144" s="6">
        <v>81210776.060000002</v>
      </c>
      <c r="E144" s="6">
        <v>51833125.469999999</v>
      </c>
      <c r="F144" s="6">
        <v>5450148.7400000002</v>
      </c>
      <c r="G144" s="6">
        <v>70363980.409999996</v>
      </c>
      <c r="H144" s="6">
        <v>4881592.1399999997</v>
      </c>
      <c r="I144" s="6">
        <v>0</v>
      </c>
      <c r="J144" s="15">
        <v>242879734</v>
      </c>
      <c r="K144" s="14">
        <v>25091835.370000001</v>
      </c>
      <c r="L144" s="6">
        <v>0</v>
      </c>
      <c r="M144" s="6">
        <v>68344913.650000006</v>
      </c>
      <c r="N144" s="6">
        <v>34968076.960000001</v>
      </c>
      <c r="O144" s="6">
        <v>3930547.45</v>
      </c>
      <c r="P144" s="6">
        <v>35079356.530000001</v>
      </c>
      <c r="Q144" s="6">
        <v>0</v>
      </c>
      <c r="R144" s="6">
        <v>1920447.43</v>
      </c>
      <c r="S144" s="6">
        <v>4015382.39</v>
      </c>
      <c r="T144" s="6">
        <v>421492.7</v>
      </c>
      <c r="U144" s="15">
        <v>173772052.47999999</v>
      </c>
    </row>
    <row r="145" spans="1:21" x14ac:dyDescent="0.25">
      <c r="A145" s="25" t="s">
        <v>199</v>
      </c>
      <c r="B145" s="14">
        <v>29957087</v>
      </c>
      <c r="C145" s="6">
        <v>0</v>
      </c>
      <c r="D145" s="6">
        <v>83704780</v>
      </c>
      <c r="E145" s="6">
        <v>60582651</v>
      </c>
      <c r="F145" s="6">
        <v>4326785</v>
      </c>
      <c r="G145" s="6">
        <v>76628646</v>
      </c>
      <c r="H145" s="6">
        <v>5842941</v>
      </c>
      <c r="I145" s="6">
        <v>0</v>
      </c>
      <c r="J145" s="15">
        <v>261042890</v>
      </c>
      <c r="K145" s="14">
        <v>27004617</v>
      </c>
      <c r="L145" s="6">
        <v>0</v>
      </c>
      <c r="M145" s="6">
        <v>70624197</v>
      </c>
      <c r="N145" s="6">
        <v>38983975</v>
      </c>
      <c r="O145" s="6">
        <v>3176081</v>
      </c>
      <c r="P145" s="6">
        <v>38838779</v>
      </c>
      <c r="Q145" s="6">
        <v>0</v>
      </c>
      <c r="R145" s="6">
        <v>2544875</v>
      </c>
      <c r="S145" s="6">
        <v>5938037</v>
      </c>
      <c r="T145" s="6">
        <v>423220</v>
      </c>
      <c r="U145" s="15">
        <v>187533781</v>
      </c>
    </row>
    <row r="146" spans="1:21" x14ac:dyDescent="0.25">
      <c r="A146" s="25" t="s">
        <v>200</v>
      </c>
      <c r="B146" s="14">
        <v>27725305.98</v>
      </c>
      <c r="C146" s="6">
        <v>0</v>
      </c>
      <c r="D146" s="6">
        <v>82074610.620000005</v>
      </c>
      <c r="E146" s="6">
        <v>60238746.009999998</v>
      </c>
      <c r="F146" s="6">
        <v>4372375.57</v>
      </c>
      <c r="G146" s="6">
        <v>78917996.650000006</v>
      </c>
      <c r="H146" s="6">
        <v>7226491.21</v>
      </c>
      <c r="I146" s="6">
        <v>0</v>
      </c>
      <c r="J146" s="15">
        <v>260555526.03999999</v>
      </c>
      <c r="K146" s="14">
        <v>24818690.280000001</v>
      </c>
      <c r="L146" s="6">
        <v>0</v>
      </c>
      <c r="M146" s="6">
        <v>68547700.670000002</v>
      </c>
      <c r="N146" s="6">
        <v>44136882.119999997</v>
      </c>
      <c r="O146" s="6">
        <v>3659671.26</v>
      </c>
      <c r="P146" s="6">
        <v>39383044.100000001</v>
      </c>
      <c r="Q146" s="6">
        <v>0</v>
      </c>
      <c r="R146" s="6">
        <v>2771877.37</v>
      </c>
      <c r="S146" s="6">
        <v>6577023.3600000003</v>
      </c>
      <c r="T146" s="6">
        <v>414743.55</v>
      </c>
      <c r="U146" s="15">
        <v>190309632.71000001</v>
      </c>
    </row>
    <row r="147" spans="1:21" x14ac:dyDescent="0.25">
      <c r="A147" s="25" t="s">
        <v>201</v>
      </c>
      <c r="B147" s="14" t="s">
        <v>206</v>
      </c>
      <c r="C147" s="6" t="s">
        <v>206</v>
      </c>
      <c r="D147" s="6" t="s">
        <v>206</v>
      </c>
      <c r="E147" s="6" t="s">
        <v>206</v>
      </c>
      <c r="F147" s="6" t="s">
        <v>206</v>
      </c>
      <c r="G147" s="6" t="s">
        <v>206</v>
      </c>
      <c r="H147" s="6" t="s">
        <v>206</v>
      </c>
      <c r="I147" s="6" t="s">
        <v>206</v>
      </c>
      <c r="J147" s="15" t="s">
        <v>206</v>
      </c>
      <c r="K147" s="14" t="s">
        <v>206</v>
      </c>
      <c r="L147" s="6" t="s">
        <v>206</v>
      </c>
      <c r="M147" s="6" t="s">
        <v>206</v>
      </c>
      <c r="N147" s="6" t="s">
        <v>206</v>
      </c>
      <c r="O147" s="6" t="s">
        <v>206</v>
      </c>
      <c r="P147" s="6" t="s">
        <v>206</v>
      </c>
      <c r="Q147" s="6" t="s">
        <v>206</v>
      </c>
      <c r="R147" s="6" t="s">
        <v>206</v>
      </c>
      <c r="S147" s="6" t="s">
        <v>206</v>
      </c>
      <c r="T147" s="6" t="s">
        <v>206</v>
      </c>
      <c r="U147" s="15" t="s">
        <v>206</v>
      </c>
    </row>
    <row r="148" spans="1:21" x14ac:dyDescent="0.25">
      <c r="A148" s="22" t="s">
        <v>157</v>
      </c>
      <c r="B148" s="12">
        <f t="shared" ref="B148:J148" si="39">SUM(B144:B147)</f>
        <v>86822504.159999996</v>
      </c>
      <c r="C148" s="5">
        <f t="shared" si="39"/>
        <v>0</v>
      </c>
      <c r="D148" s="5">
        <f t="shared" si="39"/>
        <v>246990166.68000001</v>
      </c>
      <c r="E148" s="5">
        <f t="shared" si="39"/>
        <v>172654522.47999999</v>
      </c>
      <c r="F148" s="5">
        <f t="shared" si="39"/>
        <v>14149309.310000001</v>
      </c>
      <c r="G148" s="5">
        <f t="shared" si="39"/>
        <v>225910623.06</v>
      </c>
      <c r="H148" s="5">
        <f t="shared" si="39"/>
        <v>17951024.350000001</v>
      </c>
      <c r="I148" s="5">
        <f t="shared" si="39"/>
        <v>0</v>
      </c>
      <c r="J148" s="13">
        <f t="shared" si="39"/>
        <v>764478150.03999996</v>
      </c>
      <c r="K148" s="12">
        <f t="shared" ref="K148:U148" si="40">SUM(K144:K147)</f>
        <v>76915142.650000006</v>
      </c>
      <c r="L148" s="5">
        <f t="shared" si="40"/>
        <v>0</v>
      </c>
      <c r="M148" s="5">
        <f t="shared" si="40"/>
        <v>207516811.31999999</v>
      </c>
      <c r="N148" s="5">
        <f t="shared" si="40"/>
        <v>118088934.08000001</v>
      </c>
      <c r="O148" s="5">
        <f t="shared" si="40"/>
        <v>10766299.710000001</v>
      </c>
      <c r="P148" s="5">
        <f t="shared" si="40"/>
        <v>113301179.63</v>
      </c>
      <c r="Q148" s="5">
        <f t="shared" si="40"/>
        <v>0</v>
      </c>
      <c r="R148" s="5">
        <f t="shared" si="40"/>
        <v>7237199.7999999998</v>
      </c>
      <c r="S148" s="5">
        <f t="shared" si="40"/>
        <v>16530442.75</v>
      </c>
      <c r="T148" s="5">
        <f t="shared" si="40"/>
        <v>1259456.25</v>
      </c>
      <c r="U148" s="13">
        <f t="shared" si="40"/>
        <v>551615466.19000006</v>
      </c>
    </row>
    <row r="149" spans="1:21" x14ac:dyDescent="0.25">
      <c r="A149" s="24"/>
      <c r="B149" s="32"/>
      <c r="C149" s="33"/>
      <c r="D149" s="33"/>
      <c r="E149" s="33"/>
      <c r="F149" s="33"/>
      <c r="G149" s="33"/>
      <c r="H149" s="33"/>
      <c r="I149" s="33"/>
      <c r="J149" s="34"/>
      <c r="K149" s="32"/>
      <c r="L149" s="33"/>
      <c r="M149" s="33"/>
      <c r="N149" s="33"/>
      <c r="O149" s="33"/>
      <c r="P149" s="33"/>
      <c r="Q149" s="33"/>
      <c r="R149" s="33"/>
      <c r="S149" s="33"/>
      <c r="T149" s="33"/>
      <c r="U149" s="34"/>
    </row>
    <row r="150" spans="1:21" x14ac:dyDescent="0.25">
      <c r="A150" s="22" t="s">
        <v>178</v>
      </c>
      <c r="B150" s="32"/>
      <c r="C150" s="33"/>
      <c r="D150" s="33"/>
      <c r="E150" s="33"/>
      <c r="F150" s="33"/>
      <c r="G150" s="33"/>
      <c r="H150" s="33"/>
      <c r="I150" s="33"/>
      <c r="J150" s="34"/>
      <c r="K150" s="32"/>
      <c r="L150" s="33"/>
      <c r="M150" s="33"/>
      <c r="N150" s="33"/>
      <c r="O150" s="33"/>
      <c r="P150" s="33"/>
      <c r="Q150" s="33"/>
      <c r="R150" s="33"/>
      <c r="S150" s="33"/>
      <c r="T150" s="33"/>
      <c r="U150" s="34"/>
    </row>
    <row r="151" spans="1:21" x14ac:dyDescent="0.25">
      <c r="A151" s="25" t="s">
        <v>198</v>
      </c>
      <c r="B151" s="14" t="s">
        <v>207</v>
      </c>
      <c r="C151" s="6" t="s">
        <v>207</v>
      </c>
      <c r="D151" s="6" t="s">
        <v>207</v>
      </c>
      <c r="E151" s="6" t="s">
        <v>207</v>
      </c>
      <c r="F151" s="6" t="s">
        <v>207</v>
      </c>
      <c r="G151" s="6" t="s">
        <v>207</v>
      </c>
      <c r="H151" s="6" t="s">
        <v>207</v>
      </c>
      <c r="I151" s="6" t="s">
        <v>207</v>
      </c>
      <c r="J151" s="15" t="s">
        <v>207</v>
      </c>
      <c r="K151" s="14" t="s">
        <v>207</v>
      </c>
      <c r="L151" s="6" t="s">
        <v>207</v>
      </c>
      <c r="M151" s="6" t="s">
        <v>207</v>
      </c>
      <c r="N151" s="6" t="s">
        <v>207</v>
      </c>
      <c r="O151" s="6" t="s">
        <v>207</v>
      </c>
      <c r="P151" s="6" t="s">
        <v>207</v>
      </c>
      <c r="Q151" s="6" t="s">
        <v>207</v>
      </c>
      <c r="R151" s="6" t="s">
        <v>207</v>
      </c>
      <c r="S151" s="6" t="s">
        <v>207</v>
      </c>
      <c r="T151" s="6" t="s">
        <v>207</v>
      </c>
      <c r="U151" s="15" t="s">
        <v>207</v>
      </c>
    </row>
    <row r="152" spans="1:21" x14ac:dyDescent="0.25">
      <c r="A152" s="25" t="s">
        <v>199</v>
      </c>
      <c r="B152" s="14" t="s">
        <v>206</v>
      </c>
      <c r="C152" s="6" t="s">
        <v>206</v>
      </c>
      <c r="D152" s="6" t="s">
        <v>206</v>
      </c>
      <c r="E152" s="6" t="s">
        <v>206</v>
      </c>
      <c r="F152" s="6" t="s">
        <v>206</v>
      </c>
      <c r="G152" s="6" t="s">
        <v>206</v>
      </c>
      <c r="H152" s="6" t="s">
        <v>206</v>
      </c>
      <c r="I152" s="6" t="s">
        <v>206</v>
      </c>
      <c r="J152" s="15" t="s">
        <v>206</v>
      </c>
      <c r="K152" s="14" t="s">
        <v>206</v>
      </c>
      <c r="L152" s="6" t="s">
        <v>206</v>
      </c>
      <c r="M152" s="6" t="s">
        <v>206</v>
      </c>
      <c r="N152" s="6" t="s">
        <v>206</v>
      </c>
      <c r="O152" s="6" t="s">
        <v>206</v>
      </c>
      <c r="P152" s="6" t="s">
        <v>206</v>
      </c>
      <c r="Q152" s="6" t="s">
        <v>206</v>
      </c>
      <c r="R152" s="6" t="s">
        <v>206</v>
      </c>
      <c r="S152" s="6" t="s">
        <v>206</v>
      </c>
      <c r="T152" s="6" t="s">
        <v>206</v>
      </c>
      <c r="U152" s="15" t="s">
        <v>206</v>
      </c>
    </row>
    <row r="153" spans="1:21" x14ac:dyDescent="0.25">
      <c r="A153" s="25" t="s">
        <v>200</v>
      </c>
      <c r="B153" s="14" t="s">
        <v>206</v>
      </c>
      <c r="C153" s="6" t="s">
        <v>206</v>
      </c>
      <c r="D153" s="6" t="s">
        <v>206</v>
      </c>
      <c r="E153" s="6" t="s">
        <v>206</v>
      </c>
      <c r="F153" s="6" t="s">
        <v>206</v>
      </c>
      <c r="G153" s="6" t="s">
        <v>206</v>
      </c>
      <c r="H153" s="6" t="s">
        <v>206</v>
      </c>
      <c r="I153" s="6" t="s">
        <v>206</v>
      </c>
      <c r="J153" s="15" t="s">
        <v>206</v>
      </c>
      <c r="K153" s="14" t="s">
        <v>206</v>
      </c>
      <c r="L153" s="6" t="s">
        <v>206</v>
      </c>
      <c r="M153" s="6" t="s">
        <v>206</v>
      </c>
      <c r="N153" s="6" t="s">
        <v>206</v>
      </c>
      <c r="O153" s="6" t="s">
        <v>206</v>
      </c>
      <c r="P153" s="6" t="s">
        <v>206</v>
      </c>
      <c r="Q153" s="6" t="s">
        <v>206</v>
      </c>
      <c r="R153" s="6" t="s">
        <v>206</v>
      </c>
      <c r="S153" s="6" t="s">
        <v>206</v>
      </c>
      <c r="T153" s="6" t="s">
        <v>206</v>
      </c>
      <c r="U153" s="15" t="s">
        <v>206</v>
      </c>
    </row>
    <row r="154" spans="1:21" x14ac:dyDescent="0.25">
      <c r="A154" s="25" t="s">
        <v>201</v>
      </c>
      <c r="B154" s="14" t="s">
        <v>206</v>
      </c>
      <c r="C154" s="6" t="s">
        <v>206</v>
      </c>
      <c r="D154" s="6" t="s">
        <v>206</v>
      </c>
      <c r="E154" s="6" t="s">
        <v>206</v>
      </c>
      <c r="F154" s="6" t="s">
        <v>206</v>
      </c>
      <c r="G154" s="6" t="s">
        <v>206</v>
      </c>
      <c r="H154" s="6" t="s">
        <v>206</v>
      </c>
      <c r="I154" s="6" t="s">
        <v>206</v>
      </c>
      <c r="J154" s="15" t="s">
        <v>206</v>
      </c>
      <c r="K154" s="14" t="s">
        <v>206</v>
      </c>
      <c r="L154" s="6" t="s">
        <v>206</v>
      </c>
      <c r="M154" s="6" t="s">
        <v>206</v>
      </c>
      <c r="N154" s="6" t="s">
        <v>206</v>
      </c>
      <c r="O154" s="6" t="s">
        <v>206</v>
      </c>
      <c r="P154" s="6" t="s">
        <v>206</v>
      </c>
      <c r="Q154" s="6" t="s">
        <v>206</v>
      </c>
      <c r="R154" s="6" t="s">
        <v>206</v>
      </c>
      <c r="S154" s="6" t="s">
        <v>206</v>
      </c>
      <c r="T154" s="6" t="s">
        <v>206</v>
      </c>
      <c r="U154" s="15" t="s">
        <v>206</v>
      </c>
    </row>
    <row r="155" spans="1:21" x14ac:dyDescent="0.25">
      <c r="A155" s="22" t="s">
        <v>157</v>
      </c>
      <c r="B155" s="12">
        <f t="shared" ref="B155:J155" si="41">SUM(B151:B154)</f>
        <v>0</v>
      </c>
      <c r="C155" s="5">
        <f t="shared" si="41"/>
        <v>0</v>
      </c>
      <c r="D155" s="5">
        <f t="shared" si="41"/>
        <v>0</v>
      </c>
      <c r="E155" s="5">
        <f t="shared" si="41"/>
        <v>0</v>
      </c>
      <c r="F155" s="5">
        <f t="shared" si="41"/>
        <v>0</v>
      </c>
      <c r="G155" s="5">
        <f t="shared" si="41"/>
        <v>0</v>
      </c>
      <c r="H155" s="5">
        <f t="shared" si="41"/>
        <v>0</v>
      </c>
      <c r="I155" s="5">
        <f t="shared" si="41"/>
        <v>0</v>
      </c>
      <c r="J155" s="13">
        <f t="shared" si="41"/>
        <v>0</v>
      </c>
      <c r="K155" s="12">
        <f t="shared" ref="K155:U155" si="42">SUM(K151:K154)</f>
        <v>0</v>
      </c>
      <c r="L155" s="5">
        <f t="shared" si="42"/>
        <v>0</v>
      </c>
      <c r="M155" s="5">
        <f t="shared" si="42"/>
        <v>0</v>
      </c>
      <c r="N155" s="5">
        <f t="shared" si="42"/>
        <v>0</v>
      </c>
      <c r="O155" s="5">
        <f t="shared" si="42"/>
        <v>0</v>
      </c>
      <c r="P155" s="5">
        <f t="shared" si="42"/>
        <v>0</v>
      </c>
      <c r="Q155" s="5">
        <f t="shared" si="42"/>
        <v>0</v>
      </c>
      <c r="R155" s="5">
        <f t="shared" si="42"/>
        <v>0</v>
      </c>
      <c r="S155" s="5">
        <f t="shared" si="42"/>
        <v>0</v>
      </c>
      <c r="T155" s="5">
        <f t="shared" si="42"/>
        <v>0</v>
      </c>
      <c r="U155" s="13">
        <f t="shared" si="42"/>
        <v>0</v>
      </c>
    </row>
    <row r="156" spans="1:21" x14ac:dyDescent="0.25">
      <c r="A156" s="24"/>
      <c r="B156" s="32"/>
      <c r="C156" s="33"/>
      <c r="D156" s="33"/>
      <c r="E156" s="33"/>
      <c r="F156" s="33"/>
      <c r="G156" s="33"/>
      <c r="H156" s="33"/>
      <c r="I156" s="33"/>
      <c r="J156" s="34"/>
      <c r="K156" s="32"/>
      <c r="L156" s="33"/>
      <c r="M156" s="33"/>
      <c r="N156" s="33"/>
      <c r="O156" s="33"/>
      <c r="P156" s="33"/>
      <c r="Q156" s="33"/>
      <c r="R156" s="33"/>
      <c r="S156" s="33"/>
      <c r="T156" s="33"/>
      <c r="U156" s="34"/>
    </row>
    <row r="157" spans="1:21" x14ac:dyDescent="0.25">
      <c r="A157" s="22" t="s">
        <v>179</v>
      </c>
      <c r="B157" s="32"/>
      <c r="C157" s="33"/>
      <c r="D157" s="33"/>
      <c r="E157" s="33"/>
      <c r="F157" s="33"/>
      <c r="G157" s="33"/>
      <c r="H157" s="33"/>
      <c r="I157" s="33"/>
      <c r="J157" s="34"/>
      <c r="K157" s="32"/>
      <c r="L157" s="33"/>
      <c r="M157" s="33"/>
      <c r="N157" s="33"/>
      <c r="O157" s="33"/>
      <c r="P157" s="33"/>
      <c r="Q157" s="33"/>
      <c r="R157" s="33"/>
      <c r="S157" s="33"/>
      <c r="T157" s="33"/>
      <c r="U157" s="34"/>
    </row>
    <row r="158" spans="1:21" x14ac:dyDescent="0.25">
      <c r="A158" s="25" t="s">
        <v>198</v>
      </c>
      <c r="B158" s="14">
        <v>6869363.0099999998</v>
      </c>
      <c r="C158" s="6">
        <v>14406124</v>
      </c>
      <c r="D158" s="6">
        <v>39823994.520000003</v>
      </c>
      <c r="E158" s="6">
        <v>55960529.030000001</v>
      </c>
      <c r="F158" s="6">
        <v>6831939.4800000004</v>
      </c>
      <c r="G158" s="6">
        <v>55910227</v>
      </c>
      <c r="H158" s="6">
        <v>5561924</v>
      </c>
      <c r="I158" s="6">
        <v>562148</v>
      </c>
      <c r="J158" s="15">
        <v>185926249.03999999</v>
      </c>
      <c r="K158" s="14">
        <v>6632576.5099999998</v>
      </c>
      <c r="L158" s="6">
        <v>14000826.130000001</v>
      </c>
      <c r="M158" s="6">
        <v>36207311</v>
      </c>
      <c r="N158" s="6">
        <v>51096763.280000001</v>
      </c>
      <c r="O158" s="6">
        <v>7165663.0700000003</v>
      </c>
      <c r="P158" s="6">
        <v>47278831.390000001</v>
      </c>
      <c r="Q158" s="6">
        <v>2625099.15</v>
      </c>
      <c r="R158" s="6">
        <v>993710.02</v>
      </c>
      <c r="S158" s="6">
        <v>2472015.86</v>
      </c>
      <c r="T158" s="6">
        <v>0</v>
      </c>
      <c r="U158" s="15">
        <v>168472796.41</v>
      </c>
    </row>
    <row r="159" spans="1:21" x14ac:dyDescent="0.25">
      <c r="A159" s="25" t="s">
        <v>199</v>
      </c>
      <c r="B159" s="14">
        <v>6041342</v>
      </c>
      <c r="C159" s="6">
        <v>13144854</v>
      </c>
      <c r="D159" s="6">
        <v>40004263.829999998</v>
      </c>
      <c r="E159" s="6">
        <v>56582408</v>
      </c>
      <c r="F159" s="6">
        <v>6559828.1699999999</v>
      </c>
      <c r="G159" s="6">
        <v>53676184</v>
      </c>
      <c r="H159" s="6">
        <v>6234155</v>
      </c>
      <c r="I159" s="6">
        <v>491230</v>
      </c>
      <c r="J159" s="15">
        <v>182734265</v>
      </c>
      <c r="K159" s="14">
        <v>5950420.3300000001</v>
      </c>
      <c r="L159" s="6">
        <v>12700342.359999999</v>
      </c>
      <c r="M159" s="6">
        <v>36213829.939999998</v>
      </c>
      <c r="N159" s="6">
        <v>51781261.5</v>
      </c>
      <c r="O159" s="6">
        <v>6494448.5199999996</v>
      </c>
      <c r="P159" s="6">
        <v>46032919.890000001</v>
      </c>
      <c r="Q159" s="6">
        <v>3115088.09</v>
      </c>
      <c r="R159" s="6">
        <v>837898.4</v>
      </c>
      <c r="S159" s="6">
        <v>2036667.85</v>
      </c>
      <c r="T159" s="6">
        <v>0</v>
      </c>
      <c r="U159" s="15">
        <v>165162876.88</v>
      </c>
    </row>
    <row r="160" spans="1:21" x14ac:dyDescent="0.25">
      <c r="A160" s="25" t="s">
        <v>200</v>
      </c>
      <c r="B160" s="14">
        <v>5367974</v>
      </c>
      <c r="C160" s="6">
        <v>14832346.01</v>
      </c>
      <c r="D160" s="6">
        <v>41662708.719999999</v>
      </c>
      <c r="E160" s="6">
        <v>59112579</v>
      </c>
      <c r="F160" s="6">
        <v>7112760.2800000003</v>
      </c>
      <c r="G160" s="6">
        <v>55082942.009999998</v>
      </c>
      <c r="H160" s="6">
        <v>7278359</v>
      </c>
      <c r="I160" s="6">
        <v>758169</v>
      </c>
      <c r="J160" s="15">
        <v>191207838.02000001</v>
      </c>
      <c r="K160" s="14">
        <v>5247917.6100000003</v>
      </c>
      <c r="L160" s="6">
        <v>14309885.720000001</v>
      </c>
      <c r="M160" s="6">
        <v>37650438.329999998</v>
      </c>
      <c r="N160" s="6">
        <v>53937970.560000002</v>
      </c>
      <c r="O160" s="6">
        <v>7073952.1399999997</v>
      </c>
      <c r="P160" s="6">
        <v>47057040.700000003</v>
      </c>
      <c r="Q160" s="6">
        <v>4169836.52</v>
      </c>
      <c r="R160" s="6">
        <v>346033.94</v>
      </c>
      <c r="S160" s="6">
        <v>2746511.52</v>
      </c>
      <c r="T160" s="6">
        <v>0</v>
      </c>
      <c r="U160" s="15">
        <v>172539587.03999999</v>
      </c>
    </row>
    <row r="161" spans="1:21" x14ac:dyDescent="0.25">
      <c r="A161" s="25" t="s">
        <v>201</v>
      </c>
      <c r="B161" s="14" t="s">
        <v>206</v>
      </c>
      <c r="C161" s="6" t="s">
        <v>206</v>
      </c>
      <c r="D161" s="6" t="s">
        <v>206</v>
      </c>
      <c r="E161" s="6" t="s">
        <v>206</v>
      </c>
      <c r="F161" s="6" t="s">
        <v>206</v>
      </c>
      <c r="G161" s="6" t="s">
        <v>206</v>
      </c>
      <c r="H161" s="6" t="s">
        <v>206</v>
      </c>
      <c r="I161" s="6" t="s">
        <v>206</v>
      </c>
      <c r="J161" s="15" t="s">
        <v>206</v>
      </c>
      <c r="K161" s="14" t="s">
        <v>206</v>
      </c>
      <c r="L161" s="6" t="s">
        <v>206</v>
      </c>
      <c r="M161" s="6" t="s">
        <v>206</v>
      </c>
      <c r="N161" s="6" t="s">
        <v>206</v>
      </c>
      <c r="O161" s="6" t="s">
        <v>206</v>
      </c>
      <c r="P161" s="6" t="s">
        <v>206</v>
      </c>
      <c r="Q161" s="6" t="s">
        <v>206</v>
      </c>
      <c r="R161" s="6" t="s">
        <v>206</v>
      </c>
      <c r="S161" s="6" t="s">
        <v>206</v>
      </c>
      <c r="T161" s="6" t="s">
        <v>206</v>
      </c>
      <c r="U161" s="15" t="s">
        <v>206</v>
      </c>
    </row>
    <row r="162" spans="1:21" x14ac:dyDescent="0.25">
      <c r="A162" s="22" t="s">
        <v>157</v>
      </c>
      <c r="B162" s="12">
        <f t="shared" ref="B162:J162" si="43">SUM(B158:B161)</f>
        <v>18278679.009999998</v>
      </c>
      <c r="C162" s="5">
        <f t="shared" si="43"/>
        <v>42383324.009999998</v>
      </c>
      <c r="D162" s="5">
        <f t="shared" si="43"/>
        <v>121490967.06999999</v>
      </c>
      <c r="E162" s="5">
        <f t="shared" si="43"/>
        <v>171655516.03</v>
      </c>
      <c r="F162" s="5">
        <f t="shared" si="43"/>
        <v>20504527.93</v>
      </c>
      <c r="G162" s="5">
        <f t="shared" si="43"/>
        <v>164669353.00999999</v>
      </c>
      <c r="H162" s="5">
        <f t="shared" si="43"/>
        <v>19074438</v>
      </c>
      <c r="I162" s="5">
        <f t="shared" si="43"/>
        <v>1811547</v>
      </c>
      <c r="J162" s="13">
        <f t="shared" si="43"/>
        <v>559868352.05999994</v>
      </c>
      <c r="K162" s="12">
        <f t="shared" ref="K162:U162" si="44">SUM(K158:K161)</f>
        <v>17830914.449999999</v>
      </c>
      <c r="L162" s="5">
        <f t="shared" si="44"/>
        <v>41011054.210000001</v>
      </c>
      <c r="M162" s="5">
        <f t="shared" si="44"/>
        <v>110071579.27</v>
      </c>
      <c r="N162" s="5">
        <f t="shared" si="44"/>
        <v>156815995.34</v>
      </c>
      <c r="O162" s="5">
        <f t="shared" si="44"/>
        <v>20734063.73</v>
      </c>
      <c r="P162" s="5">
        <f t="shared" si="44"/>
        <v>140368791.98000002</v>
      </c>
      <c r="Q162" s="5">
        <f t="shared" si="44"/>
        <v>9910023.7599999998</v>
      </c>
      <c r="R162" s="5">
        <f t="shared" si="44"/>
        <v>2177642.36</v>
      </c>
      <c r="S162" s="5">
        <f t="shared" si="44"/>
        <v>7255195.2300000004</v>
      </c>
      <c r="T162" s="5">
        <f t="shared" si="44"/>
        <v>0</v>
      </c>
      <c r="U162" s="13">
        <f t="shared" si="44"/>
        <v>506175260.32999992</v>
      </c>
    </row>
    <row r="163" spans="1:21" x14ac:dyDescent="0.25">
      <c r="A163" s="24"/>
      <c r="B163" s="32"/>
      <c r="C163" s="33"/>
      <c r="D163" s="33"/>
      <c r="E163" s="33"/>
      <c r="F163" s="33"/>
      <c r="G163" s="33"/>
      <c r="H163" s="33"/>
      <c r="I163" s="33"/>
      <c r="J163" s="34"/>
      <c r="K163" s="32"/>
      <c r="L163" s="33"/>
      <c r="M163" s="33"/>
      <c r="N163" s="33"/>
      <c r="O163" s="33"/>
      <c r="P163" s="33"/>
      <c r="Q163" s="33"/>
      <c r="R163" s="33"/>
      <c r="S163" s="33"/>
      <c r="T163" s="33"/>
      <c r="U163" s="34"/>
    </row>
    <row r="164" spans="1:21" x14ac:dyDescent="0.25">
      <c r="A164" s="22" t="s">
        <v>180</v>
      </c>
      <c r="B164" s="32"/>
      <c r="C164" s="33"/>
      <c r="D164" s="33"/>
      <c r="E164" s="33"/>
      <c r="F164" s="33"/>
      <c r="G164" s="33"/>
      <c r="H164" s="33"/>
      <c r="I164" s="33"/>
      <c r="J164" s="34"/>
      <c r="K164" s="32"/>
      <c r="L164" s="33"/>
      <c r="M164" s="33"/>
      <c r="N164" s="33"/>
      <c r="O164" s="33"/>
      <c r="P164" s="33"/>
      <c r="Q164" s="33"/>
      <c r="R164" s="33"/>
      <c r="S164" s="33"/>
      <c r="T164" s="33"/>
      <c r="U164" s="34"/>
    </row>
    <row r="165" spans="1:21" x14ac:dyDescent="0.25">
      <c r="A165" s="25" t="s">
        <v>198</v>
      </c>
      <c r="B165" s="14">
        <v>5681692</v>
      </c>
      <c r="C165" s="6">
        <v>16511718</v>
      </c>
      <c r="D165" s="6">
        <v>32462524.91</v>
      </c>
      <c r="E165" s="6">
        <v>50574407.640000001</v>
      </c>
      <c r="F165" s="6">
        <v>4486017.09</v>
      </c>
      <c r="G165" s="6">
        <v>52079136.310000002</v>
      </c>
      <c r="H165" s="6">
        <v>5373167</v>
      </c>
      <c r="I165" s="6">
        <v>104844</v>
      </c>
      <c r="J165" s="15">
        <v>167273506.94999999</v>
      </c>
      <c r="K165" s="14">
        <v>5870794.46</v>
      </c>
      <c r="L165" s="6">
        <v>15964424.949999999</v>
      </c>
      <c r="M165" s="6">
        <v>29783337.149999999</v>
      </c>
      <c r="N165" s="6">
        <v>46115085.189999998</v>
      </c>
      <c r="O165" s="6">
        <v>4335636.54</v>
      </c>
      <c r="P165" s="6">
        <v>43504778.909999996</v>
      </c>
      <c r="Q165" s="6">
        <v>2799347.54</v>
      </c>
      <c r="R165" s="6">
        <v>184599.72</v>
      </c>
      <c r="S165" s="6">
        <v>1935480.32</v>
      </c>
      <c r="T165" s="6">
        <v>0</v>
      </c>
      <c r="U165" s="15">
        <v>150493484.78</v>
      </c>
    </row>
    <row r="166" spans="1:21" x14ac:dyDescent="0.25">
      <c r="A166" s="25" t="s">
        <v>199</v>
      </c>
      <c r="B166" s="14">
        <v>4828277</v>
      </c>
      <c r="C166" s="6">
        <v>13100471</v>
      </c>
      <c r="D166" s="6">
        <v>33214825.75</v>
      </c>
      <c r="E166" s="6">
        <v>54133191</v>
      </c>
      <c r="F166" s="6">
        <v>3327594.25</v>
      </c>
      <c r="G166" s="6">
        <v>50297857</v>
      </c>
      <c r="H166" s="6">
        <v>5853836</v>
      </c>
      <c r="I166" s="6">
        <v>363080</v>
      </c>
      <c r="J166" s="15">
        <v>165119132</v>
      </c>
      <c r="K166" s="14">
        <v>4390219.92</v>
      </c>
      <c r="L166" s="6">
        <v>12568265.380000001</v>
      </c>
      <c r="M166" s="6">
        <v>30091636.809999999</v>
      </c>
      <c r="N166" s="6">
        <v>49025660.579999998</v>
      </c>
      <c r="O166" s="6">
        <v>3393846.42</v>
      </c>
      <c r="P166" s="6">
        <v>41531270.049999997</v>
      </c>
      <c r="Q166" s="6">
        <v>3115086.03</v>
      </c>
      <c r="R166" s="6">
        <v>678027.15</v>
      </c>
      <c r="S166" s="6">
        <v>2505209.88</v>
      </c>
      <c r="T166" s="6">
        <v>0</v>
      </c>
      <c r="U166" s="15">
        <v>147299222.22</v>
      </c>
    </row>
    <row r="167" spans="1:21" x14ac:dyDescent="0.25">
      <c r="A167" s="25" t="s">
        <v>200</v>
      </c>
      <c r="B167" s="14">
        <v>4578324</v>
      </c>
      <c r="C167" s="6">
        <v>12109149</v>
      </c>
      <c r="D167" s="6">
        <v>35478588.409999996</v>
      </c>
      <c r="E167" s="6">
        <v>49337344</v>
      </c>
      <c r="F167" s="6">
        <v>1534270.59</v>
      </c>
      <c r="G167" s="6">
        <v>48970485</v>
      </c>
      <c r="H167" s="6">
        <v>5916669</v>
      </c>
      <c r="I167" s="6">
        <v>265277</v>
      </c>
      <c r="J167" s="15">
        <v>158190107</v>
      </c>
      <c r="K167" s="14">
        <v>4472301.7699999996</v>
      </c>
      <c r="L167" s="6">
        <v>11723709.279999999</v>
      </c>
      <c r="M167" s="6">
        <v>32487705.579999998</v>
      </c>
      <c r="N167" s="6">
        <v>44986696.5</v>
      </c>
      <c r="O167" s="6">
        <v>3123970.42</v>
      </c>
      <c r="P167" s="6">
        <v>40790482.100000001</v>
      </c>
      <c r="Q167" s="6">
        <v>2878695.11</v>
      </c>
      <c r="R167" s="6">
        <v>-70632.53</v>
      </c>
      <c r="S167" s="6">
        <v>1903404.71</v>
      </c>
      <c r="T167" s="6">
        <v>0</v>
      </c>
      <c r="U167" s="15">
        <v>142296332.94</v>
      </c>
    </row>
    <row r="168" spans="1:21" x14ac:dyDescent="0.25">
      <c r="A168" s="25" t="s">
        <v>201</v>
      </c>
      <c r="B168" s="14" t="s">
        <v>206</v>
      </c>
      <c r="C168" s="6" t="s">
        <v>206</v>
      </c>
      <c r="D168" s="6" t="s">
        <v>206</v>
      </c>
      <c r="E168" s="6" t="s">
        <v>206</v>
      </c>
      <c r="F168" s="6" t="s">
        <v>206</v>
      </c>
      <c r="G168" s="6" t="s">
        <v>206</v>
      </c>
      <c r="H168" s="6" t="s">
        <v>206</v>
      </c>
      <c r="I168" s="6" t="s">
        <v>206</v>
      </c>
      <c r="J168" s="15" t="s">
        <v>206</v>
      </c>
      <c r="K168" s="14" t="s">
        <v>206</v>
      </c>
      <c r="L168" s="6" t="s">
        <v>206</v>
      </c>
      <c r="M168" s="6" t="s">
        <v>206</v>
      </c>
      <c r="N168" s="6" t="s">
        <v>206</v>
      </c>
      <c r="O168" s="6" t="s">
        <v>206</v>
      </c>
      <c r="P168" s="6" t="s">
        <v>206</v>
      </c>
      <c r="Q168" s="6" t="s">
        <v>206</v>
      </c>
      <c r="R168" s="6" t="s">
        <v>206</v>
      </c>
      <c r="S168" s="6" t="s">
        <v>206</v>
      </c>
      <c r="T168" s="6" t="s">
        <v>206</v>
      </c>
      <c r="U168" s="15" t="s">
        <v>206</v>
      </c>
    </row>
    <row r="169" spans="1:21" x14ac:dyDescent="0.25">
      <c r="A169" s="22" t="s">
        <v>157</v>
      </c>
      <c r="B169" s="12">
        <f t="shared" ref="B169:U169" si="45">SUM(B165:B168)</f>
        <v>15088293</v>
      </c>
      <c r="C169" s="5">
        <f t="shared" si="45"/>
        <v>41721338</v>
      </c>
      <c r="D169" s="5">
        <f t="shared" si="45"/>
        <v>101155939.06999999</v>
      </c>
      <c r="E169" s="5">
        <f t="shared" si="45"/>
        <v>154044942.63999999</v>
      </c>
      <c r="F169" s="5">
        <f t="shared" si="45"/>
        <v>9347881.9299999997</v>
      </c>
      <c r="G169" s="5">
        <f t="shared" si="45"/>
        <v>151347478.31</v>
      </c>
      <c r="H169" s="5">
        <f t="shared" si="45"/>
        <v>17143672</v>
      </c>
      <c r="I169" s="5">
        <f t="shared" si="45"/>
        <v>733201</v>
      </c>
      <c r="J169" s="13">
        <f t="shared" si="45"/>
        <v>490582745.94999999</v>
      </c>
      <c r="K169" s="12">
        <f t="shared" si="45"/>
        <v>14733316.149999999</v>
      </c>
      <c r="L169" s="5">
        <f t="shared" si="45"/>
        <v>40256399.609999999</v>
      </c>
      <c r="M169" s="5">
        <f t="shared" si="45"/>
        <v>92362679.539999992</v>
      </c>
      <c r="N169" s="5">
        <f t="shared" si="45"/>
        <v>140127442.26999998</v>
      </c>
      <c r="O169" s="5">
        <f t="shared" si="45"/>
        <v>10853453.379999999</v>
      </c>
      <c r="P169" s="5">
        <f t="shared" si="45"/>
        <v>125826531.06</v>
      </c>
      <c r="Q169" s="5">
        <f t="shared" si="45"/>
        <v>8793128.6799999997</v>
      </c>
      <c r="R169" s="5">
        <f t="shared" si="45"/>
        <v>791994.34</v>
      </c>
      <c r="S169" s="5">
        <f t="shared" si="45"/>
        <v>6344094.9100000001</v>
      </c>
      <c r="T169" s="5">
        <f t="shared" si="45"/>
        <v>0</v>
      </c>
      <c r="U169" s="13">
        <f t="shared" si="45"/>
        <v>440089039.94</v>
      </c>
    </row>
    <row r="170" spans="1:21" x14ac:dyDescent="0.25">
      <c r="A170" s="24"/>
      <c r="B170" s="32"/>
      <c r="C170" s="33"/>
      <c r="D170" s="33"/>
      <c r="E170" s="33"/>
      <c r="F170" s="33"/>
      <c r="G170" s="33"/>
      <c r="H170" s="33"/>
      <c r="I170" s="33"/>
      <c r="J170" s="34"/>
      <c r="K170" s="32"/>
      <c r="L170" s="33"/>
      <c r="M170" s="33"/>
      <c r="N170" s="33"/>
      <c r="O170" s="33"/>
      <c r="P170" s="33"/>
      <c r="Q170" s="33"/>
      <c r="R170" s="33"/>
      <c r="S170" s="33"/>
      <c r="T170" s="33"/>
      <c r="U170" s="34"/>
    </row>
    <row r="171" spans="1:21" x14ac:dyDescent="0.25">
      <c r="A171" s="22" t="s">
        <v>181</v>
      </c>
      <c r="B171" s="32"/>
      <c r="C171" s="33"/>
      <c r="D171" s="33"/>
      <c r="E171" s="33"/>
      <c r="F171" s="33"/>
      <c r="G171" s="33"/>
      <c r="H171" s="33"/>
      <c r="I171" s="33"/>
      <c r="J171" s="34"/>
      <c r="K171" s="32"/>
      <c r="L171" s="33"/>
      <c r="M171" s="33"/>
      <c r="N171" s="33"/>
      <c r="O171" s="33"/>
      <c r="P171" s="33"/>
      <c r="Q171" s="33"/>
      <c r="R171" s="33"/>
      <c r="S171" s="33"/>
      <c r="T171" s="33"/>
      <c r="U171" s="34"/>
    </row>
    <row r="172" spans="1:21" x14ac:dyDescent="0.25">
      <c r="A172" s="25" t="s">
        <v>198</v>
      </c>
      <c r="B172" s="14">
        <v>25412764</v>
      </c>
      <c r="C172" s="6">
        <v>65851348</v>
      </c>
      <c r="D172" s="6">
        <v>126900183</v>
      </c>
      <c r="E172" s="6">
        <v>79352560</v>
      </c>
      <c r="F172" s="6">
        <v>31548612</v>
      </c>
      <c r="G172" s="6">
        <v>213676158</v>
      </c>
      <c r="H172" s="6">
        <v>10816207</v>
      </c>
      <c r="I172" s="6">
        <v>6321530</v>
      </c>
      <c r="J172" s="15">
        <v>559879362</v>
      </c>
      <c r="K172" s="14">
        <v>22388592</v>
      </c>
      <c r="L172" s="6">
        <v>57783177</v>
      </c>
      <c r="M172" s="6">
        <v>101407265</v>
      </c>
      <c r="N172" s="6">
        <v>64967809</v>
      </c>
      <c r="O172" s="6">
        <v>25008711</v>
      </c>
      <c r="P172" s="6">
        <v>133474398</v>
      </c>
      <c r="Q172" s="6">
        <v>9251991</v>
      </c>
      <c r="R172" s="6">
        <v>6321530</v>
      </c>
      <c r="S172" s="6">
        <v>7615939</v>
      </c>
      <c r="T172" s="6">
        <v>0</v>
      </c>
      <c r="U172" s="15">
        <v>428219412</v>
      </c>
    </row>
    <row r="173" spans="1:21" x14ac:dyDescent="0.25">
      <c r="A173" s="25" t="s">
        <v>199</v>
      </c>
      <c r="B173" s="14">
        <v>27834259</v>
      </c>
      <c r="C173" s="6">
        <v>67306709</v>
      </c>
      <c r="D173" s="6">
        <v>132877452</v>
      </c>
      <c r="E173" s="6">
        <v>83920774</v>
      </c>
      <c r="F173" s="6">
        <v>30787353</v>
      </c>
      <c r="G173" s="6">
        <v>223398586</v>
      </c>
      <c r="H173" s="6">
        <v>14684517</v>
      </c>
      <c r="I173" s="6">
        <v>4488716</v>
      </c>
      <c r="J173" s="15">
        <v>585298366</v>
      </c>
      <c r="K173" s="14">
        <v>23994374</v>
      </c>
      <c r="L173" s="6">
        <v>57925283</v>
      </c>
      <c r="M173" s="6">
        <v>103046983</v>
      </c>
      <c r="N173" s="6">
        <v>67327494</v>
      </c>
      <c r="O173" s="6">
        <v>23731579</v>
      </c>
      <c r="P173" s="6">
        <v>139082274</v>
      </c>
      <c r="Q173" s="6">
        <v>12537560</v>
      </c>
      <c r="R173" s="6">
        <v>4488716</v>
      </c>
      <c r="S173" s="6">
        <v>9592018</v>
      </c>
      <c r="T173" s="6">
        <v>0</v>
      </c>
      <c r="U173" s="15">
        <v>441726281</v>
      </c>
    </row>
    <row r="174" spans="1:21" x14ac:dyDescent="0.25">
      <c r="A174" s="25" t="s">
        <v>200</v>
      </c>
      <c r="B174" s="14">
        <v>37665186</v>
      </c>
      <c r="C174" s="6">
        <v>100532335</v>
      </c>
      <c r="D174" s="6">
        <v>95220440</v>
      </c>
      <c r="E174" s="6">
        <v>81728794</v>
      </c>
      <c r="F174" s="6">
        <v>33098093</v>
      </c>
      <c r="G174" s="6">
        <v>215416156</v>
      </c>
      <c r="H174" s="6">
        <v>22514821</v>
      </c>
      <c r="I174" s="6">
        <v>2528614</v>
      </c>
      <c r="J174" s="15">
        <v>588704439</v>
      </c>
      <c r="K174" s="14">
        <v>32510623</v>
      </c>
      <c r="L174" s="6">
        <v>86289321</v>
      </c>
      <c r="M174" s="6">
        <v>74078885</v>
      </c>
      <c r="N174" s="6">
        <v>65585910</v>
      </c>
      <c r="O174" s="6">
        <v>25415154</v>
      </c>
      <c r="P174" s="6">
        <v>136344518</v>
      </c>
      <c r="Q174" s="6">
        <v>19669374</v>
      </c>
      <c r="R174" s="6">
        <v>2528614</v>
      </c>
      <c r="S174" s="6">
        <v>11592932</v>
      </c>
      <c r="T174" s="6">
        <v>0</v>
      </c>
      <c r="U174" s="15">
        <v>454015331</v>
      </c>
    </row>
    <row r="175" spans="1:21" x14ac:dyDescent="0.25">
      <c r="A175" s="25" t="s">
        <v>201</v>
      </c>
      <c r="B175" s="14" t="s">
        <v>206</v>
      </c>
      <c r="C175" s="6" t="s">
        <v>206</v>
      </c>
      <c r="D175" s="6" t="s">
        <v>206</v>
      </c>
      <c r="E175" s="6" t="s">
        <v>206</v>
      </c>
      <c r="F175" s="6" t="s">
        <v>206</v>
      </c>
      <c r="G175" s="6" t="s">
        <v>206</v>
      </c>
      <c r="H175" s="6" t="s">
        <v>206</v>
      </c>
      <c r="I175" s="6" t="s">
        <v>206</v>
      </c>
      <c r="J175" s="15" t="s">
        <v>206</v>
      </c>
      <c r="K175" s="14" t="s">
        <v>206</v>
      </c>
      <c r="L175" s="6" t="s">
        <v>206</v>
      </c>
      <c r="M175" s="6" t="s">
        <v>206</v>
      </c>
      <c r="N175" s="6" t="s">
        <v>206</v>
      </c>
      <c r="O175" s="6" t="s">
        <v>206</v>
      </c>
      <c r="P175" s="6" t="s">
        <v>206</v>
      </c>
      <c r="Q175" s="6" t="s">
        <v>206</v>
      </c>
      <c r="R175" s="6" t="s">
        <v>206</v>
      </c>
      <c r="S175" s="6" t="s">
        <v>206</v>
      </c>
      <c r="T175" s="6" t="s">
        <v>206</v>
      </c>
      <c r="U175" s="15" t="s">
        <v>206</v>
      </c>
    </row>
    <row r="176" spans="1:21" x14ac:dyDescent="0.25">
      <c r="A176" s="22" t="s">
        <v>157</v>
      </c>
      <c r="B176" s="12">
        <f t="shared" ref="B176:J176" si="46">SUM(B172:B175)</f>
        <v>90912209</v>
      </c>
      <c r="C176" s="5">
        <f t="shared" si="46"/>
        <v>233690392</v>
      </c>
      <c r="D176" s="5">
        <f t="shared" si="46"/>
        <v>354998075</v>
      </c>
      <c r="E176" s="5">
        <f t="shared" si="46"/>
        <v>245002128</v>
      </c>
      <c r="F176" s="5">
        <f t="shared" si="46"/>
        <v>95434058</v>
      </c>
      <c r="G176" s="5">
        <f t="shared" si="46"/>
        <v>652490900</v>
      </c>
      <c r="H176" s="5">
        <f t="shared" si="46"/>
        <v>48015545</v>
      </c>
      <c r="I176" s="5">
        <f t="shared" si="46"/>
        <v>13338860</v>
      </c>
      <c r="J176" s="13">
        <f t="shared" si="46"/>
        <v>1733882167</v>
      </c>
      <c r="K176" s="12">
        <f t="shared" ref="K176:U176" si="47">SUM(K172:K175)</f>
        <v>78893589</v>
      </c>
      <c r="L176" s="5">
        <f t="shared" si="47"/>
        <v>201997781</v>
      </c>
      <c r="M176" s="5">
        <f t="shared" si="47"/>
        <v>278533133</v>
      </c>
      <c r="N176" s="5">
        <f t="shared" si="47"/>
        <v>197881213</v>
      </c>
      <c r="O176" s="5">
        <f t="shared" si="47"/>
        <v>74155444</v>
      </c>
      <c r="P176" s="5">
        <f t="shared" si="47"/>
        <v>408901190</v>
      </c>
      <c r="Q176" s="5">
        <f t="shared" si="47"/>
        <v>41458925</v>
      </c>
      <c r="R176" s="5">
        <f t="shared" si="47"/>
        <v>13338860</v>
      </c>
      <c r="S176" s="5">
        <f t="shared" si="47"/>
        <v>28800889</v>
      </c>
      <c r="T176" s="5">
        <f t="shared" si="47"/>
        <v>0</v>
      </c>
      <c r="U176" s="13">
        <f t="shared" si="47"/>
        <v>1323961024</v>
      </c>
    </row>
    <row r="177" spans="1:21" x14ac:dyDescent="0.25">
      <c r="A177" s="24"/>
      <c r="B177" s="32"/>
      <c r="C177" s="33"/>
      <c r="D177" s="33"/>
      <c r="E177" s="33"/>
      <c r="F177" s="33"/>
      <c r="G177" s="33"/>
      <c r="H177" s="33"/>
      <c r="I177" s="33"/>
      <c r="J177" s="34"/>
      <c r="K177" s="32"/>
      <c r="L177" s="33"/>
      <c r="M177" s="33"/>
      <c r="N177" s="33"/>
      <c r="O177" s="33"/>
      <c r="P177" s="33"/>
      <c r="Q177" s="33"/>
      <c r="R177" s="33"/>
      <c r="S177" s="33"/>
      <c r="T177" s="33"/>
      <c r="U177" s="34"/>
    </row>
    <row r="178" spans="1:21" x14ac:dyDescent="0.25">
      <c r="A178" s="22" t="s">
        <v>182</v>
      </c>
      <c r="B178" s="32"/>
      <c r="C178" s="33"/>
      <c r="D178" s="33"/>
      <c r="E178" s="33"/>
      <c r="F178" s="33"/>
      <c r="G178" s="33"/>
      <c r="H178" s="33"/>
      <c r="I178" s="33"/>
      <c r="J178" s="34"/>
      <c r="K178" s="32"/>
      <c r="L178" s="33"/>
      <c r="M178" s="33"/>
      <c r="N178" s="33"/>
      <c r="O178" s="33"/>
      <c r="P178" s="33"/>
      <c r="Q178" s="33"/>
      <c r="R178" s="33"/>
      <c r="S178" s="33"/>
      <c r="T178" s="33"/>
      <c r="U178" s="34"/>
    </row>
    <row r="179" spans="1:21" x14ac:dyDescent="0.25">
      <c r="A179" s="25" t="s">
        <v>198</v>
      </c>
      <c r="B179" s="14">
        <v>2794395</v>
      </c>
      <c r="C179" s="6">
        <v>7228774</v>
      </c>
      <c r="D179" s="6">
        <v>28384702</v>
      </c>
      <c r="E179" s="6">
        <v>17304584</v>
      </c>
      <c r="F179" s="6">
        <v>6012904</v>
      </c>
      <c r="G179" s="6">
        <v>39083377</v>
      </c>
      <c r="H179" s="6">
        <v>1611452</v>
      </c>
      <c r="I179" s="6">
        <v>137290</v>
      </c>
      <c r="J179" s="15">
        <v>102557478</v>
      </c>
      <c r="K179" s="14">
        <v>2587598</v>
      </c>
      <c r="L179" s="6">
        <v>6657287</v>
      </c>
      <c r="M179" s="6">
        <v>23313235</v>
      </c>
      <c r="N179" s="6">
        <v>14442172</v>
      </c>
      <c r="O179" s="6">
        <v>4807892</v>
      </c>
      <c r="P179" s="6">
        <v>23023744</v>
      </c>
      <c r="Q179" s="6">
        <v>1372658</v>
      </c>
      <c r="R179" s="6">
        <v>137290</v>
      </c>
      <c r="S179" s="6">
        <v>1459473</v>
      </c>
      <c r="T179" s="6">
        <v>0</v>
      </c>
      <c r="U179" s="15">
        <v>77801349</v>
      </c>
    </row>
    <row r="180" spans="1:21" x14ac:dyDescent="0.25">
      <c r="A180" s="25" t="s">
        <v>199</v>
      </c>
      <c r="B180" s="14">
        <v>2984305</v>
      </c>
      <c r="C180" s="6">
        <v>7288463</v>
      </c>
      <c r="D180" s="6">
        <v>25917921</v>
      </c>
      <c r="E180" s="6">
        <v>17404096</v>
      </c>
      <c r="F180" s="6">
        <v>7368007</v>
      </c>
      <c r="G180" s="6">
        <v>43726583</v>
      </c>
      <c r="H180" s="6">
        <v>1400984</v>
      </c>
      <c r="I180" s="6">
        <v>171715</v>
      </c>
      <c r="J180" s="15">
        <v>106262074</v>
      </c>
      <c r="K180" s="14">
        <v>2754594</v>
      </c>
      <c r="L180" s="6">
        <v>6700667</v>
      </c>
      <c r="M180" s="6">
        <v>20919154</v>
      </c>
      <c r="N180" s="6">
        <v>14373911</v>
      </c>
      <c r="O180" s="6">
        <v>5877795</v>
      </c>
      <c r="P180" s="6">
        <v>26740752</v>
      </c>
      <c r="Q180" s="6">
        <v>1204947</v>
      </c>
      <c r="R180" s="6">
        <v>171715</v>
      </c>
      <c r="S180" s="6">
        <v>1607266</v>
      </c>
      <c r="T180" s="6">
        <v>0</v>
      </c>
      <c r="U180" s="15">
        <v>80350801</v>
      </c>
    </row>
    <row r="181" spans="1:21" x14ac:dyDescent="0.25">
      <c r="A181" s="25" t="s">
        <v>200</v>
      </c>
      <c r="B181" s="14">
        <v>3264835</v>
      </c>
      <c r="C181" s="6">
        <v>7253510</v>
      </c>
      <c r="D181" s="6">
        <v>25679489</v>
      </c>
      <c r="E181" s="6">
        <v>16230472</v>
      </c>
      <c r="F181" s="6">
        <v>7577898</v>
      </c>
      <c r="G181" s="6">
        <v>40955708</v>
      </c>
      <c r="H181" s="6">
        <v>2186509</v>
      </c>
      <c r="I181" s="6">
        <v>330598</v>
      </c>
      <c r="J181" s="15">
        <v>103479019</v>
      </c>
      <c r="K181" s="14">
        <v>2980532</v>
      </c>
      <c r="L181" s="6">
        <v>6607730</v>
      </c>
      <c r="M181" s="6">
        <v>20155712</v>
      </c>
      <c r="N181" s="6">
        <v>13222335</v>
      </c>
      <c r="O181" s="6">
        <v>5930795</v>
      </c>
      <c r="P181" s="6">
        <v>25341214</v>
      </c>
      <c r="Q181" s="6">
        <v>1925704</v>
      </c>
      <c r="R181" s="6">
        <v>330598</v>
      </c>
      <c r="S181" s="6">
        <v>1775664</v>
      </c>
      <c r="T181" s="6">
        <v>0</v>
      </c>
      <c r="U181" s="15">
        <v>78270284</v>
      </c>
    </row>
    <row r="182" spans="1:21" x14ac:dyDescent="0.25">
      <c r="A182" s="25" t="s">
        <v>201</v>
      </c>
      <c r="B182" s="14" t="s">
        <v>206</v>
      </c>
      <c r="C182" s="6" t="s">
        <v>206</v>
      </c>
      <c r="D182" s="6" t="s">
        <v>206</v>
      </c>
      <c r="E182" s="6" t="s">
        <v>206</v>
      </c>
      <c r="F182" s="6" t="s">
        <v>206</v>
      </c>
      <c r="G182" s="6" t="s">
        <v>206</v>
      </c>
      <c r="H182" s="6" t="s">
        <v>206</v>
      </c>
      <c r="I182" s="6" t="s">
        <v>206</v>
      </c>
      <c r="J182" s="15" t="s">
        <v>206</v>
      </c>
      <c r="K182" s="14" t="s">
        <v>206</v>
      </c>
      <c r="L182" s="6" t="s">
        <v>206</v>
      </c>
      <c r="M182" s="6" t="s">
        <v>206</v>
      </c>
      <c r="N182" s="6" t="s">
        <v>206</v>
      </c>
      <c r="O182" s="6" t="s">
        <v>206</v>
      </c>
      <c r="P182" s="6" t="s">
        <v>206</v>
      </c>
      <c r="Q182" s="6" t="s">
        <v>206</v>
      </c>
      <c r="R182" s="6" t="s">
        <v>206</v>
      </c>
      <c r="S182" s="6" t="s">
        <v>206</v>
      </c>
      <c r="T182" s="6" t="s">
        <v>206</v>
      </c>
      <c r="U182" s="15" t="s">
        <v>206</v>
      </c>
    </row>
    <row r="183" spans="1:21" x14ac:dyDescent="0.25">
      <c r="A183" s="22" t="s">
        <v>157</v>
      </c>
      <c r="B183" s="12">
        <f t="shared" ref="B183:J183" si="48">SUM(B179:B182)</f>
        <v>9043535</v>
      </c>
      <c r="C183" s="5">
        <f t="shared" si="48"/>
        <v>21770747</v>
      </c>
      <c r="D183" s="5">
        <f t="shared" si="48"/>
        <v>79982112</v>
      </c>
      <c r="E183" s="5">
        <f t="shared" si="48"/>
        <v>50939152</v>
      </c>
      <c r="F183" s="5">
        <f t="shared" si="48"/>
        <v>20958809</v>
      </c>
      <c r="G183" s="5">
        <f t="shared" si="48"/>
        <v>123765668</v>
      </c>
      <c r="H183" s="5">
        <f t="shared" si="48"/>
        <v>5198945</v>
      </c>
      <c r="I183" s="5">
        <f t="shared" si="48"/>
        <v>639603</v>
      </c>
      <c r="J183" s="13">
        <f t="shared" si="48"/>
        <v>312298571</v>
      </c>
      <c r="K183" s="12">
        <f t="shared" ref="K183:U183" si="49">SUM(K179:K182)</f>
        <v>8322724</v>
      </c>
      <c r="L183" s="5">
        <f t="shared" si="49"/>
        <v>19965684</v>
      </c>
      <c r="M183" s="5">
        <f t="shared" si="49"/>
        <v>64388101</v>
      </c>
      <c r="N183" s="5">
        <f t="shared" si="49"/>
        <v>42038418</v>
      </c>
      <c r="O183" s="5">
        <f t="shared" si="49"/>
        <v>16616482</v>
      </c>
      <c r="P183" s="5">
        <f t="shared" si="49"/>
        <v>75105710</v>
      </c>
      <c r="Q183" s="5">
        <f t="shared" si="49"/>
        <v>4503309</v>
      </c>
      <c r="R183" s="5">
        <f t="shared" si="49"/>
        <v>639603</v>
      </c>
      <c r="S183" s="5">
        <f t="shared" si="49"/>
        <v>4842403</v>
      </c>
      <c r="T183" s="5">
        <f t="shared" si="49"/>
        <v>0</v>
      </c>
      <c r="U183" s="13">
        <f t="shared" si="49"/>
        <v>236422434</v>
      </c>
    </row>
    <row r="184" spans="1:21" x14ac:dyDescent="0.25">
      <c r="A184" s="24"/>
      <c r="B184" s="32"/>
      <c r="C184" s="33"/>
      <c r="D184" s="33"/>
      <c r="E184" s="33"/>
      <c r="F184" s="33"/>
      <c r="G184" s="33"/>
      <c r="H184" s="33"/>
      <c r="I184" s="33"/>
      <c r="J184" s="34"/>
      <c r="K184" s="32"/>
      <c r="L184" s="33"/>
      <c r="M184" s="33"/>
      <c r="N184" s="33"/>
      <c r="O184" s="33"/>
      <c r="P184" s="33"/>
      <c r="Q184" s="33"/>
      <c r="R184" s="33"/>
      <c r="S184" s="33"/>
      <c r="T184" s="33"/>
      <c r="U184" s="34"/>
    </row>
    <row r="185" spans="1:21" x14ac:dyDescent="0.25">
      <c r="A185" s="22" t="s">
        <v>183</v>
      </c>
      <c r="B185" s="32"/>
      <c r="C185" s="33"/>
      <c r="D185" s="33"/>
      <c r="E185" s="33"/>
      <c r="F185" s="33"/>
      <c r="G185" s="33"/>
      <c r="H185" s="33"/>
      <c r="I185" s="33"/>
      <c r="J185" s="34"/>
      <c r="K185" s="32"/>
      <c r="L185" s="33"/>
      <c r="M185" s="33"/>
      <c r="N185" s="33"/>
      <c r="O185" s="33"/>
      <c r="P185" s="33"/>
      <c r="Q185" s="33"/>
      <c r="R185" s="33"/>
      <c r="S185" s="33"/>
      <c r="T185" s="33"/>
      <c r="U185" s="34"/>
    </row>
    <row r="186" spans="1:21" x14ac:dyDescent="0.25">
      <c r="A186" s="25" t="s">
        <v>198</v>
      </c>
      <c r="B186" s="14">
        <v>3577237.12</v>
      </c>
      <c r="C186" s="6">
        <v>11652738.279999999</v>
      </c>
      <c r="D186" s="6">
        <v>21051757.289999999</v>
      </c>
      <c r="E186" s="6">
        <v>15236364.85</v>
      </c>
      <c r="F186" s="6">
        <v>0</v>
      </c>
      <c r="G186" s="6">
        <v>30534528.41</v>
      </c>
      <c r="H186" s="6">
        <v>3907495.87</v>
      </c>
      <c r="I186" s="6">
        <v>0</v>
      </c>
      <c r="J186" s="15">
        <v>85960121.819999993</v>
      </c>
      <c r="K186" s="14">
        <v>4885809.62</v>
      </c>
      <c r="L186" s="6">
        <v>11149228.68</v>
      </c>
      <c r="M186" s="6">
        <v>18434372.969999999</v>
      </c>
      <c r="N186" s="6">
        <v>13482501.07</v>
      </c>
      <c r="O186" s="6">
        <v>0</v>
      </c>
      <c r="P186" s="6">
        <v>19431729.050000001</v>
      </c>
      <c r="Q186" s="6">
        <v>0</v>
      </c>
      <c r="R186" s="6">
        <v>0</v>
      </c>
      <c r="S186" s="6">
        <v>3450197.88</v>
      </c>
      <c r="T186" s="6">
        <v>4127190.48</v>
      </c>
      <c r="U186" s="15">
        <v>74961029.75</v>
      </c>
    </row>
    <row r="187" spans="1:21" x14ac:dyDescent="0.25">
      <c r="A187" s="25" t="s">
        <v>199</v>
      </c>
      <c r="B187" s="14">
        <v>3580014</v>
      </c>
      <c r="C187" s="6">
        <v>11472284</v>
      </c>
      <c r="D187" s="6">
        <v>23263240</v>
      </c>
      <c r="E187" s="6">
        <v>19769223</v>
      </c>
      <c r="F187" s="6">
        <v>0</v>
      </c>
      <c r="G187" s="6">
        <v>31752933</v>
      </c>
      <c r="H187" s="6">
        <v>3665917</v>
      </c>
      <c r="I187" s="6">
        <v>0</v>
      </c>
      <c r="J187" s="15">
        <v>93503611</v>
      </c>
      <c r="K187" s="14">
        <v>5304452</v>
      </c>
      <c r="L187" s="6">
        <v>10890324</v>
      </c>
      <c r="M187" s="6">
        <v>19564060</v>
      </c>
      <c r="N187" s="6">
        <v>17006947</v>
      </c>
      <c r="O187" s="6">
        <v>0</v>
      </c>
      <c r="P187" s="6">
        <v>19322099</v>
      </c>
      <c r="Q187" s="6">
        <v>0</v>
      </c>
      <c r="R187" s="6">
        <v>0</v>
      </c>
      <c r="S187" s="6">
        <v>3051569</v>
      </c>
      <c r="T187" s="6">
        <v>5318254</v>
      </c>
      <c r="U187" s="15">
        <v>80457705</v>
      </c>
    </row>
    <row r="188" spans="1:21" x14ac:dyDescent="0.25">
      <c r="A188" s="25" t="s">
        <v>200</v>
      </c>
      <c r="B188" s="14">
        <v>3974401</v>
      </c>
      <c r="C188" s="6">
        <v>11191106</v>
      </c>
      <c r="D188" s="6">
        <v>24044736</v>
      </c>
      <c r="E188" s="6">
        <v>22647372</v>
      </c>
      <c r="F188" s="6">
        <v>0</v>
      </c>
      <c r="G188" s="6">
        <v>29043800</v>
      </c>
      <c r="H188" s="6">
        <v>3993834</v>
      </c>
      <c r="I188" s="6">
        <v>0</v>
      </c>
      <c r="J188" s="15">
        <v>94895249</v>
      </c>
      <c r="K188" s="14">
        <v>5868027</v>
      </c>
      <c r="L188" s="6">
        <v>10688802</v>
      </c>
      <c r="M188" s="6">
        <v>20128080</v>
      </c>
      <c r="N188" s="6">
        <v>19612498</v>
      </c>
      <c r="O188" s="6">
        <v>0</v>
      </c>
      <c r="P188" s="6">
        <v>16154939</v>
      </c>
      <c r="Q188" s="6">
        <v>0</v>
      </c>
      <c r="R188" s="6">
        <v>0</v>
      </c>
      <c r="S188" s="6">
        <v>3304523</v>
      </c>
      <c r="T188" s="6">
        <v>5259580</v>
      </c>
      <c r="U188" s="15">
        <v>81016449</v>
      </c>
    </row>
    <row r="189" spans="1:21" x14ac:dyDescent="0.25">
      <c r="A189" s="25" t="s">
        <v>201</v>
      </c>
      <c r="B189" s="14" t="s">
        <v>206</v>
      </c>
      <c r="C189" s="6" t="s">
        <v>206</v>
      </c>
      <c r="D189" s="6" t="s">
        <v>206</v>
      </c>
      <c r="E189" s="6" t="s">
        <v>206</v>
      </c>
      <c r="F189" s="6" t="s">
        <v>206</v>
      </c>
      <c r="G189" s="6" t="s">
        <v>206</v>
      </c>
      <c r="H189" s="6" t="s">
        <v>206</v>
      </c>
      <c r="I189" s="6" t="s">
        <v>206</v>
      </c>
      <c r="J189" s="15" t="s">
        <v>206</v>
      </c>
      <c r="K189" s="14" t="s">
        <v>206</v>
      </c>
      <c r="L189" s="6" t="s">
        <v>206</v>
      </c>
      <c r="M189" s="6" t="s">
        <v>206</v>
      </c>
      <c r="N189" s="6" t="s">
        <v>206</v>
      </c>
      <c r="O189" s="6" t="s">
        <v>206</v>
      </c>
      <c r="P189" s="6" t="s">
        <v>206</v>
      </c>
      <c r="Q189" s="6" t="s">
        <v>206</v>
      </c>
      <c r="R189" s="6" t="s">
        <v>206</v>
      </c>
      <c r="S189" s="6" t="s">
        <v>206</v>
      </c>
      <c r="T189" s="6" t="s">
        <v>206</v>
      </c>
      <c r="U189" s="15" t="s">
        <v>206</v>
      </c>
    </row>
    <row r="190" spans="1:21" x14ac:dyDescent="0.25">
      <c r="A190" s="22" t="s">
        <v>157</v>
      </c>
      <c r="B190" s="12">
        <f t="shared" ref="B190:J190" si="50">SUM(B186:B189)</f>
        <v>11131652.120000001</v>
      </c>
      <c r="C190" s="5">
        <f t="shared" si="50"/>
        <v>34316128.280000001</v>
      </c>
      <c r="D190" s="5">
        <f t="shared" si="50"/>
        <v>68359733.289999992</v>
      </c>
      <c r="E190" s="5">
        <f t="shared" si="50"/>
        <v>57652959.850000001</v>
      </c>
      <c r="F190" s="5">
        <f t="shared" si="50"/>
        <v>0</v>
      </c>
      <c r="G190" s="5">
        <f t="shared" si="50"/>
        <v>91331261.409999996</v>
      </c>
      <c r="H190" s="5">
        <f t="shared" si="50"/>
        <v>11567246.870000001</v>
      </c>
      <c r="I190" s="5">
        <f t="shared" si="50"/>
        <v>0</v>
      </c>
      <c r="J190" s="13">
        <f t="shared" si="50"/>
        <v>274358981.81999999</v>
      </c>
      <c r="K190" s="12">
        <f t="shared" ref="K190:U190" si="51">SUM(K186:K189)</f>
        <v>16058288.620000001</v>
      </c>
      <c r="L190" s="5">
        <f t="shared" si="51"/>
        <v>32728354.68</v>
      </c>
      <c r="M190" s="5">
        <f t="shared" si="51"/>
        <v>58126512.969999999</v>
      </c>
      <c r="N190" s="5">
        <f t="shared" si="51"/>
        <v>50101946.07</v>
      </c>
      <c r="O190" s="5">
        <f t="shared" si="51"/>
        <v>0</v>
      </c>
      <c r="P190" s="5">
        <f t="shared" si="51"/>
        <v>54908767.049999997</v>
      </c>
      <c r="Q190" s="5">
        <f t="shared" si="51"/>
        <v>0</v>
      </c>
      <c r="R190" s="5">
        <f t="shared" si="51"/>
        <v>0</v>
      </c>
      <c r="S190" s="5">
        <f t="shared" si="51"/>
        <v>9806289.879999999</v>
      </c>
      <c r="T190" s="5">
        <f t="shared" si="51"/>
        <v>14705024.48</v>
      </c>
      <c r="U190" s="13">
        <f t="shared" si="51"/>
        <v>236435183.75</v>
      </c>
    </row>
    <row r="191" spans="1:21" x14ac:dyDescent="0.25">
      <c r="A191" s="22"/>
      <c r="B191" s="12"/>
      <c r="C191" s="5"/>
      <c r="D191" s="5"/>
      <c r="E191" s="5"/>
      <c r="F191" s="5"/>
      <c r="G191" s="5"/>
      <c r="H191" s="5"/>
      <c r="I191" s="5"/>
      <c r="J191" s="13"/>
      <c r="K191" s="12"/>
      <c r="L191" s="5"/>
      <c r="M191" s="5"/>
      <c r="N191" s="5"/>
      <c r="O191" s="5"/>
      <c r="P191" s="5"/>
      <c r="Q191" s="5"/>
      <c r="R191" s="5"/>
      <c r="S191" s="5"/>
      <c r="T191" s="5"/>
      <c r="U191" s="13"/>
    </row>
    <row r="192" spans="1:21" x14ac:dyDescent="0.25">
      <c r="A192" s="22" t="s">
        <v>184</v>
      </c>
      <c r="B192" s="32"/>
      <c r="C192" s="33"/>
      <c r="D192" s="33"/>
      <c r="E192" s="33"/>
      <c r="F192" s="33"/>
      <c r="G192" s="33"/>
      <c r="H192" s="33"/>
      <c r="I192" s="33"/>
      <c r="J192" s="34"/>
      <c r="K192" s="32"/>
      <c r="L192" s="33"/>
      <c r="M192" s="33"/>
      <c r="N192" s="33"/>
      <c r="O192" s="33"/>
      <c r="P192" s="33"/>
      <c r="Q192" s="33"/>
      <c r="R192" s="33"/>
      <c r="S192" s="33"/>
      <c r="T192" s="33"/>
      <c r="U192" s="34"/>
    </row>
    <row r="193" spans="1:21" x14ac:dyDescent="0.25">
      <c r="A193" s="25" t="s">
        <v>198</v>
      </c>
      <c r="B193" s="14">
        <v>5578503</v>
      </c>
      <c r="C193" s="6">
        <v>0</v>
      </c>
      <c r="D193" s="6">
        <v>6066343</v>
      </c>
      <c r="E193" s="6">
        <v>5113142</v>
      </c>
      <c r="F193" s="6">
        <v>3068331</v>
      </c>
      <c r="G193" s="6">
        <v>6016399</v>
      </c>
      <c r="H193" s="6">
        <v>996913</v>
      </c>
      <c r="I193" s="6">
        <v>0</v>
      </c>
      <c r="J193" s="15">
        <v>26839631</v>
      </c>
      <c r="K193" s="14">
        <v>5195004</v>
      </c>
      <c r="L193" s="6">
        <v>0</v>
      </c>
      <c r="M193" s="6">
        <v>4304519</v>
      </c>
      <c r="N193" s="6">
        <v>3569984</v>
      </c>
      <c r="O193" s="6">
        <v>2172303</v>
      </c>
      <c r="P193" s="6">
        <v>1085052</v>
      </c>
      <c r="Q193" s="6">
        <v>-6117</v>
      </c>
      <c r="R193" s="6">
        <v>600857</v>
      </c>
      <c r="S193" s="6">
        <v>918970</v>
      </c>
      <c r="T193" s="6">
        <v>0</v>
      </c>
      <c r="U193" s="15">
        <v>17840572</v>
      </c>
    </row>
    <row r="194" spans="1:21" x14ac:dyDescent="0.25">
      <c r="A194" s="25" t="s">
        <v>199</v>
      </c>
      <c r="B194" s="14">
        <v>5149837</v>
      </c>
      <c r="C194" s="6">
        <v>0</v>
      </c>
      <c r="D194" s="6">
        <v>6987942</v>
      </c>
      <c r="E194" s="6">
        <v>5223573</v>
      </c>
      <c r="F194" s="6">
        <v>3264954</v>
      </c>
      <c r="G194" s="6">
        <v>5993831</v>
      </c>
      <c r="H194" s="6">
        <v>988205</v>
      </c>
      <c r="I194" s="6">
        <v>0</v>
      </c>
      <c r="J194" s="15">
        <v>27608342</v>
      </c>
      <c r="K194" s="14">
        <v>4881378</v>
      </c>
      <c r="L194" s="6">
        <v>0</v>
      </c>
      <c r="M194" s="6">
        <v>4925212</v>
      </c>
      <c r="N194" s="6">
        <v>3729474</v>
      </c>
      <c r="O194" s="6">
        <v>2288126</v>
      </c>
      <c r="P194" s="6">
        <v>1064115</v>
      </c>
      <c r="Q194" s="6">
        <v>18017</v>
      </c>
      <c r="R194" s="6">
        <v>740016</v>
      </c>
      <c r="S194" s="6">
        <v>1039171</v>
      </c>
      <c r="T194" s="6">
        <v>0</v>
      </c>
      <c r="U194" s="15">
        <v>18685509</v>
      </c>
    </row>
    <row r="195" spans="1:21" x14ac:dyDescent="0.25">
      <c r="A195" s="25" t="s">
        <v>200</v>
      </c>
      <c r="B195" s="14">
        <v>5132410</v>
      </c>
      <c r="C195" s="6">
        <v>0</v>
      </c>
      <c r="D195" s="6">
        <v>6426043</v>
      </c>
      <c r="E195" s="6">
        <v>5752227</v>
      </c>
      <c r="F195" s="6">
        <v>2801998</v>
      </c>
      <c r="G195" s="6">
        <v>5913720</v>
      </c>
      <c r="H195" s="6">
        <v>998345</v>
      </c>
      <c r="I195" s="6">
        <v>0</v>
      </c>
      <c r="J195" s="15">
        <v>27024743</v>
      </c>
      <c r="K195" s="14">
        <v>4700518</v>
      </c>
      <c r="L195" s="6">
        <v>0</v>
      </c>
      <c r="M195" s="6">
        <v>4606852</v>
      </c>
      <c r="N195" s="6">
        <v>4145127</v>
      </c>
      <c r="O195" s="6">
        <v>1959300</v>
      </c>
      <c r="P195" s="6">
        <v>1151584</v>
      </c>
      <c r="Q195" s="6">
        <v>112853</v>
      </c>
      <c r="R195" s="6">
        <v>608684</v>
      </c>
      <c r="S195" s="6">
        <v>796566</v>
      </c>
      <c r="T195" s="6">
        <v>0</v>
      </c>
      <c r="U195" s="15">
        <v>18081484</v>
      </c>
    </row>
    <row r="196" spans="1:21" x14ac:dyDescent="0.25">
      <c r="A196" s="25" t="s">
        <v>201</v>
      </c>
      <c r="B196" s="14" t="s">
        <v>206</v>
      </c>
      <c r="C196" s="6" t="s">
        <v>206</v>
      </c>
      <c r="D196" s="6" t="s">
        <v>206</v>
      </c>
      <c r="E196" s="6" t="s">
        <v>206</v>
      </c>
      <c r="F196" s="6" t="s">
        <v>206</v>
      </c>
      <c r="G196" s="6" t="s">
        <v>206</v>
      </c>
      <c r="H196" s="6" t="s">
        <v>206</v>
      </c>
      <c r="I196" s="6" t="s">
        <v>206</v>
      </c>
      <c r="J196" s="15" t="s">
        <v>206</v>
      </c>
      <c r="K196" s="14" t="s">
        <v>206</v>
      </c>
      <c r="L196" s="6" t="s">
        <v>206</v>
      </c>
      <c r="M196" s="6" t="s">
        <v>206</v>
      </c>
      <c r="N196" s="6" t="s">
        <v>206</v>
      </c>
      <c r="O196" s="6" t="s">
        <v>206</v>
      </c>
      <c r="P196" s="6" t="s">
        <v>206</v>
      </c>
      <c r="Q196" s="6" t="s">
        <v>206</v>
      </c>
      <c r="R196" s="6" t="s">
        <v>206</v>
      </c>
      <c r="S196" s="6" t="s">
        <v>206</v>
      </c>
      <c r="T196" s="6" t="s">
        <v>206</v>
      </c>
      <c r="U196" s="15" t="s">
        <v>206</v>
      </c>
    </row>
    <row r="197" spans="1:21" x14ac:dyDescent="0.25">
      <c r="A197" s="22" t="s">
        <v>157</v>
      </c>
      <c r="B197" s="12">
        <f t="shared" ref="B197:J197" si="52">SUM(B193:B196)</f>
        <v>15860750</v>
      </c>
      <c r="C197" s="5">
        <f t="shared" si="52"/>
        <v>0</v>
      </c>
      <c r="D197" s="5">
        <f t="shared" si="52"/>
        <v>19480328</v>
      </c>
      <c r="E197" s="5">
        <f t="shared" si="52"/>
        <v>16088942</v>
      </c>
      <c r="F197" s="5">
        <f t="shared" si="52"/>
        <v>9135283</v>
      </c>
      <c r="G197" s="5">
        <f t="shared" si="52"/>
        <v>17923950</v>
      </c>
      <c r="H197" s="5">
        <f t="shared" si="52"/>
        <v>2983463</v>
      </c>
      <c r="I197" s="5">
        <f t="shared" si="52"/>
        <v>0</v>
      </c>
      <c r="J197" s="13">
        <f t="shared" si="52"/>
        <v>81472716</v>
      </c>
      <c r="K197" s="12">
        <f t="shared" ref="K197:U197" si="53">SUM(K193:K196)</f>
        <v>14776900</v>
      </c>
      <c r="L197" s="5">
        <f t="shared" si="53"/>
        <v>0</v>
      </c>
      <c r="M197" s="5">
        <f t="shared" si="53"/>
        <v>13836583</v>
      </c>
      <c r="N197" s="5">
        <f t="shared" si="53"/>
        <v>11444585</v>
      </c>
      <c r="O197" s="5">
        <f t="shared" si="53"/>
        <v>6419729</v>
      </c>
      <c r="P197" s="5">
        <f t="shared" si="53"/>
        <v>3300751</v>
      </c>
      <c r="Q197" s="5">
        <f t="shared" si="53"/>
        <v>124753</v>
      </c>
      <c r="R197" s="5">
        <f t="shared" si="53"/>
        <v>1949557</v>
      </c>
      <c r="S197" s="5">
        <f t="shared" si="53"/>
        <v>2754707</v>
      </c>
      <c r="T197" s="5">
        <f t="shared" si="53"/>
        <v>0</v>
      </c>
      <c r="U197" s="13">
        <f t="shared" si="53"/>
        <v>54607565</v>
      </c>
    </row>
    <row r="198" spans="1:21" x14ac:dyDescent="0.25">
      <c r="A198" s="24"/>
      <c r="B198" s="32"/>
      <c r="C198" s="33"/>
      <c r="D198" s="33"/>
      <c r="E198" s="33"/>
      <c r="F198" s="33"/>
      <c r="G198" s="33"/>
      <c r="H198" s="33"/>
      <c r="I198" s="33"/>
      <c r="J198" s="34"/>
      <c r="K198" s="32"/>
      <c r="L198" s="33"/>
      <c r="M198" s="33"/>
      <c r="N198" s="33"/>
      <c r="O198" s="33"/>
      <c r="P198" s="33"/>
      <c r="Q198" s="33"/>
      <c r="R198" s="33"/>
      <c r="S198" s="33"/>
      <c r="T198" s="33"/>
      <c r="U198" s="34"/>
    </row>
    <row r="199" spans="1:21" x14ac:dyDescent="0.25">
      <c r="A199" s="22" t="s">
        <v>185</v>
      </c>
      <c r="B199" s="32"/>
      <c r="C199" s="33"/>
      <c r="D199" s="33"/>
      <c r="E199" s="33"/>
      <c r="F199" s="33"/>
      <c r="G199" s="33"/>
      <c r="H199" s="33"/>
      <c r="I199" s="33"/>
      <c r="J199" s="34"/>
      <c r="K199" s="32"/>
      <c r="L199" s="33"/>
      <c r="M199" s="33"/>
      <c r="N199" s="33"/>
      <c r="O199" s="33"/>
      <c r="P199" s="33"/>
      <c r="Q199" s="33"/>
      <c r="R199" s="33"/>
      <c r="S199" s="33"/>
      <c r="T199" s="33"/>
      <c r="U199" s="34"/>
    </row>
    <row r="200" spans="1:21" x14ac:dyDescent="0.25">
      <c r="A200" s="25" t="s">
        <v>198</v>
      </c>
      <c r="B200" s="14">
        <v>630625</v>
      </c>
      <c r="C200" s="6">
        <v>31920</v>
      </c>
      <c r="D200" s="6">
        <v>1009265</v>
      </c>
      <c r="E200" s="6">
        <v>64986</v>
      </c>
      <c r="F200" s="6">
        <v>126302</v>
      </c>
      <c r="G200" s="6">
        <v>1395916</v>
      </c>
      <c r="H200" s="6">
        <v>380294</v>
      </c>
      <c r="I200" s="6">
        <v>0</v>
      </c>
      <c r="J200" s="15">
        <v>3639308</v>
      </c>
      <c r="K200" s="14">
        <v>161623</v>
      </c>
      <c r="L200" s="6">
        <v>14215</v>
      </c>
      <c r="M200" s="6">
        <v>406693</v>
      </c>
      <c r="N200" s="6">
        <v>13327</v>
      </c>
      <c r="O200" s="6">
        <v>52552</v>
      </c>
      <c r="P200" s="6">
        <v>209813</v>
      </c>
      <c r="Q200" s="6">
        <v>79895</v>
      </c>
      <c r="R200" s="6">
        <v>0</v>
      </c>
      <c r="S200" s="6">
        <v>352055</v>
      </c>
      <c r="T200" s="6">
        <v>245992</v>
      </c>
      <c r="U200" s="15">
        <v>1536165</v>
      </c>
    </row>
    <row r="201" spans="1:21" x14ac:dyDescent="0.25">
      <c r="A201" s="25" t="s">
        <v>199</v>
      </c>
      <c r="B201" s="14">
        <v>589713</v>
      </c>
      <c r="C201" s="6">
        <v>9334</v>
      </c>
      <c r="D201" s="6">
        <v>724080</v>
      </c>
      <c r="E201" s="6">
        <v>62468</v>
      </c>
      <c r="F201" s="6">
        <v>159621</v>
      </c>
      <c r="G201" s="6">
        <v>1130550</v>
      </c>
      <c r="H201" s="6">
        <v>490817</v>
      </c>
      <c r="I201" s="6">
        <v>0</v>
      </c>
      <c r="J201" s="15">
        <v>3166583</v>
      </c>
      <c r="K201" s="14">
        <v>748795</v>
      </c>
      <c r="L201" s="6">
        <v>1179</v>
      </c>
      <c r="M201" s="6">
        <v>363649</v>
      </c>
      <c r="N201" s="6">
        <v>21599</v>
      </c>
      <c r="O201" s="6">
        <v>40753</v>
      </c>
      <c r="P201" s="6">
        <v>142079</v>
      </c>
      <c r="Q201" s="6">
        <v>74153</v>
      </c>
      <c r="R201" s="6">
        <v>0</v>
      </c>
      <c r="S201" s="6">
        <v>229375</v>
      </c>
      <c r="T201" s="6">
        <v>-308995</v>
      </c>
      <c r="U201" s="15">
        <v>1312587</v>
      </c>
    </row>
    <row r="202" spans="1:21" x14ac:dyDescent="0.25">
      <c r="A202" s="25" t="s">
        <v>200</v>
      </c>
      <c r="B202" s="14">
        <v>669259</v>
      </c>
      <c r="C202" s="6">
        <v>21742</v>
      </c>
      <c r="D202" s="6">
        <v>982466</v>
      </c>
      <c r="E202" s="6">
        <v>31242</v>
      </c>
      <c r="F202" s="6">
        <v>108622</v>
      </c>
      <c r="G202" s="6">
        <v>1245309</v>
      </c>
      <c r="H202" s="6">
        <v>405940</v>
      </c>
      <c r="I202" s="6">
        <v>0</v>
      </c>
      <c r="J202" s="15">
        <v>3464580</v>
      </c>
      <c r="K202" s="14">
        <v>574497</v>
      </c>
      <c r="L202" s="6">
        <v>6224</v>
      </c>
      <c r="M202" s="6">
        <v>415330</v>
      </c>
      <c r="N202" s="6">
        <v>18479</v>
      </c>
      <c r="O202" s="6">
        <v>39046</v>
      </c>
      <c r="P202" s="6">
        <v>178542</v>
      </c>
      <c r="Q202" s="6">
        <v>215641</v>
      </c>
      <c r="R202" s="6">
        <v>0</v>
      </c>
      <c r="S202" s="6">
        <v>304502</v>
      </c>
      <c r="T202" s="6">
        <v>0</v>
      </c>
      <c r="U202" s="15">
        <v>1752261</v>
      </c>
    </row>
    <row r="203" spans="1:21" x14ac:dyDescent="0.25">
      <c r="A203" s="25" t="s">
        <v>201</v>
      </c>
      <c r="B203" s="14" t="s">
        <v>206</v>
      </c>
      <c r="C203" s="6" t="s">
        <v>206</v>
      </c>
      <c r="D203" s="6" t="s">
        <v>206</v>
      </c>
      <c r="E203" s="6" t="s">
        <v>206</v>
      </c>
      <c r="F203" s="6" t="s">
        <v>206</v>
      </c>
      <c r="G203" s="6" t="s">
        <v>206</v>
      </c>
      <c r="H203" s="6" t="s">
        <v>206</v>
      </c>
      <c r="I203" s="6" t="s">
        <v>206</v>
      </c>
      <c r="J203" s="15" t="s">
        <v>206</v>
      </c>
      <c r="K203" s="14" t="s">
        <v>206</v>
      </c>
      <c r="L203" s="6" t="s">
        <v>206</v>
      </c>
      <c r="M203" s="6" t="s">
        <v>206</v>
      </c>
      <c r="N203" s="6" t="s">
        <v>206</v>
      </c>
      <c r="O203" s="6" t="s">
        <v>206</v>
      </c>
      <c r="P203" s="6" t="s">
        <v>206</v>
      </c>
      <c r="Q203" s="6" t="s">
        <v>206</v>
      </c>
      <c r="R203" s="6" t="s">
        <v>206</v>
      </c>
      <c r="S203" s="6" t="s">
        <v>206</v>
      </c>
      <c r="T203" s="6" t="s">
        <v>206</v>
      </c>
      <c r="U203" s="15" t="s">
        <v>206</v>
      </c>
    </row>
    <row r="204" spans="1:21" x14ac:dyDescent="0.25">
      <c r="A204" s="22" t="s">
        <v>157</v>
      </c>
      <c r="B204" s="12">
        <f t="shared" ref="B204:J204" si="54">SUM(B200:B203)</f>
        <v>1889597</v>
      </c>
      <c r="C204" s="5">
        <f t="shared" si="54"/>
        <v>62996</v>
      </c>
      <c r="D204" s="5">
        <f t="shared" si="54"/>
        <v>2715811</v>
      </c>
      <c r="E204" s="5">
        <f t="shared" si="54"/>
        <v>158696</v>
      </c>
      <c r="F204" s="5">
        <f t="shared" si="54"/>
        <v>394545</v>
      </c>
      <c r="G204" s="5">
        <f t="shared" si="54"/>
        <v>3771775</v>
      </c>
      <c r="H204" s="5">
        <f t="shared" si="54"/>
        <v>1277051</v>
      </c>
      <c r="I204" s="5">
        <f t="shared" si="54"/>
        <v>0</v>
      </c>
      <c r="J204" s="13">
        <f t="shared" si="54"/>
        <v>10270471</v>
      </c>
      <c r="K204" s="12">
        <f t="shared" ref="K204:U204" si="55">SUM(K200:K203)</f>
        <v>1484915</v>
      </c>
      <c r="L204" s="5">
        <f t="shared" si="55"/>
        <v>21618</v>
      </c>
      <c r="M204" s="5">
        <f t="shared" si="55"/>
        <v>1185672</v>
      </c>
      <c r="N204" s="5">
        <f t="shared" si="55"/>
        <v>53405</v>
      </c>
      <c r="O204" s="5">
        <f t="shared" si="55"/>
        <v>132351</v>
      </c>
      <c r="P204" s="5">
        <f t="shared" si="55"/>
        <v>530434</v>
      </c>
      <c r="Q204" s="5">
        <f t="shared" si="55"/>
        <v>369689</v>
      </c>
      <c r="R204" s="5">
        <f t="shared" si="55"/>
        <v>0</v>
      </c>
      <c r="S204" s="5">
        <f t="shared" si="55"/>
        <v>885932</v>
      </c>
      <c r="T204" s="5">
        <f t="shared" si="55"/>
        <v>-63003</v>
      </c>
      <c r="U204" s="13">
        <f t="shared" si="55"/>
        <v>4601013</v>
      </c>
    </row>
    <row r="205" spans="1:21" x14ac:dyDescent="0.25">
      <c r="A205" s="24"/>
      <c r="B205" s="32"/>
      <c r="C205" s="33"/>
      <c r="D205" s="33"/>
      <c r="E205" s="33"/>
      <c r="F205" s="33"/>
      <c r="G205" s="33"/>
      <c r="H205" s="33"/>
      <c r="I205" s="33"/>
      <c r="J205" s="34"/>
      <c r="K205" s="32"/>
      <c r="L205" s="33"/>
      <c r="M205" s="33"/>
      <c r="N205" s="33"/>
      <c r="O205" s="33"/>
      <c r="P205" s="33"/>
      <c r="Q205" s="33"/>
      <c r="R205" s="33"/>
      <c r="S205" s="33"/>
      <c r="T205" s="33"/>
      <c r="U205" s="34"/>
    </row>
    <row r="206" spans="1:21" x14ac:dyDescent="0.25">
      <c r="A206" s="22" t="s">
        <v>186</v>
      </c>
      <c r="B206" s="32"/>
      <c r="C206" s="33"/>
      <c r="D206" s="33"/>
      <c r="E206" s="33"/>
      <c r="F206" s="33"/>
      <c r="G206" s="33"/>
      <c r="H206" s="33"/>
      <c r="I206" s="33"/>
      <c r="J206" s="34"/>
      <c r="K206" s="32"/>
      <c r="L206" s="33"/>
      <c r="M206" s="33"/>
      <c r="N206" s="33"/>
      <c r="O206" s="33"/>
      <c r="P206" s="33"/>
      <c r="Q206" s="33"/>
      <c r="R206" s="33"/>
      <c r="S206" s="33"/>
      <c r="T206" s="33"/>
      <c r="U206" s="34"/>
    </row>
    <row r="207" spans="1:21" x14ac:dyDescent="0.25">
      <c r="A207" s="25" t="s">
        <v>198</v>
      </c>
      <c r="B207" s="14">
        <v>1805854.56</v>
      </c>
      <c r="C207" s="6">
        <v>0</v>
      </c>
      <c r="D207" s="6">
        <v>4084299.98</v>
      </c>
      <c r="E207" s="6">
        <v>3066685.98</v>
      </c>
      <c r="F207" s="6">
        <v>580155</v>
      </c>
      <c r="G207" s="6">
        <v>2951066.98</v>
      </c>
      <c r="H207" s="6">
        <v>513295.42</v>
      </c>
      <c r="I207" s="6">
        <v>0</v>
      </c>
      <c r="J207" s="15">
        <v>13001357.92</v>
      </c>
      <c r="K207" s="14">
        <v>934168.56</v>
      </c>
      <c r="L207" s="6">
        <v>0</v>
      </c>
      <c r="M207" s="6">
        <v>2112808.38</v>
      </c>
      <c r="N207" s="6">
        <v>1586396.66</v>
      </c>
      <c r="O207" s="6">
        <v>300114.18</v>
      </c>
      <c r="P207" s="6">
        <v>1599942.69</v>
      </c>
      <c r="Q207" s="6">
        <v>265527.71999999997</v>
      </c>
      <c r="R207" s="6">
        <v>0</v>
      </c>
      <c r="S207" s="6">
        <v>0</v>
      </c>
      <c r="T207" s="6">
        <v>0</v>
      </c>
      <c r="U207" s="15">
        <v>6798958.1900000004</v>
      </c>
    </row>
    <row r="208" spans="1:21" x14ac:dyDescent="0.25">
      <c r="A208" s="25" t="s">
        <v>199</v>
      </c>
      <c r="B208" s="14">
        <v>1710152</v>
      </c>
      <c r="C208" s="6">
        <v>0</v>
      </c>
      <c r="D208" s="6">
        <v>3772216</v>
      </c>
      <c r="E208" s="6">
        <v>2485087</v>
      </c>
      <c r="F208" s="6">
        <v>491082</v>
      </c>
      <c r="G208" s="6">
        <v>3774137</v>
      </c>
      <c r="H208" s="6">
        <v>154508</v>
      </c>
      <c r="I208" s="6">
        <v>0</v>
      </c>
      <c r="J208" s="15">
        <v>12387182</v>
      </c>
      <c r="K208" s="14">
        <v>889279</v>
      </c>
      <c r="L208" s="6">
        <v>0</v>
      </c>
      <c r="M208" s="6">
        <v>1961552</v>
      </c>
      <c r="N208" s="6">
        <v>1292245</v>
      </c>
      <c r="O208" s="6">
        <v>255363</v>
      </c>
      <c r="P208" s="6">
        <v>1770184</v>
      </c>
      <c r="Q208" s="6">
        <v>80344</v>
      </c>
      <c r="R208" s="6">
        <v>0</v>
      </c>
      <c r="S208" s="6">
        <v>0</v>
      </c>
      <c r="T208" s="6">
        <v>192367</v>
      </c>
      <c r="U208" s="15">
        <v>6441334</v>
      </c>
    </row>
    <row r="209" spans="1:21" x14ac:dyDescent="0.25">
      <c r="A209" s="25" t="s">
        <v>200</v>
      </c>
      <c r="B209" s="14" t="s">
        <v>206</v>
      </c>
      <c r="C209" s="6" t="s">
        <v>206</v>
      </c>
      <c r="D209" s="6" t="s">
        <v>206</v>
      </c>
      <c r="E209" s="6" t="s">
        <v>206</v>
      </c>
      <c r="F209" s="6" t="s">
        <v>206</v>
      </c>
      <c r="G209" s="6" t="s">
        <v>206</v>
      </c>
      <c r="H209" s="6" t="s">
        <v>206</v>
      </c>
      <c r="I209" s="6" t="s">
        <v>206</v>
      </c>
      <c r="J209" s="15" t="s">
        <v>206</v>
      </c>
      <c r="K209" s="14" t="s">
        <v>206</v>
      </c>
      <c r="L209" s="6" t="s">
        <v>206</v>
      </c>
      <c r="M209" s="6" t="s">
        <v>206</v>
      </c>
      <c r="N209" s="6" t="s">
        <v>206</v>
      </c>
      <c r="O209" s="6" t="s">
        <v>206</v>
      </c>
      <c r="P209" s="6" t="s">
        <v>206</v>
      </c>
      <c r="Q209" s="6" t="s">
        <v>206</v>
      </c>
      <c r="R209" s="6" t="s">
        <v>206</v>
      </c>
      <c r="S209" s="6" t="s">
        <v>206</v>
      </c>
      <c r="T209" s="6" t="s">
        <v>206</v>
      </c>
      <c r="U209" s="15" t="s">
        <v>206</v>
      </c>
    </row>
    <row r="210" spans="1:21" x14ac:dyDescent="0.25">
      <c r="A210" s="25" t="s">
        <v>201</v>
      </c>
      <c r="B210" s="14" t="s">
        <v>206</v>
      </c>
      <c r="C210" s="6" t="s">
        <v>206</v>
      </c>
      <c r="D210" s="6" t="s">
        <v>206</v>
      </c>
      <c r="E210" s="6" t="s">
        <v>206</v>
      </c>
      <c r="F210" s="6" t="s">
        <v>206</v>
      </c>
      <c r="G210" s="6" t="s">
        <v>206</v>
      </c>
      <c r="H210" s="6" t="s">
        <v>206</v>
      </c>
      <c r="I210" s="6" t="s">
        <v>206</v>
      </c>
      <c r="J210" s="15" t="s">
        <v>206</v>
      </c>
      <c r="K210" s="14" t="s">
        <v>206</v>
      </c>
      <c r="L210" s="6" t="s">
        <v>206</v>
      </c>
      <c r="M210" s="6" t="s">
        <v>206</v>
      </c>
      <c r="N210" s="6" t="s">
        <v>206</v>
      </c>
      <c r="O210" s="6" t="s">
        <v>206</v>
      </c>
      <c r="P210" s="6" t="s">
        <v>206</v>
      </c>
      <c r="Q210" s="6" t="s">
        <v>206</v>
      </c>
      <c r="R210" s="6" t="s">
        <v>206</v>
      </c>
      <c r="S210" s="6" t="s">
        <v>206</v>
      </c>
      <c r="T210" s="6" t="s">
        <v>206</v>
      </c>
      <c r="U210" s="15" t="s">
        <v>206</v>
      </c>
    </row>
    <row r="211" spans="1:21" x14ac:dyDescent="0.25">
      <c r="A211" s="22" t="s">
        <v>157</v>
      </c>
      <c r="B211" s="12">
        <f t="shared" ref="B211:J211" si="56">SUM(B207:B210)</f>
        <v>3516006.56</v>
      </c>
      <c r="C211" s="5">
        <f t="shared" si="56"/>
        <v>0</v>
      </c>
      <c r="D211" s="5">
        <f t="shared" si="56"/>
        <v>7856515.9800000004</v>
      </c>
      <c r="E211" s="5">
        <f t="shared" si="56"/>
        <v>5551772.9800000004</v>
      </c>
      <c r="F211" s="5">
        <f t="shared" si="56"/>
        <v>1071237</v>
      </c>
      <c r="G211" s="5">
        <f t="shared" si="56"/>
        <v>6725203.9800000004</v>
      </c>
      <c r="H211" s="5">
        <f t="shared" si="56"/>
        <v>667803.41999999993</v>
      </c>
      <c r="I211" s="5">
        <f t="shared" si="56"/>
        <v>0</v>
      </c>
      <c r="J211" s="13">
        <f t="shared" si="56"/>
        <v>25388539.920000002</v>
      </c>
      <c r="K211" s="12">
        <f t="shared" ref="K211:U211" si="57">SUM(K207:K210)</f>
        <v>1823447.56</v>
      </c>
      <c r="L211" s="5">
        <f t="shared" si="57"/>
        <v>0</v>
      </c>
      <c r="M211" s="5">
        <f t="shared" si="57"/>
        <v>4074360.38</v>
      </c>
      <c r="N211" s="5">
        <f t="shared" si="57"/>
        <v>2878641.66</v>
      </c>
      <c r="O211" s="5">
        <f t="shared" si="57"/>
        <v>555477.17999999993</v>
      </c>
      <c r="P211" s="5">
        <f t="shared" si="57"/>
        <v>3370126.69</v>
      </c>
      <c r="Q211" s="5">
        <f t="shared" si="57"/>
        <v>345871.72</v>
      </c>
      <c r="R211" s="5">
        <f t="shared" si="57"/>
        <v>0</v>
      </c>
      <c r="S211" s="5">
        <f t="shared" si="57"/>
        <v>0</v>
      </c>
      <c r="T211" s="5">
        <f t="shared" si="57"/>
        <v>192367</v>
      </c>
      <c r="U211" s="13">
        <f t="shared" si="57"/>
        <v>13240292.190000001</v>
      </c>
    </row>
    <row r="212" spans="1:21" x14ac:dyDescent="0.25">
      <c r="A212" s="24"/>
      <c r="B212" s="32"/>
      <c r="C212" s="33"/>
      <c r="D212" s="33"/>
      <c r="E212" s="33"/>
      <c r="F212" s="33"/>
      <c r="G212" s="33"/>
      <c r="H212" s="33"/>
      <c r="I212" s="33"/>
      <c r="J212" s="34"/>
      <c r="K212" s="32"/>
      <c r="L212" s="33"/>
      <c r="M212" s="33"/>
      <c r="N212" s="33"/>
      <c r="O212" s="33"/>
      <c r="P212" s="33"/>
      <c r="Q212" s="33"/>
      <c r="R212" s="33"/>
      <c r="S212" s="33"/>
      <c r="T212" s="33"/>
      <c r="U212" s="34"/>
    </row>
    <row r="213" spans="1:21" x14ac:dyDescent="0.25">
      <c r="A213" s="22" t="s">
        <v>187</v>
      </c>
      <c r="B213" s="32"/>
      <c r="C213" s="33"/>
      <c r="D213" s="33"/>
      <c r="E213" s="33"/>
      <c r="F213" s="33"/>
      <c r="G213" s="33"/>
      <c r="H213" s="33"/>
      <c r="I213" s="33"/>
      <c r="J213" s="34"/>
      <c r="K213" s="32"/>
      <c r="L213" s="33"/>
      <c r="M213" s="33"/>
      <c r="N213" s="33"/>
      <c r="O213" s="33"/>
      <c r="P213" s="33"/>
      <c r="Q213" s="33"/>
      <c r="R213" s="33"/>
      <c r="S213" s="33"/>
      <c r="T213" s="33"/>
      <c r="U213" s="34"/>
    </row>
    <row r="214" spans="1:21" x14ac:dyDescent="0.25">
      <c r="A214" s="25" t="s">
        <v>198</v>
      </c>
      <c r="B214" s="14">
        <v>5117960.18</v>
      </c>
      <c r="C214" s="6">
        <v>420213.67</v>
      </c>
      <c r="D214" s="6">
        <v>28268231.98</v>
      </c>
      <c r="E214" s="6">
        <v>12664638.4</v>
      </c>
      <c r="F214" s="6">
        <v>3779939.19</v>
      </c>
      <c r="G214" s="6">
        <v>15046731.800000001</v>
      </c>
      <c r="H214" s="6">
        <v>931951.8</v>
      </c>
      <c r="I214" s="6">
        <v>0</v>
      </c>
      <c r="J214" s="15">
        <v>66229667.020000003</v>
      </c>
      <c r="K214" s="14">
        <v>4698674.33</v>
      </c>
      <c r="L214" s="6">
        <v>389458.88</v>
      </c>
      <c r="M214" s="6">
        <v>21531978.940000001</v>
      </c>
      <c r="N214" s="6">
        <v>9474609.7599999998</v>
      </c>
      <c r="O214" s="6">
        <v>2880739.75</v>
      </c>
      <c r="P214" s="6">
        <v>6803203.96</v>
      </c>
      <c r="Q214" s="6">
        <v>708816.62</v>
      </c>
      <c r="R214" s="6">
        <v>801042.78</v>
      </c>
      <c r="S214" s="6">
        <v>535308.23</v>
      </c>
      <c r="T214" s="6">
        <v>0</v>
      </c>
      <c r="U214" s="15">
        <v>47823833.25</v>
      </c>
    </row>
    <row r="215" spans="1:21" x14ac:dyDescent="0.25">
      <c r="A215" s="25" t="s">
        <v>199</v>
      </c>
      <c r="B215" s="14">
        <v>4097393.01</v>
      </c>
      <c r="C215" s="6">
        <v>406708.67</v>
      </c>
      <c r="D215" s="6">
        <v>29781780.079999998</v>
      </c>
      <c r="E215" s="6">
        <v>12348437.75</v>
      </c>
      <c r="F215" s="6">
        <v>5008818.9800000004</v>
      </c>
      <c r="G215" s="6">
        <v>15327580.93</v>
      </c>
      <c r="H215" s="6">
        <v>957254.5</v>
      </c>
      <c r="I215" s="6">
        <v>0</v>
      </c>
      <c r="J215" s="15">
        <v>67927973.920000002</v>
      </c>
      <c r="K215" s="14">
        <v>3738978.11</v>
      </c>
      <c r="L215" s="6">
        <v>382520.61</v>
      </c>
      <c r="M215" s="6">
        <v>21176388.420000002</v>
      </c>
      <c r="N215" s="6">
        <v>8692794</v>
      </c>
      <c r="O215" s="6">
        <v>3834916.13</v>
      </c>
      <c r="P215" s="6">
        <v>7017882.7800000003</v>
      </c>
      <c r="Q215" s="6">
        <v>957140.11</v>
      </c>
      <c r="R215" s="6">
        <v>816504.5</v>
      </c>
      <c r="S215" s="6">
        <v>436857.87</v>
      </c>
      <c r="T215" s="6">
        <v>0</v>
      </c>
      <c r="U215" s="15">
        <v>47053982.530000001</v>
      </c>
    </row>
    <row r="216" spans="1:21" x14ac:dyDescent="0.25">
      <c r="A216" s="25" t="s">
        <v>200</v>
      </c>
      <c r="B216" s="14">
        <v>4036180.88</v>
      </c>
      <c r="C216" s="6">
        <v>516206.87</v>
      </c>
      <c r="D216" s="6">
        <v>30844358.989999998</v>
      </c>
      <c r="E216" s="6">
        <v>12945936.380000001</v>
      </c>
      <c r="F216" s="6">
        <v>4043805.22</v>
      </c>
      <c r="G216" s="6">
        <v>14557100.17</v>
      </c>
      <c r="H216" s="6">
        <v>1127392.6599999999</v>
      </c>
      <c r="I216" s="6">
        <v>0</v>
      </c>
      <c r="J216" s="15">
        <v>68070981.170000002</v>
      </c>
      <c r="K216" s="14">
        <v>3655147.12</v>
      </c>
      <c r="L216" s="6">
        <v>481612.05</v>
      </c>
      <c r="M216" s="6">
        <v>22347539.079999998</v>
      </c>
      <c r="N216" s="6">
        <v>9184999.2899999991</v>
      </c>
      <c r="O216" s="6">
        <v>3083810.54</v>
      </c>
      <c r="P216" s="6">
        <v>6331271.9500000002</v>
      </c>
      <c r="Q216" s="6">
        <v>1127284.3500000001</v>
      </c>
      <c r="R216" s="6">
        <v>1107097.77</v>
      </c>
      <c r="S216" s="6">
        <v>1012588.41</v>
      </c>
      <c r="T216" s="6">
        <v>0</v>
      </c>
      <c r="U216" s="15">
        <v>48331350.560000002</v>
      </c>
    </row>
    <row r="217" spans="1:21" x14ac:dyDescent="0.25">
      <c r="A217" s="25" t="s">
        <v>201</v>
      </c>
      <c r="B217" s="14" t="s">
        <v>206</v>
      </c>
      <c r="C217" s="6" t="s">
        <v>206</v>
      </c>
      <c r="D217" s="6" t="s">
        <v>206</v>
      </c>
      <c r="E217" s="6" t="s">
        <v>206</v>
      </c>
      <c r="F217" s="6" t="s">
        <v>206</v>
      </c>
      <c r="G217" s="6" t="s">
        <v>206</v>
      </c>
      <c r="H217" s="6" t="s">
        <v>206</v>
      </c>
      <c r="I217" s="6" t="s">
        <v>206</v>
      </c>
      <c r="J217" s="15" t="s">
        <v>206</v>
      </c>
      <c r="K217" s="14" t="s">
        <v>206</v>
      </c>
      <c r="L217" s="6" t="s">
        <v>206</v>
      </c>
      <c r="M217" s="6" t="s">
        <v>206</v>
      </c>
      <c r="N217" s="6" t="s">
        <v>206</v>
      </c>
      <c r="O217" s="6" t="s">
        <v>206</v>
      </c>
      <c r="P217" s="6" t="s">
        <v>206</v>
      </c>
      <c r="Q217" s="6" t="s">
        <v>206</v>
      </c>
      <c r="R217" s="6" t="s">
        <v>206</v>
      </c>
      <c r="S217" s="6" t="s">
        <v>206</v>
      </c>
      <c r="T217" s="6" t="s">
        <v>206</v>
      </c>
      <c r="U217" s="15" t="s">
        <v>206</v>
      </c>
    </row>
    <row r="218" spans="1:21" x14ac:dyDescent="0.25">
      <c r="A218" s="22" t="s">
        <v>157</v>
      </c>
      <c r="B218" s="12">
        <f t="shared" ref="B218:J218" si="58">SUM(B214:B217)</f>
        <v>13251534.07</v>
      </c>
      <c r="C218" s="5">
        <f t="shared" si="58"/>
        <v>1343129.21</v>
      </c>
      <c r="D218" s="5">
        <f t="shared" si="58"/>
        <v>88894371.049999997</v>
      </c>
      <c r="E218" s="5">
        <f t="shared" si="58"/>
        <v>37959012.530000001</v>
      </c>
      <c r="F218" s="5">
        <f t="shared" si="58"/>
        <v>12832563.390000001</v>
      </c>
      <c r="G218" s="5">
        <f t="shared" si="58"/>
        <v>44931412.899999999</v>
      </c>
      <c r="H218" s="5">
        <f t="shared" si="58"/>
        <v>3016598.96</v>
      </c>
      <c r="I218" s="5">
        <f t="shared" si="58"/>
        <v>0</v>
      </c>
      <c r="J218" s="13">
        <f t="shared" si="58"/>
        <v>202228622.11000001</v>
      </c>
      <c r="K218" s="12">
        <f t="shared" ref="K218:U218" si="59">SUM(K214:K217)</f>
        <v>12092799.559999999</v>
      </c>
      <c r="L218" s="5">
        <f t="shared" si="59"/>
        <v>1253591.54</v>
      </c>
      <c r="M218" s="5">
        <f t="shared" si="59"/>
        <v>65055906.439999998</v>
      </c>
      <c r="N218" s="5">
        <f t="shared" si="59"/>
        <v>27352403.049999997</v>
      </c>
      <c r="O218" s="5">
        <f t="shared" si="59"/>
        <v>9799466.4199999999</v>
      </c>
      <c r="P218" s="5">
        <f t="shared" si="59"/>
        <v>20152358.690000001</v>
      </c>
      <c r="Q218" s="5">
        <f t="shared" si="59"/>
        <v>2793241.08</v>
      </c>
      <c r="R218" s="5">
        <f t="shared" si="59"/>
        <v>2724645.05</v>
      </c>
      <c r="S218" s="5">
        <f t="shared" si="59"/>
        <v>1984754.51</v>
      </c>
      <c r="T218" s="5">
        <f t="shared" si="59"/>
        <v>0</v>
      </c>
      <c r="U218" s="13">
        <f t="shared" si="59"/>
        <v>143209166.34</v>
      </c>
    </row>
    <row r="219" spans="1:21" x14ac:dyDescent="0.25">
      <c r="A219" s="24"/>
      <c r="B219" s="32"/>
      <c r="C219" s="33"/>
      <c r="D219" s="33"/>
      <c r="E219" s="33"/>
      <c r="F219" s="33"/>
      <c r="G219" s="33"/>
      <c r="H219" s="33"/>
      <c r="I219" s="33"/>
      <c r="J219" s="34"/>
      <c r="K219" s="32"/>
      <c r="L219" s="33"/>
      <c r="M219" s="33"/>
      <c r="N219" s="33"/>
      <c r="O219" s="33"/>
      <c r="P219" s="33"/>
      <c r="Q219" s="33"/>
      <c r="R219" s="33"/>
      <c r="S219" s="33"/>
      <c r="T219" s="33"/>
      <c r="U219" s="34"/>
    </row>
    <row r="220" spans="1:21" x14ac:dyDescent="0.25">
      <c r="A220" s="22" t="s">
        <v>188</v>
      </c>
      <c r="B220" s="32"/>
      <c r="C220" s="33"/>
      <c r="D220" s="33"/>
      <c r="E220" s="33"/>
      <c r="F220" s="33"/>
      <c r="G220" s="33"/>
      <c r="H220" s="33"/>
      <c r="I220" s="33"/>
      <c r="J220" s="34"/>
      <c r="K220" s="32"/>
      <c r="L220" s="33"/>
      <c r="M220" s="33"/>
      <c r="N220" s="33"/>
      <c r="O220" s="33"/>
      <c r="P220" s="33"/>
      <c r="Q220" s="33"/>
      <c r="R220" s="33"/>
      <c r="S220" s="33"/>
      <c r="T220" s="33"/>
      <c r="U220" s="34"/>
    </row>
    <row r="221" spans="1:21" x14ac:dyDescent="0.25">
      <c r="A221" s="25" t="s">
        <v>198</v>
      </c>
      <c r="B221" s="14">
        <v>11659524.890000001</v>
      </c>
      <c r="C221" s="6">
        <v>605374.55000000005</v>
      </c>
      <c r="D221" s="6">
        <v>7316514.79</v>
      </c>
      <c r="E221" s="6">
        <v>17418200.170000002</v>
      </c>
      <c r="F221" s="6">
        <v>4558394.1900000004</v>
      </c>
      <c r="G221" s="6">
        <v>6819577</v>
      </c>
      <c r="H221" s="6">
        <v>1650693.6</v>
      </c>
      <c r="I221" s="6">
        <v>0</v>
      </c>
      <c r="J221" s="15">
        <v>50028279.189999998</v>
      </c>
      <c r="K221" s="14">
        <v>11951431.77</v>
      </c>
      <c r="L221" s="6">
        <v>587275.24</v>
      </c>
      <c r="M221" s="6">
        <v>6801685.8099999996</v>
      </c>
      <c r="N221" s="6">
        <v>12876134.82</v>
      </c>
      <c r="O221" s="6">
        <v>1377908.41</v>
      </c>
      <c r="P221" s="6">
        <v>4094303.7</v>
      </c>
      <c r="Q221" s="6">
        <v>1125134.6399999999</v>
      </c>
      <c r="R221" s="6">
        <v>0</v>
      </c>
      <c r="S221" s="6">
        <v>2178980.69</v>
      </c>
      <c r="T221" s="6">
        <v>0</v>
      </c>
      <c r="U221" s="15">
        <v>40992855.079999998</v>
      </c>
    </row>
    <row r="222" spans="1:21" x14ac:dyDescent="0.25">
      <c r="A222" s="25" t="s">
        <v>199</v>
      </c>
      <c r="B222" s="14">
        <v>12035449.65</v>
      </c>
      <c r="C222" s="6">
        <v>652168.29</v>
      </c>
      <c r="D222" s="6">
        <v>8027860.0999999996</v>
      </c>
      <c r="E222" s="6">
        <v>17483306.02</v>
      </c>
      <c r="F222" s="6">
        <v>5089531.45</v>
      </c>
      <c r="G222" s="6">
        <v>6207051.3799999999</v>
      </c>
      <c r="H222" s="6">
        <v>1595281.47</v>
      </c>
      <c r="I222" s="6">
        <v>0</v>
      </c>
      <c r="J222" s="15">
        <v>51090648.359999999</v>
      </c>
      <c r="K222" s="14">
        <v>11971748.42</v>
      </c>
      <c r="L222" s="6">
        <v>620979.16</v>
      </c>
      <c r="M222" s="6">
        <v>7096448.9000000004</v>
      </c>
      <c r="N222" s="6">
        <v>13603119.34</v>
      </c>
      <c r="O222" s="6">
        <v>2123367.75</v>
      </c>
      <c r="P222" s="6">
        <v>3794498.39</v>
      </c>
      <c r="Q222" s="6">
        <v>1015073.66</v>
      </c>
      <c r="R222" s="6">
        <v>0</v>
      </c>
      <c r="S222" s="6">
        <v>92403.08</v>
      </c>
      <c r="T222" s="6">
        <v>0</v>
      </c>
      <c r="U222" s="15">
        <v>40317638.700000003</v>
      </c>
    </row>
    <row r="223" spans="1:21" x14ac:dyDescent="0.25">
      <c r="A223" s="25" t="s">
        <v>200</v>
      </c>
      <c r="B223" s="14">
        <v>12683586.24</v>
      </c>
      <c r="C223" s="6">
        <v>438399.92</v>
      </c>
      <c r="D223" s="6">
        <v>6819502.0800000001</v>
      </c>
      <c r="E223" s="6">
        <v>16829302.309999999</v>
      </c>
      <c r="F223" s="6">
        <v>4921890.18</v>
      </c>
      <c r="G223" s="6">
        <v>6516888.5199999996</v>
      </c>
      <c r="H223" s="6">
        <v>1730933.65</v>
      </c>
      <c r="I223" s="6">
        <v>0</v>
      </c>
      <c r="J223" s="15">
        <v>49940502.899999999</v>
      </c>
      <c r="K223" s="14">
        <v>11926523.48</v>
      </c>
      <c r="L223" s="6">
        <v>438493.71</v>
      </c>
      <c r="M223" s="6">
        <v>5763270.3399999999</v>
      </c>
      <c r="N223" s="6">
        <v>13173434.869999999</v>
      </c>
      <c r="O223" s="6">
        <v>2193445.67</v>
      </c>
      <c r="P223" s="6">
        <v>4036995.01</v>
      </c>
      <c r="Q223" s="6">
        <v>1038585.29</v>
      </c>
      <c r="R223" s="6">
        <v>0</v>
      </c>
      <c r="S223" s="6">
        <v>1024961.29</v>
      </c>
      <c r="T223" s="6">
        <v>0</v>
      </c>
      <c r="U223" s="15">
        <v>39595709.659999996</v>
      </c>
    </row>
    <row r="224" spans="1:21" x14ac:dyDescent="0.25">
      <c r="A224" s="25" t="s">
        <v>201</v>
      </c>
      <c r="B224" s="14" t="s">
        <v>206</v>
      </c>
      <c r="C224" s="6" t="s">
        <v>206</v>
      </c>
      <c r="D224" s="6" t="s">
        <v>206</v>
      </c>
      <c r="E224" s="6" t="s">
        <v>206</v>
      </c>
      <c r="F224" s="6" t="s">
        <v>206</v>
      </c>
      <c r="G224" s="6" t="s">
        <v>206</v>
      </c>
      <c r="H224" s="6" t="s">
        <v>206</v>
      </c>
      <c r="I224" s="6" t="s">
        <v>206</v>
      </c>
      <c r="J224" s="15" t="s">
        <v>206</v>
      </c>
      <c r="K224" s="14" t="s">
        <v>206</v>
      </c>
      <c r="L224" s="6" t="s">
        <v>206</v>
      </c>
      <c r="M224" s="6" t="s">
        <v>206</v>
      </c>
      <c r="N224" s="6" t="s">
        <v>206</v>
      </c>
      <c r="O224" s="6" t="s">
        <v>206</v>
      </c>
      <c r="P224" s="6" t="s">
        <v>206</v>
      </c>
      <c r="Q224" s="6" t="s">
        <v>206</v>
      </c>
      <c r="R224" s="6" t="s">
        <v>206</v>
      </c>
      <c r="S224" s="6" t="s">
        <v>206</v>
      </c>
      <c r="T224" s="6" t="s">
        <v>206</v>
      </c>
      <c r="U224" s="15" t="s">
        <v>206</v>
      </c>
    </row>
    <row r="225" spans="1:21" x14ac:dyDescent="0.25">
      <c r="A225" s="22" t="s">
        <v>157</v>
      </c>
      <c r="B225" s="12">
        <f t="shared" ref="B225:J225" si="60">SUM(B221:B224)</f>
        <v>36378560.780000001</v>
      </c>
      <c r="C225" s="5">
        <f t="shared" si="60"/>
        <v>1695942.76</v>
      </c>
      <c r="D225" s="5">
        <f t="shared" si="60"/>
        <v>22163876.969999999</v>
      </c>
      <c r="E225" s="5">
        <f t="shared" si="60"/>
        <v>51730808.5</v>
      </c>
      <c r="F225" s="5">
        <f t="shared" si="60"/>
        <v>14569815.82</v>
      </c>
      <c r="G225" s="5">
        <f t="shared" si="60"/>
        <v>19543516.899999999</v>
      </c>
      <c r="H225" s="5">
        <f t="shared" si="60"/>
        <v>4976908.7200000007</v>
      </c>
      <c r="I225" s="5">
        <f t="shared" si="60"/>
        <v>0</v>
      </c>
      <c r="J225" s="13">
        <f t="shared" si="60"/>
        <v>151059430.44999999</v>
      </c>
      <c r="K225" s="12">
        <f t="shared" ref="K225:U225" si="61">SUM(K221:K224)</f>
        <v>35849703.670000002</v>
      </c>
      <c r="L225" s="5">
        <f t="shared" si="61"/>
        <v>1646748.1099999999</v>
      </c>
      <c r="M225" s="5">
        <f t="shared" si="61"/>
        <v>19661405.050000001</v>
      </c>
      <c r="N225" s="5">
        <f t="shared" si="61"/>
        <v>39652689.030000001</v>
      </c>
      <c r="O225" s="5">
        <f t="shared" si="61"/>
        <v>5694721.8300000001</v>
      </c>
      <c r="P225" s="5">
        <f t="shared" si="61"/>
        <v>11925797.1</v>
      </c>
      <c r="Q225" s="5">
        <f t="shared" si="61"/>
        <v>3178793.59</v>
      </c>
      <c r="R225" s="5">
        <f t="shared" si="61"/>
        <v>0</v>
      </c>
      <c r="S225" s="5">
        <f t="shared" si="61"/>
        <v>3296345.06</v>
      </c>
      <c r="T225" s="5">
        <f t="shared" si="61"/>
        <v>0</v>
      </c>
      <c r="U225" s="13">
        <f t="shared" si="61"/>
        <v>120906203.44</v>
      </c>
    </row>
    <row r="226" spans="1:21" x14ac:dyDescent="0.25">
      <c r="A226" s="24"/>
      <c r="B226" s="32"/>
      <c r="C226" s="33"/>
      <c r="D226" s="33"/>
      <c r="E226" s="33"/>
      <c r="F226" s="33"/>
      <c r="G226" s="33"/>
      <c r="H226" s="33"/>
      <c r="I226" s="33"/>
      <c r="J226" s="34"/>
      <c r="K226" s="32"/>
      <c r="L226" s="33"/>
      <c r="M226" s="33"/>
      <c r="N226" s="33"/>
      <c r="O226" s="33"/>
      <c r="P226" s="33"/>
      <c r="Q226" s="33"/>
      <c r="R226" s="33"/>
      <c r="S226" s="33"/>
      <c r="T226" s="33"/>
      <c r="U226" s="34"/>
    </row>
    <row r="227" spans="1:21" x14ac:dyDescent="0.25">
      <c r="A227" s="22" t="s">
        <v>189</v>
      </c>
      <c r="B227" s="32"/>
      <c r="C227" s="33"/>
      <c r="D227" s="33"/>
      <c r="E227" s="33"/>
      <c r="F227" s="33"/>
      <c r="G227" s="33"/>
      <c r="H227" s="33"/>
      <c r="I227" s="33"/>
      <c r="J227" s="34"/>
      <c r="K227" s="32"/>
      <c r="L227" s="33"/>
      <c r="M227" s="33"/>
      <c r="N227" s="33"/>
      <c r="O227" s="33"/>
      <c r="P227" s="33"/>
      <c r="Q227" s="33"/>
      <c r="R227" s="33"/>
      <c r="S227" s="33"/>
      <c r="T227" s="33"/>
      <c r="U227" s="34"/>
    </row>
    <row r="228" spans="1:21" x14ac:dyDescent="0.25">
      <c r="A228" s="25" t="s">
        <v>198</v>
      </c>
      <c r="B228" s="14">
        <v>295534</v>
      </c>
      <c r="C228" s="6">
        <v>0</v>
      </c>
      <c r="D228" s="6">
        <v>652108</v>
      </c>
      <c r="E228" s="6">
        <v>0</v>
      </c>
      <c r="F228" s="6">
        <v>0</v>
      </c>
      <c r="G228" s="6">
        <v>659477.4</v>
      </c>
      <c r="H228" s="6">
        <v>139058</v>
      </c>
      <c r="I228" s="6">
        <v>0</v>
      </c>
      <c r="J228" s="15">
        <v>1746177.4</v>
      </c>
      <c r="K228" s="14">
        <v>316092.48</v>
      </c>
      <c r="L228" s="6">
        <v>0</v>
      </c>
      <c r="M228" s="6">
        <v>334214.88</v>
      </c>
      <c r="N228" s="6">
        <v>0</v>
      </c>
      <c r="O228" s="6">
        <v>0</v>
      </c>
      <c r="P228" s="6">
        <v>121057.53</v>
      </c>
      <c r="Q228" s="6">
        <v>0</v>
      </c>
      <c r="R228" s="6">
        <v>3353.01</v>
      </c>
      <c r="S228" s="6">
        <v>30942.15</v>
      </c>
      <c r="T228" s="6">
        <v>0</v>
      </c>
      <c r="U228" s="15">
        <v>805660.05</v>
      </c>
    </row>
    <row r="229" spans="1:21" x14ac:dyDescent="0.25">
      <c r="A229" s="25" t="s">
        <v>199</v>
      </c>
      <c r="B229" s="14">
        <v>223682.8</v>
      </c>
      <c r="C229" s="6">
        <v>0</v>
      </c>
      <c r="D229" s="6">
        <v>726197.8</v>
      </c>
      <c r="E229" s="6">
        <v>0</v>
      </c>
      <c r="F229" s="6">
        <v>0</v>
      </c>
      <c r="G229" s="6">
        <v>565051.99</v>
      </c>
      <c r="H229" s="6">
        <v>78068</v>
      </c>
      <c r="I229" s="6">
        <v>0</v>
      </c>
      <c r="J229" s="15">
        <v>1593000.59</v>
      </c>
      <c r="K229" s="14">
        <v>251639.28</v>
      </c>
      <c r="L229" s="6">
        <v>0</v>
      </c>
      <c r="M229" s="6">
        <v>441311.6</v>
      </c>
      <c r="N229" s="6">
        <v>0</v>
      </c>
      <c r="O229" s="6">
        <v>0</v>
      </c>
      <c r="P229" s="6">
        <v>181059.45</v>
      </c>
      <c r="Q229" s="6">
        <v>0</v>
      </c>
      <c r="R229" s="6">
        <v>45345.14</v>
      </c>
      <c r="S229" s="6">
        <v>-25074.53</v>
      </c>
      <c r="T229" s="6">
        <v>0</v>
      </c>
      <c r="U229" s="15">
        <v>894280.94</v>
      </c>
    </row>
    <row r="230" spans="1:21" x14ac:dyDescent="0.25">
      <c r="A230" s="25" t="s">
        <v>200</v>
      </c>
      <c r="B230" s="14">
        <v>263699</v>
      </c>
      <c r="C230" s="6">
        <v>0</v>
      </c>
      <c r="D230" s="6">
        <v>673818</v>
      </c>
      <c r="E230" s="6">
        <v>0</v>
      </c>
      <c r="F230" s="6">
        <v>0</v>
      </c>
      <c r="G230" s="6">
        <v>625819</v>
      </c>
      <c r="H230" s="6">
        <v>92256</v>
      </c>
      <c r="I230" s="6">
        <v>0</v>
      </c>
      <c r="J230" s="15">
        <v>1655592</v>
      </c>
      <c r="K230" s="14">
        <v>247710.02</v>
      </c>
      <c r="L230" s="6">
        <v>0</v>
      </c>
      <c r="M230" s="6">
        <v>275160.84000000003</v>
      </c>
      <c r="N230" s="6">
        <v>0</v>
      </c>
      <c r="O230" s="6">
        <v>0</v>
      </c>
      <c r="P230" s="6">
        <v>203837.31</v>
      </c>
      <c r="Q230" s="6">
        <v>0</v>
      </c>
      <c r="R230" s="6">
        <v>3599.96</v>
      </c>
      <c r="S230" s="6">
        <v>11787.32</v>
      </c>
      <c r="T230" s="6">
        <v>0</v>
      </c>
      <c r="U230" s="15">
        <v>742095.45</v>
      </c>
    </row>
    <row r="231" spans="1:21" x14ac:dyDescent="0.25">
      <c r="A231" s="25" t="s">
        <v>201</v>
      </c>
      <c r="B231" s="14" t="s">
        <v>206</v>
      </c>
      <c r="C231" s="6" t="s">
        <v>206</v>
      </c>
      <c r="D231" s="6" t="s">
        <v>206</v>
      </c>
      <c r="E231" s="6" t="s">
        <v>206</v>
      </c>
      <c r="F231" s="6" t="s">
        <v>206</v>
      </c>
      <c r="G231" s="6" t="s">
        <v>206</v>
      </c>
      <c r="H231" s="6" t="s">
        <v>206</v>
      </c>
      <c r="I231" s="6" t="s">
        <v>206</v>
      </c>
      <c r="J231" s="15" t="s">
        <v>206</v>
      </c>
      <c r="K231" s="14" t="s">
        <v>206</v>
      </c>
      <c r="L231" s="6" t="s">
        <v>206</v>
      </c>
      <c r="M231" s="6" t="s">
        <v>206</v>
      </c>
      <c r="N231" s="6" t="s">
        <v>206</v>
      </c>
      <c r="O231" s="6" t="s">
        <v>206</v>
      </c>
      <c r="P231" s="6" t="s">
        <v>206</v>
      </c>
      <c r="Q231" s="6" t="s">
        <v>206</v>
      </c>
      <c r="R231" s="6" t="s">
        <v>206</v>
      </c>
      <c r="S231" s="6" t="s">
        <v>206</v>
      </c>
      <c r="T231" s="6" t="s">
        <v>206</v>
      </c>
      <c r="U231" s="15" t="s">
        <v>206</v>
      </c>
    </row>
    <row r="232" spans="1:21" x14ac:dyDescent="0.25">
      <c r="A232" s="22" t="s">
        <v>157</v>
      </c>
      <c r="B232" s="12">
        <f t="shared" ref="B232:J232" si="62">SUM(B228:B231)</f>
        <v>782915.8</v>
      </c>
      <c r="C232" s="5">
        <f t="shared" si="62"/>
        <v>0</v>
      </c>
      <c r="D232" s="5">
        <f t="shared" si="62"/>
        <v>2052123.8</v>
      </c>
      <c r="E232" s="5">
        <f t="shared" si="62"/>
        <v>0</v>
      </c>
      <c r="F232" s="5">
        <f t="shared" si="62"/>
        <v>0</v>
      </c>
      <c r="G232" s="5">
        <f t="shared" si="62"/>
        <v>1850348.3900000001</v>
      </c>
      <c r="H232" s="5">
        <f t="shared" si="62"/>
        <v>309382</v>
      </c>
      <c r="I232" s="5">
        <f t="shared" si="62"/>
        <v>0</v>
      </c>
      <c r="J232" s="13">
        <f t="shared" si="62"/>
        <v>4994769.99</v>
      </c>
      <c r="K232" s="12">
        <f t="shared" ref="K232:U232" si="63">SUM(K228:K231)</f>
        <v>815441.78</v>
      </c>
      <c r="L232" s="5">
        <f t="shared" si="63"/>
        <v>0</v>
      </c>
      <c r="M232" s="5">
        <f t="shared" si="63"/>
        <v>1050687.32</v>
      </c>
      <c r="N232" s="5">
        <f t="shared" si="63"/>
        <v>0</v>
      </c>
      <c r="O232" s="5">
        <f t="shared" si="63"/>
        <v>0</v>
      </c>
      <c r="P232" s="5">
        <f t="shared" si="63"/>
        <v>505954.29</v>
      </c>
      <c r="Q232" s="5">
        <f t="shared" si="63"/>
        <v>0</v>
      </c>
      <c r="R232" s="5">
        <f t="shared" si="63"/>
        <v>52298.11</v>
      </c>
      <c r="S232" s="5">
        <f t="shared" si="63"/>
        <v>17654.940000000002</v>
      </c>
      <c r="T232" s="5">
        <f t="shared" si="63"/>
        <v>0</v>
      </c>
      <c r="U232" s="13">
        <f t="shared" si="63"/>
        <v>2442036.44</v>
      </c>
    </row>
    <row r="233" spans="1:21" x14ac:dyDescent="0.25">
      <c r="A233" s="24"/>
      <c r="B233" s="32"/>
      <c r="C233" s="33"/>
      <c r="D233" s="33"/>
      <c r="E233" s="33"/>
      <c r="F233" s="33"/>
      <c r="G233" s="33"/>
      <c r="H233" s="33"/>
      <c r="I233" s="33"/>
      <c r="J233" s="34"/>
      <c r="K233" s="32"/>
      <c r="L233" s="33"/>
      <c r="M233" s="33"/>
      <c r="N233" s="33"/>
      <c r="O233" s="33"/>
      <c r="P233" s="33"/>
      <c r="Q233" s="33"/>
      <c r="R233" s="33"/>
      <c r="S233" s="33"/>
      <c r="T233" s="33"/>
      <c r="U233" s="34"/>
    </row>
    <row r="234" spans="1:21" x14ac:dyDescent="0.25">
      <c r="A234" s="22" t="s">
        <v>190</v>
      </c>
      <c r="B234" s="32"/>
      <c r="C234" s="33"/>
      <c r="D234" s="33"/>
      <c r="E234" s="33"/>
      <c r="F234" s="33"/>
      <c r="G234" s="33"/>
      <c r="H234" s="33"/>
      <c r="I234" s="33"/>
      <c r="J234" s="34"/>
      <c r="K234" s="32"/>
      <c r="L234" s="33"/>
      <c r="M234" s="33"/>
      <c r="N234" s="33"/>
      <c r="O234" s="33"/>
      <c r="P234" s="33"/>
      <c r="Q234" s="33"/>
      <c r="R234" s="33"/>
      <c r="S234" s="33"/>
      <c r="T234" s="33"/>
      <c r="U234" s="34"/>
    </row>
    <row r="235" spans="1:21" x14ac:dyDescent="0.25">
      <c r="A235" s="25" t="s">
        <v>198</v>
      </c>
      <c r="B235" s="14">
        <v>4873693</v>
      </c>
      <c r="C235" s="6">
        <v>0</v>
      </c>
      <c r="D235" s="6">
        <v>9570476</v>
      </c>
      <c r="E235" s="6">
        <v>0</v>
      </c>
      <c r="F235" s="6">
        <v>622055</v>
      </c>
      <c r="G235" s="6">
        <v>8933633</v>
      </c>
      <c r="H235" s="6">
        <v>1398233</v>
      </c>
      <c r="I235" s="6">
        <v>144708</v>
      </c>
      <c r="J235" s="15">
        <v>25542798</v>
      </c>
      <c r="K235" s="14">
        <v>2818895</v>
      </c>
      <c r="L235" s="6">
        <v>0</v>
      </c>
      <c r="M235" s="6">
        <v>5883626</v>
      </c>
      <c r="N235" s="6">
        <v>0</v>
      </c>
      <c r="O235" s="6">
        <v>274332</v>
      </c>
      <c r="P235" s="6">
        <v>2037264</v>
      </c>
      <c r="Q235" s="6">
        <v>0</v>
      </c>
      <c r="R235" s="6">
        <v>98241</v>
      </c>
      <c r="S235" s="6">
        <v>1465107</v>
      </c>
      <c r="T235" s="6">
        <v>376661</v>
      </c>
      <c r="U235" s="15">
        <v>12954126</v>
      </c>
    </row>
    <row r="236" spans="1:21" x14ac:dyDescent="0.25">
      <c r="A236" s="25" t="s">
        <v>199</v>
      </c>
      <c r="B236" s="14">
        <v>4615610</v>
      </c>
      <c r="C236" s="6">
        <v>0</v>
      </c>
      <c r="D236" s="6">
        <v>9524297</v>
      </c>
      <c r="E236" s="6">
        <v>0</v>
      </c>
      <c r="F236" s="6">
        <v>381001</v>
      </c>
      <c r="G236" s="6">
        <v>9836050</v>
      </c>
      <c r="H236" s="6">
        <v>1551792</v>
      </c>
      <c r="I236" s="6">
        <v>143063</v>
      </c>
      <c r="J236" s="15">
        <v>26051813</v>
      </c>
      <c r="K236" s="14">
        <v>3798982</v>
      </c>
      <c r="L236" s="6">
        <v>0</v>
      </c>
      <c r="M236" s="6">
        <v>6892689</v>
      </c>
      <c r="N236" s="6">
        <v>0</v>
      </c>
      <c r="O236" s="6">
        <v>295586</v>
      </c>
      <c r="P236" s="6">
        <v>2260571</v>
      </c>
      <c r="Q236" s="6">
        <v>459560</v>
      </c>
      <c r="R236" s="6">
        <v>73604</v>
      </c>
      <c r="S236" s="6">
        <v>0</v>
      </c>
      <c r="T236" s="6">
        <v>0</v>
      </c>
      <c r="U236" s="15">
        <v>13780992</v>
      </c>
    </row>
    <row r="237" spans="1:21" x14ac:dyDescent="0.25">
      <c r="A237" s="25" t="s">
        <v>200</v>
      </c>
      <c r="B237" s="14">
        <v>3713395</v>
      </c>
      <c r="C237" s="6">
        <v>0</v>
      </c>
      <c r="D237" s="6">
        <v>8257779</v>
      </c>
      <c r="E237" s="6">
        <v>0</v>
      </c>
      <c r="F237" s="6">
        <v>239356</v>
      </c>
      <c r="G237" s="6">
        <v>11082689</v>
      </c>
      <c r="H237" s="6">
        <v>1296053</v>
      </c>
      <c r="I237" s="6">
        <v>233222</v>
      </c>
      <c r="J237" s="15">
        <v>24822494</v>
      </c>
      <c r="K237" s="14">
        <v>4523905</v>
      </c>
      <c r="L237" s="6">
        <v>0</v>
      </c>
      <c r="M237" s="6">
        <v>6058375</v>
      </c>
      <c r="N237" s="6">
        <v>0</v>
      </c>
      <c r="O237" s="6">
        <v>180266</v>
      </c>
      <c r="P237" s="6">
        <v>1881430</v>
      </c>
      <c r="Q237" s="6">
        <v>0</v>
      </c>
      <c r="R237" s="6">
        <v>-789</v>
      </c>
      <c r="S237" s="6">
        <v>0</v>
      </c>
      <c r="T237" s="6">
        <v>756216</v>
      </c>
      <c r="U237" s="15">
        <v>13399403</v>
      </c>
    </row>
    <row r="238" spans="1:21" x14ac:dyDescent="0.25">
      <c r="A238" s="25" t="s">
        <v>201</v>
      </c>
      <c r="B238" s="14" t="s">
        <v>206</v>
      </c>
      <c r="C238" s="6" t="s">
        <v>206</v>
      </c>
      <c r="D238" s="6" t="s">
        <v>206</v>
      </c>
      <c r="E238" s="6" t="s">
        <v>206</v>
      </c>
      <c r="F238" s="6" t="s">
        <v>206</v>
      </c>
      <c r="G238" s="6" t="s">
        <v>206</v>
      </c>
      <c r="H238" s="6" t="s">
        <v>206</v>
      </c>
      <c r="I238" s="6" t="s">
        <v>206</v>
      </c>
      <c r="J238" s="15" t="s">
        <v>206</v>
      </c>
      <c r="K238" s="14" t="s">
        <v>206</v>
      </c>
      <c r="L238" s="6" t="s">
        <v>206</v>
      </c>
      <c r="M238" s="6" t="s">
        <v>206</v>
      </c>
      <c r="N238" s="6" t="s">
        <v>206</v>
      </c>
      <c r="O238" s="6" t="s">
        <v>206</v>
      </c>
      <c r="P238" s="6" t="s">
        <v>206</v>
      </c>
      <c r="Q238" s="6" t="s">
        <v>206</v>
      </c>
      <c r="R238" s="6" t="s">
        <v>206</v>
      </c>
      <c r="S238" s="6" t="s">
        <v>206</v>
      </c>
      <c r="T238" s="6" t="s">
        <v>206</v>
      </c>
      <c r="U238" s="15" t="s">
        <v>206</v>
      </c>
    </row>
    <row r="239" spans="1:21" x14ac:dyDescent="0.25">
      <c r="A239" s="22" t="s">
        <v>157</v>
      </c>
      <c r="B239" s="12">
        <f t="shared" ref="B239:J239" si="64">SUM(B235:B238)</f>
        <v>13202698</v>
      </c>
      <c r="C239" s="5">
        <f t="shared" si="64"/>
        <v>0</v>
      </c>
      <c r="D239" s="5">
        <f t="shared" si="64"/>
        <v>27352552</v>
      </c>
      <c r="E239" s="5">
        <f t="shared" si="64"/>
        <v>0</v>
      </c>
      <c r="F239" s="5">
        <f t="shared" si="64"/>
        <v>1242412</v>
      </c>
      <c r="G239" s="5">
        <f t="shared" si="64"/>
        <v>29852372</v>
      </c>
      <c r="H239" s="5">
        <f t="shared" si="64"/>
        <v>4246078</v>
      </c>
      <c r="I239" s="5">
        <f t="shared" si="64"/>
        <v>520993</v>
      </c>
      <c r="J239" s="13">
        <f t="shared" si="64"/>
        <v>76417105</v>
      </c>
      <c r="K239" s="12">
        <f t="shared" ref="K239:U239" si="65">SUM(K235:K238)</f>
        <v>11141782</v>
      </c>
      <c r="L239" s="5">
        <f t="shared" si="65"/>
        <v>0</v>
      </c>
      <c r="M239" s="5">
        <f t="shared" si="65"/>
        <v>18834690</v>
      </c>
      <c r="N239" s="5">
        <f t="shared" si="65"/>
        <v>0</v>
      </c>
      <c r="O239" s="5">
        <f t="shared" si="65"/>
        <v>750184</v>
      </c>
      <c r="P239" s="5">
        <f t="shared" si="65"/>
        <v>6179265</v>
      </c>
      <c r="Q239" s="5">
        <f t="shared" si="65"/>
        <v>459560</v>
      </c>
      <c r="R239" s="5">
        <f t="shared" si="65"/>
        <v>171056</v>
      </c>
      <c r="S239" s="5">
        <f t="shared" si="65"/>
        <v>1465107</v>
      </c>
      <c r="T239" s="5">
        <f t="shared" si="65"/>
        <v>1132877</v>
      </c>
      <c r="U239" s="13">
        <f t="shared" si="65"/>
        <v>40134521</v>
      </c>
    </row>
    <row r="240" spans="1:21" x14ac:dyDescent="0.25">
      <c r="A240" s="24"/>
      <c r="B240" s="32"/>
      <c r="C240" s="33"/>
      <c r="D240" s="33"/>
      <c r="E240" s="33"/>
      <c r="F240" s="33"/>
      <c r="G240" s="33"/>
      <c r="H240" s="33"/>
      <c r="I240" s="33"/>
      <c r="J240" s="34"/>
      <c r="K240" s="32"/>
      <c r="L240" s="33"/>
      <c r="M240" s="33"/>
      <c r="N240" s="33"/>
      <c r="O240" s="33"/>
      <c r="P240" s="33"/>
      <c r="Q240" s="33"/>
      <c r="R240" s="33"/>
      <c r="S240" s="33"/>
      <c r="T240" s="33"/>
      <c r="U240" s="34"/>
    </row>
    <row r="241" spans="1:21" x14ac:dyDescent="0.25">
      <c r="A241" s="22" t="s">
        <v>191</v>
      </c>
      <c r="B241" s="32"/>
      <c r="C241" s="33"/>
      <c r="D241" s="33"/>
      <c r="E241" s="33"/>
      <c r="F241" s="33"/>
      <c r="G241" s="33"/>
      <c r="H241" s="33"/>
      <c r="I241" s="33"/>
      <c r="J241" s="34"/>
      <c r="K241" s="32"/>
      <c r="L241" s="33"/>
      <c r="M241" s="33"/>
      <c r="N241" s="33"/>
      <c r="O241" s="33"/>
      <c r="P241" s="33"/>
      <c r="Q241" s="33"/>
      <c r="R241" s="33"/>
      <c r="S241" s="33"/>
      <c r="T241" s="33"/>
      <c r="U241" s="34"/>
    </row>
    <row r="242" spans="1:21" x14ac:dyDescent="0.25">
      <c r="A242" s="25" t="s">
        <v>198</v>
      </c>
      <c r="B242" s="14">
        <v>495099.81</v>
      </c>
      <c r="C242" s="6">
        <v>164570</v>
      </c>
      <c r="D242" s="6">
        <v>3483204.98</v>
      </c>
      <c r="E242" s="6">
        <v>600446.42000000004</v>
      </c>
      <c r="F242" s="6">
        <v>0</v>
      </c>
      <c r="G242" s="6">
        <v>4250733.24</v>
      </c>
      <c r="H242" s="6">
        <v>376521.68</v>
      </c>
      <c r="I242" s="6">
        <v>0</v>
      </c>
      <c r="J242" s="15">
        <v>9370576.1300000008</v>
      </c>
      <c r="K242" s="14">
        <v>546217.37</v>
      </c>
      <c r="L242" s="6">
        <v>164648.95999999999</v>
      </c>
      <c r="M242" s="6">
        <v>1883343.93</v>
      </c>
      <c r="N242" s="6">
        <v>441161.75</v>
      </c>
      <c r="O242" s="6">
        <v>0</v>
      </c>
      <c r="P242" s="6">
        <v>1056819.56</v>
      </c>
      <c r="Q242" s="6">
        <v>0</v>
      </c>
      <c r="R242" s="6">
        <v>24922.97</v>
      </c>
      <c r="S242" s="6">
        <v>347444.47</v>
      </c>
      <c r="T242" s="6">
        <v>129716.28</v>
      </c>
      <c r="U242" s="15">
        <v>4594275.29</v>
      </c>
    </row>
    <row r="243" spans="1:21" x14ac:dyDescent="0.25">
      <c r="A243" s="25" t="s">
        <v>199</v>
      </c>
      <c r="B243" s="14">
        <v>430048.97</v>
      </c>
      <c r="C243" s="6">
        <v>167466.87</v>
      </c>
      <c r="D243" s="6">
        <v>4689258.29</v>
      </c>
      <c r="E243" s="6">
        <v>779708.11</v>
      </c>
      <c r="F243" s="6">
        <v>0</v>
      </c>
      <c r="G243" s="6">
        <v>4123583.31</v>
      </c>
      <c r="H243" s="6">
        <v>402008.65</v>
      </c>
      <c r="I243" s="6">
        <v>0</v>
      </c>
      <c r="J243" s="15">
        <v>10592074.199999999</v>
      </c>
      <c r="K243" s="14">
        <v>316327.59000000003</v>
      </c>
      <c r="L243" s="6">
        <v>147941.20000000001</v>
      </c>
      <c r="M243" s="6">
        <v>3722647.4</v>
      </c>
      <c r="N243" s="6">
        <v>401566.71999999997</v>
      </c>
      <c r="O243" s="6">
        <v>0</v>
      </c>
      <c r="P243" s="6">
        <v>803957.57</v>
      </c>
      <c r="Q243" s="6">
        <v>0</v>
      </c>
      <c r="R243" s="6">
        <v>27738.54</v>
      </c>
      <c r="S243" s="6">
        <v>468422.95</v>
      </c>
      <c r="T243" s="6">
        <v>-4561.6499999999996</v>
      </c>
      <c r="U243" s="15">
        <v>5884040.3200000003</v>
      </c>
    </row>
    <row r="244" spans="1:21" x14ac:dyDescent="0.25">
      <c r="A244" s="25" t="s">
        <v>200</v>
      </c>
      <c r="B244" s="14">
        <v>462446.54</v>
      </c>
      <c r="C244" s="6">
        <v>421798.42</v>
      </c>
      <c r="D244" s="6">
        <v>5376969.5599999996</v>
      </c>
      <c r="E244" s="6">
        <v>1147143.73</v>
      </c>
      <c r="F244" s="6">
        <v>0</v>
      </c>
      <c r="G244" s="6">
        <v>5178018.41</v>
      </c>
      <c r="H244" s="6">
        <v>440032.97</v>
      </c>
      <c r="I244" s="6">
        <v>0</v>
      </c>
      <c r="J244" s="15">
        <v>13026409.630000001</v>
      </c>
      <c r="K244" s="14">
        <v>136347.56</v>
      </c>
      <c r="L244" s="6">
        <v>399909.69</v>
      </c>
      <c r="M244" s="6">
        <v>3793408.71</v>
      </c>
      <c r="N244" s="6">
        <v>822239.36</v>
      </c>
      <c r="O244" s="6">
        <v>0</v>
      </c>
      <c r="P244" s="6">
        <v>1187611.83</v>
      </c>
      <c r="Q244" s="6">
        <v>0</v>
      </c>
      <c r="R244" s="6">
        <v>133674.94</v>
      </c>
      <c r="S244" s="6">
        <v>324020.24</v>
      </c>
      <c r="T244" s="6">
        <v>72373.179999999993</v>
      </c>
      <c r="U244" s="15">
        <v>6869585.5099999998</v>
      </c>
    </row>
    <row r="245" spans="1:21" x14ac:dyDescent="0.25">
      <c r="A245" s="25" t="s">
        <v>201</v>
      </c>
      <c r="B245" s="14" t="s">
        <v>206</v>
      </c>
      <c r="C245" s="6" t="s">
        <v>206</v>
      </c>
      <c r="D245" s="6" t="s">
        <v>206</v>
      </c>
      <c r="E245" s="6" t="s">
        <v>206</v>
      </c>
      <c r="F245" s="6" t="s">
        <v>206</v>
      </c>
      <c r="G245" s="6" t="s">
        <v>206</v>
      </c>
      <c r="H245" s="6" t="s">
        <v>206</v>
      </c>
      <c r="I245" s="6" t="s">
        <v>206</v>
      </c>
      <c r="J245" s="15" t="s">
        <v>206</v>
      </c>
      <c r="K245" s="14" t="s">
        <v>206</v>
      </c>
      <c r="L245" s="6" t="s">
        <v>206</v>
      </c>
      <c r="M245" s="6" t="s">
        <v>206</v>
      </c>
      <c r="N245" s="6" t="s">
        <v>206</v>
      </c>
      <c r="O245" s="6" t="s">
        <v>206</v>
      </c>
      <c r="P245" s="6" t="s">
        <v>206</v>
      </c>
      <c r="Q245" s="6" t="s">
        <v>206</v>
      </c>
      <c r="R245" s="6" t="s">
        <v>206</v>
      </c>
      <c r="S245" s="6" t="s">
        <v>206</v>
      </c>
      <c r="T245" s="6" t="s">
        <v>206</v>
      </c>
      <c r="U245" s="15" t="s">
        <v>206</v>
      </c>
    </row>
    <row r="246" spans="1:21" x14ac:dyDescent="0.25">
      <c r="A246" s="22" t="s">
        <v>157</v>
      </c>
      <c r="B246" s="12">
        <f t="shared" ref="B246:J246" si="66">SUM(B242:B245)</f>
        <v>1387595.32</v>
      </c>
      <c r="C246" s="5">
        <f t="shared" si="66"/>
        <v>753835.29</v>
      </c>
      <c r="D246" s="5">
        <f t="shared" si="66"/>
        <v>13549432.829999998</v>
      </c>
      <c r="E246" s="5">
        <f t="shared" si="66"/>
        <v>2527298.2599999998</v>
      </c>
      <c r="F246" s="5">
        <f t="shared" si="66"/>
        <v>0</v>
      </c>
      <c r="G246" s="5">
        <f t="shared" si="66"/>
        <v>13552334.960000001</v>
      </c>
      <c r="H246" s="5">
        <f t="shared" si="66"/>
        <v>1218563.3</v>
      </c>
      <c r="I246" s="5">
        <f t="shared" si="66"/>
        <v>0</v>
      </c>
      <c r="J246" s="13">
        <f t="shared" si="66"/>
        <v>32989059.960000001</v>
      </c>
      <c r="K246" s="12">
        <f t="shared" ref="K246:U246" si="67">SUM(K242:K245)</f>
        <v>998892.52</v>
      </c>
      <c r="L246" s="5">
        <f t="shared" si="67"/>
        <v>712499.85000000009</v>
      </c>
      <c r="M246" s="5">
        <f t="shared" si="67"/>
        <v>9399400.0399999991</v>
      </c>
      <c r="N246" s="5">
        <f t="shared" si="67"/>
        <v>1664967.83</v>
      </c>
      <c r="O246" s="5">
        <f t="shared" si="67"/>
        <v>0</v>
      </c>
      <c r="P246" s="5">
        <f t="shared" si="67"/>
        <v>3048388.96</v>
      </c>
      <c r="Q246" s="5">
        <f t="shared" si="67"/>
        <v>0</v>
      </c>
      <c r="R246" s="5">
        <f t="shared" si="67"/>
        <v>186336.45</v>
      </c>
      <c r="S246" s="5">
        <f t="shared" si="67"/>
        <v>1139887.6599999999</v>
      </c>
      <c r="T246" s="5">
        <f t="shared" si="67"/>
        <v>197527.81</v>
      </c>
      <c r="U246" s="13">
        <f t="shared" si="67"/>
        <v>17347901.119999997</v>
      </c>
    </row>
    <row r="247" spans="1:21" x14ac:dyDescent="0.25">
      <c r="A247" s="24"/>
      <c r="B247" s="32"/>
      <c r="C247" s="33"/>
      <c r="D247" s="33"/>
      <c r="E247" s="33"/>
      <c r="F247" s="33"/>
      <c r="G247" s="33"/>
      <c r="H247" s="33"/>
      <c r="I247" s="33"/>
      <c r="J247" s="34"/>
      <c r="K247" s="32"/>
      <c r="L247" s="33"/>
      <c r="M247" s="33"/>
      <c r="N247" s="33"/>
      <c r="O247" s="33"/>
      <c r="P247" s="33"/>
      <c r="Q247" s="33"/>
      <c r="R247" s="33"/>
      <c r="S247" s="33"/>
      <c r="T247" s="33"/>
      <c r="U247" s="34"/>
    </row>
    <row r="248" spans="1:21" x14ac:dyDescent="0.25">
      <c r="A248" s="22" t="s">
        <v>192</v>
      </c>
      <c r="B248" s="32"/>
      <c r="C248" s="33"/>
      <c r="D248" s="33"/>
      <c r="E248" s="33"/>
      <c r="F248" s="33"/>
      <c r="G248" s="33"/>
      <c r="H248" s="33"/>
      <c r="I248" s="33"/>
      <c r="J248" s="34"/>
      <c r="K248" s="32"/>
      <c r="L248" s="33"/>
      <c r="M248" s="33"/>
      <c r="N248" s="33"/>
      <c r="O248" s="33"/>
      <c r="P248" s="33"/>
      <c r="Q248" s="33"/>
      <c r="R248" s="33"/>
      <c r="S248" s="33"/>
      <c r="T248" s="33"/>
      <c r="U248" s="34"/>
    </row>
    <row r="249" spans="1:21" x14ac:dyDescent="0.25">
      <c r="A249" s="25" t="s">
        <v>198</v>
      </c>
      <c r="B249" s="14">
        <v>4481269</v>
      </c>
      <c r="C249" s="6">
        <v>1096833</v>
      </c>
      <c r="D249" s="6">
        <v>1899255</v>
      </c>
      <c r="E249" s="6">
        <v>12451590</v>
      </c>
      <c r="F249" s="6">
        <v>1775326</v>
      </c>
      <c r="G249" s="6">
        <v>20539938</v>
      </c>
      <c r="H249" s="6">
        <v>989990</v>
      </c>
      <c r="I249" s="6">
        <v>0</v>
      </c>
      <c r="J249" s="15">
        <v>43234201</v>
      </c>
      <c r="K249" s="14">
        <v>5044366</v>
      </c>
      <c r="L249" s="6">
        <v>799492</v>
      </c>
      <c r="M249" s="6">
        <v>1498044</v>
      </c>
      <c r="N249" s="6">
        <v>9376921</v>
      </c>
      <c r="O249" s="6">
        <v>1561413</v>
      </c>
      <c r="P249" s="6">
        <v>14577238</v>
      </c>
      <c r="Q249" s="6">
        <v>256565</v>
      </c>
      <c r="R249" s="6">
        <v>52430</v>
      </c>
      <c r="S249" s="6">
        <v>963336</v>
      </c>
      <c r="T249" s="6">
        <v>0</v>
      </c>
      <c r="U249" s="15">
        <v>34129805</v>
      </c>
    </row>
    <row r="250" spans="1:21" x14ac:dyDescent="0.25">
      <c r="A250" s="25" t="s">
        <v>199</v>
      </c>
      <c r="B250" s="14">
        <v>4630245</v>
      </c>
      <c r="C250" s="6">
        <v>926305</v>
      </c>
      <c r="D250" s="6">
        <v>237477</v>
      </c>
      <c r="E250" s="6">
        <v>12548517</v>
      </c>
      <c r="F250" s="6">
        <v>1764174</v>
      </c>
      <c r="G250" s="6">
        <v>20764127</v>
      </c>
      <c r="H250" s="6">
        <v>1200886</v>
      </c>
      <c r="I250" s="6">
        <v>0</v>
      </c>
      <c r="J250" s="15">
        <v>42071731</v>
      </c>
      <c r="K250" s="14">
        <v>5266142</v>
      </c>
      <c r="L250" s="6">
        <v>693051</v>
      </c>
      <c r="M250" s="6">
        <v>1292015</v>
      </c>
      <c r="N250" s="6">
        <v>10133970</v>
      </c>
      <c r="O250" s="6">
        <v>1433439</v>
      </c>
      <c r="P250" s="6">
        <v>15144566</v>
      </c>
      <c r="Q250" s="6">
        <v>579449</v>
      </c>
      <c r="R250" s="6">
        <v>-5747</v>
      </c>
      <c r="S250" s="6">
        <v>1084727</v>
      </c>
      <c r="T250" s="6">
        <v>0</v>
      </c>
      <c r="U250" s="15">
        <v>35621612</v>
      </c>
    </row>
    <row r="251" spans="1:21" x14ac:dyDescent="0.25">
      <c r="A251" s="25" t="s">
        <v>200</v>
      </c>
      <c r="B251" s="14">
        <v>5037788</v>
      </c>
      <c r="C251" s="6">
        <v>1021998</v>
      </c>
      <c r="D251" s="6">
        <v>11752816</v>
      </c>
      <c r="E251" s="6">
        <v>11921881</v>
      </c>
      <c r="F251" s="6">
        <v>1415117</v>
      </c>
      <c r="G251" s="6">
        <v>8067011</v>
      </c>
      <c r="H251" s="6">
        <v>1568793</v>
      </c>
      <c r="I251" s="6">
        <v>0</v>
      </c>
      <c r="J251" s="15">
        <v>40785404</v>
      </c>
      <c r="K251" s="14">
        <v>4086132</v>
      </c>
      <c r="L251" s="6">
        <v>989748</v>
      </c>
      <c r="M251" s="6">
        <v>9319846</v>
      </c>
      <c r="N251" s="6">
        <v>9559201</v>
      </c>
      <c r="O251" s="6">
        <v>1179095</v>
      </c>
      <c r="P251" s="6">
        <v>3249199</v>
      </c>
      <c r="Q251" s="6">
        <v>733188</v>
      </c>
      <c r="R251" s="6">
        <v>1036</v>
      </c>
      <c r="S251" s="6">
        <v>1637326</v>
      </c>
      <c r="T251" s="6">
        <v>0</v>
      </c>
      <c r="U251" s="15">
        <v>30754771</v>
      </c>
    </row>
    <row r="252" spans="1:21" x14ac:dyDescent="0.25">
      <c r="A252" s="25" t="s">
        <v>201</v>
      </c>
      <c r="B252" s="14" t="s">
        <v>206</v>
      </c>
      <c r="C252" s="6" t="s">
        <v>206</v>
      </c>
      <c r="D252" s="6" t="s">
        <v>206</v>
      </c>
      <c r="E252" s="6" t="s">
        <v>206</v>
      </c>
      <c r="F252" s="6" t="s">
        <v>206</v>
      </c>
      <c r="G252" s="6" t="s">
        <v>206</v>
      </c>
      <c r="H252" s="6" t="s">
        <v>206</v>
      </c>
      <c r="I252" s="6" t="s">
        <v>206</v>
      </c>
      <c r="J252" s="15" t="s">
        <v>206</v>
      </c>
      <c r="K252" s="14" t="s">
        <v>206</v>
      </c>
      <c r="L252" s="6" t="s">
        <v>206</v>
      </c>
      <c r="M252" s="6" t="s">
        <v>206</v>
      </c>
      <c r="N252" s="6" t="s">
        <v>206</v>
      </c>
      <c r="O252" s="6" t="s">
        <v>206</v>
      </c>
      <c r="P252" s="6" t="s">
        <v>206</v>
      </c>
      <c r="Q252" s="6" t="s">
        <v>206</v>
      </c>
      <c r="R252" s="6" t="s">
        <v>206</v>
      </c>
      <c r="S252" s="6" t="s">
        <v>206</v>
      </c>
      <c r="T252" s="6" t="s">
        <v>206</v>
      </c>
      <c r="U252" s="15" t="s">
        <v>206</v>
      </c>
    </row>
    <row r="253" spans="1:21" x14ac:dyDescent="0.25">
      <c r="A253" s="22" t="s">
        <v>157</v>
      </c>
      <c r="B253" s="12">
        <f t="shared" ref="B253:J253" si="68">SUM(B249:B252)</f>
        <v>14149302</v>
      </c>
      <c r="C253" s="5">
        <f t="shared" si="68"/>
        <v>3045136</v>
      </c>
      <c r="D253" s="5">
        <f t="shared" si="68"/>
        <v>13889548</v>
      </c>
      <c r="E253" s="5">
        <f t="shared" si="68"/>
        <v>36921988</v>
      </c>
      <c r="F253" s="5">
        <f t="shared" si="68"/>
        <v>4954617</v>
      </c>
      <c r="G253" s="5">
        <f t="shared" si="68"/>
        <v>49371076</v>
      </c>
      <c r="H253" s="5">
        <f t="shared" si="68"/>
        <v>3759669</v>
      </c>
      <c r="I253" s="5">
        <f t="shared" si="68"/>
        <v>0</v>
      </c>
      <c r="J253" s="13">
        <f t="shared" si="68"/>
        <v>126091336</v>
      </c>
      <c r="K253" s="12">
        <f t="shared" ref="K253:U253" si="69">SUM(K249:K252)</f>
        <v>14396640</v>
      </c>
      <c r="L253" s="5">
        <f t="shared" si="69"/>
        <v>2482291</v>
      </c>
      <c r="M253" s="5">
        <f t="shared" si="69"/>
        <v>12109905</v>
      </c>
      <c r="N253" s="5">
        <f t="shared" si="69"/>
        <v>29070092</v>
      </c>
      <c r="O253" s="5">
        <f t="shared" si="69"/>
        <v>4173947</v>
      </c>
      <c r="P253" s="5">
        <f t="shared" si="69"/>
        <v>32971003</v>
      </c>
      <c r="Q253" s="5">
        <f t="shared" si="69"/>
        <v>1569202</v>
      </c>
      <c r="R253" s="5">
        <f t="shared" si="69"/>
        <v>47719</v>
      </c>
      <c r="S253" s="5">
        <f t="shared" si="69"/>
        <v>3685389</v>
      </c>
      <c r="T253" s="5">
        <f t="shared" si="69"/>
        <v>0</v>
      </c>
      <c r="U253" s="13">
        <f t="shared" si="69"/>
        <v>100506188</v>
      </c>
    </row>
    <row r="254" spans="1:21" x14ac:dyDescent="0.25">
      <c r="A254" s="24"/>
      <c r="B254" s="32"/>
      <c r="C254" s="33"/>
      <c r="D254" s="33"/>
      <c r="E254" s="33"/>
      <c r="F254" s="33"/>
      <c r="G254" s="33"/>
      <c r="H254" s="33"/>
      <c r="I254" s="33"/>
      <c r="J254" s="34"/>
      <c r="K254" s="32"/>
      <c r="L254" s="33"/>
      <c r="M254" s="33"/>
      <c r="N254" s="33"/>
      <c r="O254" s="33"/>
      <c r="P254" s="33"/>
      <c r="Q254" s="33"/>
      <c r="R254" s="33"/>
      <c r="S254" s="33"/>
      <c r="T254" s="33"/>
      <c r="U254" s="34"/>
    </row>
    <row r="255" spans="1:21" x14ac:dyDescent="0.25">
      <c r="A255" s="22" t="s">
        <v>193</v>
      </c>
      <c r="B255" s="32"/>
      <c r="C255" s="33"/>
      <c r="D255" s="33"/>
      <c r="E255" s="33"/>
      <c r="F255" s="33"/>
      <c r="G255" s="33"/>
      <c r="H255" s="33"/>
      <c r="I255" s="33"/>
      <c r="J255" s="34"/>
      <c r="K255" s="32"/>
      <c r="L255" s="33"/>
      <c r="M255" s="33"/>
      <c r="N255" s="33"/>
      <c r="O255" s="33"/>
      <c r="P255" s="33"/>
      <c r="Q255" s="33"/>
      <c r="R255" s="33"/>
      <c r="S255" s="33"/>
      <c r="T255" s="33"/>
      <c r="U255" s="34"/>
    </row>
    <row r="256" spans="1:21" x14ac:dyDescent="0.25">
      <c r="A256" s="25" t="s">
        <v>198</v>
      </c>
      <c r="B256" s="14">
        <v>1142198</v>
      </c>
      <c r="C256" s="6">
        <v>34729</v>
      </c>
      <c r="D256" s="6">
        <v>1255031</v>
      </c>
      <c r="E256" s="6">
        <v>713090</v>
      </c>
      <c r="F256" s="6">
        <v>13361</v>
      </c>
      <c r="G256" s="6">
        <v>1561010</v>
      </c>
      <c r="H256" s="6">
        <v>267439</v>
      </c>
      <c r="I256" s="6">
        <v>0</v>
      </c>
      <c r="J256" s="15">
        <v>4986858</v>
      </c>
      <c r="K256" s="14">
        <v>624811</v>
      </c>
      <c r="L256" s="6">
        <v>19865</v>
      </c>
      <c r="M256" s="6">
        <v>807141</v>
      </c>
      <c r="N256" s="6">
        <v>548325</v>
      </c>
      <c r="O256" s="6">
        <v>6472</v>
      </c>
      <c r="P256" s="6">
        <v>326554</v>
      </c>
      <c r="Q256" s="6">
        <v>27105</v>
      </c>
      <c r="R256" s="6">
        <v>7747</v>
      </c>
      <c r="S256" s="6">
        <v>171170</v>
      </c>
      <c r="T256" s="6">
        <v>1335</v>
      </c>
      <c r="U256" s="15">
        <v>2540525</v>
      </c>
    </row>
    <row r="257" spans="1:21" x14ac:dyDescent="0.25">
      <c r="A257" s="25" t="s">
        <v>199</v>
      </c>
      <c r="B257" s="14">
        <v>1076582</v>
      </c>
      <c r="C257" s="6">
        <v>75005</v>
      </c>
      <c r="D257" s="6">
        <v>1449903</v>
      </c>
      <c r="E257" s="6">
        <v>1202374</v>
      </c>
      <c r="F257" s="6">
        <v>56501</v>
      </c>
      <c r="G257" s="6">
        <v>1841094</v>
      </c>
      <c r="H257" s="6">
        <v>286648</v>
      </c>
      <c r="I257" s="6">
        <v>0</v>
      </c>
      <c r="J257" s="15">
        <v>5988107</v>
      </c>
      <c r="K257" s="14">
        <v>1456062</v>
      </c>
      <c r="L257" s="6">
        <v>61032</v>
      </c>
      <c r="M257" s="6">
        <v>892144</v>
      </c>
      <c r="N257" s="6">
        <v>660687</v>
      </c>
      <c r="O257" s="6">
        <v>19165</v>
      </c>
      <c r="P257" s="6">
        <v>642264</v>
      </c>
      <c r="Q257" s="6">
        <v>14205</v>
      </c>
      <c r="R257" s="6">
        <v>15774</v>
      </c>
      <c r="S257" s="6">
        <v>131321</v>
      </c>
      <c r="T257" s="6">
        <v>-200</v>
      </c>
      <c r="U257" s="15">
        <v>3892454</v>
      </c>
    </row>
    <row r="258" spans="1:21" x14ac:dyDescent="0.25">
      <c r="A258" s="25" t="s">
        <v>200</v>
      </c>
      <c r="B258" s="14" t="s">
        <v>206</v>
      </c>
      <c r="C258" s="6" t="s">
        <v>206</v>
      </c>
      <c r="D258" s="6" t="s">
        <v>206</v>
      </c>
      <c r="E258" s="6" t="s">
        <v>206</v>
      </c>
      <c r="F258" s="6" t="s">
        <v>206</v>
      </c>
      <c r="G258" s="6" t="s">
        <v>206</v>
      </c>
      <c r="H258" s="6" t="s">
        <v>206</v>
      </c>
      <c r="I258" s="6" t="s">
        <v>206</v>
      </c>
      <c r="J258" s="15" t="s">
        <v>206</v>
      </c>
      <c r="K258" s="14" t="s">
        <v>206</v>
      </c>
      <c r="L258" s="6" t="s">
        <v>206</v>
      </c>
      <c r="M258" s="6" t="s">
        <v>206</v>
      </c>
      <c r="N258" s="6" t="s">
        <v>206</v>
      </c>
      <c r="O258" s="6" t="s">
        <v>206</v>
      </c>
      <c r="P258" s="6" t="s">
        <v>206</v>
      </c>
      <c r="Q258" s="6" t="s">
        <v>206</v>
      </c>
      <c r="R258" s="6" t="s">
        <v>206</v>
      </c>
      <c r="S258" s="6" t="s">
        <v>206</v>
      </c>
      <c r="T258" s="6" t="s">
        <v>206</v>
      </c>
      <c r="U258" s="15" t="s">
        <v>206</v>
      </c>
    </row>
    <row r="259" spans="1:21" x14ac:dyDescent="0.25">
      <c r="A259" s="25" t="s">
        <v>201</v>
      </c>
      <c r="B259" s="14" t="s">
        <v>206</v>
      </c>
      <c r="C259" s="6" t="s">
        <v>206</v>
      </c>
      <c r="D259" s="6" t="s">
        <v>206</v>
      </c>
      <c r="E259" s="6" t="s">
        <v>206</v>
      </c>
      <c r="F259" s="6" t="s">
        <v>206</v>
      </c>
      <c r="G259" s="6" t="s">
        <v>206</v>
      </c>
      <c r="H259" s="6" t="s">
        <v>206</v>
      </c>
      <c r="I259" s="6" t="s">
        <v>206</v>
      </c>
      <c r="J259" s="15" t="s">
        <v>206</v>
      </c>
      <c r="K259" s="14" t="s">
        <v>206</v>
      </c>
      <c r="L259" s="6" t="s">
        <v>206</v>
      </c>
      <c r="M259" s="6" t="s">
        <v>206</v>
      </c>
      <c r="N259" s="6" t="s">
        <v>206</v>
      </c>
      <c r="O259" s="6" t="s">
        <v>206</v>
      </c>
      <c r="P259" s="6" t="s">
        <v>206</v>
      </c>
      <c r="Q259" s="6" t="s">
        <v>206</v>
      </c>
      <c r="R259" s="6" t="s">
        <v>206</v>
      </c>
      <c r="S259" s="6" t="s">
        <v>206</v>
      </c>
      <c r="T259" s="6" t="s">
        <v>206</v>
      </c>
      <c r="U259" s="15" t="s">
        <v>206</v>
      </c>
    </row>
    <row r="260" spans="1:21" x14ac:dyDescent="0.25">
      <c r="A260" s="22" t="s">
        <v>157</v>
      </c>
      <c r="B260" s="12">
        <f t="shared" ref="B260:J260" si="70">SUM(B256:B259)</f>
        <v>2218780</v>
      </c>
      <c r="C260" s="5">
        <f t="shared" si="70"/>
        <v>109734</v>
      </c>
      <c r="D260" s="5">
        <f t="shared" si="70"/>
        <v>2704934</v>
      </c>
      <c r="E260" s="5">
        <f t="shared" si="70"/>
        <v>1915464</v>
      </c>
      <c r="F260" s="5">
        <f t="shared" si="70"/>
        <v>69862</v>
      </c>
      <c r="G260" s="5">
        <f t="shared" si="70"/>
        <v>3402104</v>
      </c>
      <c r="H260" s="5">
        <f t="shared" si="70"/>
        <v>554087</v>
      </c>
      <c r="I260" s="5">
        <f t="shared" si="70"/>
        <v>0</v>
      </c>
      <c r="J260" s="13">
        <f t="shared" si="70"/>
        <v>10974965</v>
      </c>
      <c r="K260" s="12">
        <f t="shared" ref="K260:U260" si="71">SUM(K256:K259)</f>
        <v>2080873</v>
      </c>
      <c r="L260" s="5">
        <f t="shared" si="71"/>
        <v>80897</v>
      </c>
      <c r="M260" s="5">
        <f t="shared" si="71"/>
        <v>1699285</v>
      </c>
      <c r="N260" s="5">
        <f t="shared" si="71"/>
        <v>1209012</v>
      </c>
      <c r="O260" s="5">
        <f t="shared" si="71"/>
        <v>25637</v>
      </c>
      <c r="P260" s="5">
        <f t="shared" si="71"/>
        <v>968818</v>
      </c>
      <c r="Q260" s="5">
        <f t="shared" si="71"/>
        <v>41310</v>
      </c>
      <c r="R260" s="5">
        <f t="shared" si="71"/>
        <v>23521</v>
      </c>
      <c r="S260" s="5">
        <f t="shared" si="71"/>
        <v>302491</v>
      </c>
      <c r="T260" s="5">
        <f t="shared" si="71"/>
        <v>1135</v>
      </c>
      <c r="U260" s="13">
        <f t="shared" si="71"/>
        <v>6432979</v>
      </c>
    </row>
    <row r="261" spans="1:21" x14ac:dyDescent="0.25">
      <c r="A261" s="24"/>
      <c r="B261" s="32"/>
      <c r="C261" s="33"/>
      <c r="D261" s="33"/>
      <c r="E261" s="33"/>
      <c r="F261" s="33"/>
      <c r="G261" s="33"/>
      <c r="H261" s="33"/>
      <c r="I261" s="33"/>
      <c r="J261" s="34"/>
      <c r="K261" s="32"/>
      <c r="L261" s="33"/>
      <c r="M261" s="33"/>
      <c r="N261" s="33"/>
      <c r="O261" s="33"/>
      <c r="P261" s="33"/>
      <c r="Q261" s="33"/>
      <c r="R261" s="33"/>
      <c r="S261" s="33"/>
      <c r="T261" s="33"/>
      <c r="U261" s="34"/>
    </row>
    <row r="262" spans="1:21" x14ac:dyDescent="0.25">
      <c r="A262" s="22" t="s">
        <v>194</v>
      </c>
      <c r="B262" s="32"/>
      <c r="C262" s="33"/>
      <c r="D262" s="33"/>
      <c r="E262" s="33"/>
      <c r="F262" s="33"/>
      <c r="G262" s="33"/>
      <c r="H262" s="33"/>
      <c r="I262" s="33"/>
      <c r="J262" s="34"/>
      <c r="K262" s="32"/>
      <c r="L262" s="33"/>
      <c r="M262" s="33"/>
      <c r="N262" s="33"/>
      <c r="O262" s="33"/>
      <c r="P262" s="33"/>
      <c r="Q262" s="33"/>
      <c r="R262" s="33"/>
      <c r="S262" s="33"/>
      <c r="T262" s="33"/>
      <c r="U262" s="34"/>
    </row>
    <row r="263" spans="1:21" x14ac:dyDescent="0.25">
      <c r="A263" s="25" t="s">
        <v>198</v>
      </c>
      <c r="B263" s="14">
        <v>10353162</v>
      </c>
      <c r="C263" s="6">
        <v>0</v>
      </c>
      <c r="D263" s="6">
        <v>12882870</v>
      </c>
      <c r="E263" s="6">
        <v>0</v>
      </c>
      <c r="F263" s="6">
        <v>2483126</v>
      </c>
      <c r="G263" s="6">
        <v>19794409</v>
      </c>
      <c r="H263" s="6">
        <v>2794226</v>
      </c>
      <c r="I263" s="6">
        <v>0</v>
      </c>
      <c r="J263" s="15">
        <v>48307793</v>
      </c>
      <c r="K263" s="14">
        <v>8996943</v>
      </c>
      <c r="L263" s="6">
        <v>0</v>
      </c>
      <c r="M263" s="6">
        <v>11432534</v>
      </c>
      <c r="N263" s="6">
        <v>0</v>
      </c>
      <c r="O263" s="6">
        <v>1834717</v>
      </c>
      <c r="P263" s="6">
        <v>6722012</v>
      </c>
      <c r="Q263" s="6">
        <v>0</v>
      </c>
      <c r="R263" s="6">
        <v>0</v>
      </c>
      <c r="S263" s="6">
        <v>2609421</v>
      </c>
      <c r="T263" s="6">
        <v>1878984</v>
      </c>
      <c r="U263" s="15">
        <v>33474611</v>
      </c>
    </row>
    <row r="264" spans="1:21" x14ac:dyDescent="0.25">
      <c r="A264" s="25" t="s">
        <v>199</v>
      </c>
      <c r="B264" s="14">
        <v>9673767</v>
      </c>
      <c r="C264" s="6">
        <v>0</v>
      </c>
      <c r="D264" s="6">
        <v>13716444</v>
      </c>
      <c r="E264" s="6">
        <v>0</v>
      </c>
      <c r="F264" s="6">
        <v>3067685</v>
      </c>
      <c r="G264" s="6">
        <v>19422628</v>
      </c>
      <c r="H264" s="6">
        <v>2908076</v>
      </c>
      <c r="I264" s="6">
        <v>0</v>
      </c>
      <c r="J264" s="15">
        <v>48788600</v>
      </c>
      <c r="K264" s="14">
        <v>8231341</v>
      </c>
      <c r="L264" s="6">
        <v>0</v>
      </c>
      <c r="M264" s="6">
        <v>12098651</v>
      </c>
      <c r="N264" s="6">
        <v>0</v>
      </c>
      <c r="O264" s="6">
        <v>2316944</v>
      </c>
      <c r="P264" s="6">
        <v>6686998</v>
      </c>
      <c r="Q264" s="6">
        <v>0</v>
      </c>
      <c r="R264" s="6">
        <v>0</v>
      </c>
      <c r="S264" s="6">
        <v>1946595</v>
      </c>
      <c r="T264" s="6">
        <v>2779498</v>
      </c>
      <c r="U264" s="15">
        <v>34060027</v>
      </c>
    </row>
    <row r="265" spans="1:21" x14ac:dyDescent="0.25">
      <c r="A265" s="25" t="s">
        <v>200</v>
      </c>
      <c r="B265" s="14" t="s">
        <v>206</v>
      </c>
      <c r="C265" s="6" t="s">
        <v>206</v>
      </c>
      <c r="D265" s="6" t="s">
        <v>206</v>
      </c>
      <c r="E265" s="6" t="s">
        <v>206</v>
      </c>
      <c r="F265" s="6" t="s">
        <v>206</v>
      </c>
      <c r="G265" s="6" t="s">
        <v>206</v>
      </c>
      <c r="H265" s="6" t="s">
        <v>206</v>
      </c>
      <c r="I265" s="6" t="s">
        <v>206</v>
      </c>
      <c r="J265" s="15" t="s">
        <v>206</v>
      </c>
      <c r="K265" s="14" t="s">
        <v>206</v>
      </c>
      <c r="L265" s="6" t="s">
        <v>206</v>
      </c>
      <c r="M265" s="6" t="s">
        <v>206</v>
      </c>
      <c r="N265" s="6" t="s">
        <v>206</v>
      </c>
      <c r="O265" s="6" t="s">
        <v>206</v>
      </c>
      <c r="P265" s="6" t="s">
        <v>206</v>
      </c>
      <c r="Q265" s="6" t="s">
        <v>206</v>
      </c>
      <c r="R265" s="6" t="s">
        <v>206</v>
      </c>
      <c r="S265" s="6" t="s">
        <v>206</v>
      </c>
      <c r="T265" s="6" t="s">
        <v>206</v>
      </c>
      <c r="U265" s="15" t="s">
        <v>206</v>
      </c>
    </row>
    <row r="266" spans="1:21" x14ac:dyDescent="0.25">
      <c r="A266" s="25" t="s">
        <v>201</v>
      </c>
      <c r="B266" s="14" t="s">
        <v>206</v>
      </c>
      <c r="C266" s="6" t="s">
        <v>206</v>
      </c>
      <c r="D266" s="6" t="s">
        <v>206</v>
      </c>
      <c r="E266" s="6" t="s">
        <v>206</v>
      </c>
      <c r="F266" s="6" t="s">
        <v>206</v>
      </c>
      <c r="G266" s="6" t="s">
        <v>206</v>
      </c>
      <c r="H266" s="6" t="s">
        <v>206</v>
      </c>
      <c r="I266" s="6" t="s">
        <v>206</v>
      </c>
      <c r="J266" s="15" t="s">
        <v>206</v>
      </c>
      <c r="K266" s="14" t="s">
        <v>206</v>
      </c>
      <c r="L266" s="6" t="s">
        <v>206</v>
      </c>
      <c r="M266" s="6" t="s">
        <v>206</v>
      </c>
      <c r="N266" s="6" t="s">
        <v>206</v>
      </c>
      <c r="O266" s="6" t="s">
        <v>206</v>
      </c>
      <c r="P266" s="6" t="s">
        <v>206</v>
      </c>
      <c r="Q266" s="6" t="s">
        <v>206</v>
      </c>
      <c r="R266" s="6" t="s">
        <v>206</v>
      </c>
      <c r="S266" s="6" t="s">
        <v>206</v>
      </c>
      <c r="T266" s="6" t="s">
        <v>206</v>
      </c>
      <c r="U266" s="15" t="s">
        <v>206</v>
      </c>
    </row>
    <row r="267" spans="1:21" x14ac:dyDescent="0.25">
      <c r="A267" s="22" t="s">
        <v>157</v>
      </c>
      <c r="B267" s="12">
        <f t="shared" ref="B267:J267" si="72">SUM(B263:B266)</f>
        <v>20026929</v>
      </c>
      <c r="C267" s="5">
        <f t="shared" si="72"/>
        <v>0</v>
      </c>
      <c r="D267" s="5">
        <f t="shared" si="72"/>
        <v>26599314</v>
      </c>
      <c r="E267" s="5">
        <f t="shared" si="72"/>
        <v>0</v>
      </c>
      <c r="F267" s="5">
        <f t="shared" si="72"/>
        <v>5550811</v>
      </c>
      <c r="G267" s="5">
        <f t="shared" si="72"/>
        <v>39217037</v>
      </c>
      <c r="H267" s="5">
        <f t="shared" si="72"/>
        <v>5702302</v>
      </c>
      <c r="I267" s="5">
        <f t="shared" si="72"/>
        <v>0</v>
      </c>
      <c r="J267" s="13">
        <f t="shared" si="72"/>
        <v>97096393</v>
      </c>
      <c r="K267" s="12">
        <f t="shared" ref="K267:U267" si="73">SUM(K263:K266)</f>
        <v>17228284</v>
      </c>
      <c r="L267" s="5">
        <f t="shared" si="73"/>
        <v>0</v>
      </c>
      <c r="M267" s="5">
        <f t="shared" si="73"/>
        <v>23531185</v>
      </c>
      <c r="N267" s="5">
        <f t="shared" si="73"/>
        <v>0</v>
      </c>
      <c r="O267" s="5">
        <f t="shared" si="73"/>
        <v>4151661</v>
      </c>
      <c r="P267" s="5">
        <f t="shared" si="73"/>
        <v>13409010</v>
      </c>
      <c r="Q267" s="5">
        <f t="shared" si="73"/>
        <v>0</v>
      </c>
      <c r="R267" s="5">
        <f t="shared" si="73"/>
        <v>0</v>
      </c>
      <c r="S267" s="5">
        <f t="shared" si="73"/>
        <v>4556016</v>
      </c>
      <c r="T267" s="5">
        <f t="shared" si="73"/>
        <v>4658482</v>
      </c>
      <c r="U267" s="13">
        <f t="shared" si="73"/>
        <v>67534638</v>
      </c>
    </row>
    <row r="268" spans="1:21" x14ac:dyDescent="0.25">
      <c r="A268" s="24"/>
      <c r="B268" s="32"/>
      <c r="C268" s="33"/>
      <c r="D268" s="33"/>
      <c r="E268" s="33"/>
      <c r="F268" s="33"/>
      <c r="G268" s="33"/>
      <c r="H268" s="33"/>
      <c r="I268" s="33"/>
      <c r="J268" s="34"/>
      <c r="K268" s="32"/>
      <c r="L268" s="33"/>
      <c r="M268" s="33"/>
      <c r="N268" s="33"/>
      <c r="O268" s="33"/>
      <c r="P268" s="33"/>
      <c r="Q268" s="33"/>
      <c r="R268" s="33"/>
      <c r="S268" s="33"/>
      <c r="T268" s="33"/>
      <c r="U268" s="34"/>
    </row>
    <row r="269" spans="1:21" x14ac:dyDescent="0.25">
      <c r="A269" s="22" t="s">
        <v>195</v>
      </c>
      <c r="B269" s="32"/>
      <c r="C269" s="33"/>
      <c r="D269" s="33"/>
      <c r="E269" s="33"/>
      <c r="F269" s="33"/>
      <c r="G269" s="33"/>
      <c r="H269" s="33"/>
      <c r="I269" s="33"/>
      <c r="J269" s="34"/>
      <c r="K269" s="32"/>
      <c r="L269" s="33"/>
      <c r="M269" s="33"/>
      <c r="N269" s="33"/>
      <c r="O269" s="33"/>
      <c r="P269" s="33"/>
      <c r="Q269" s="33"/>
      <c r="R269" s="33"/>
      <c r="S269" s="33"/>
      <c r="T269" s="33"/>
      <c r="U269" s="34"/>
    </row>
    <row r="270" spans="1:21" x14ac:dyDescent="0.25">
      <c r="A270" s="25" t="s">
        <v>198</v>
      </c>
      <c r="B270" s="14">
        <v>697948</v>
      </c>
      <c r="C270" s="6">
        <v>0</v>
      </c>
      <c r="D270" s="6">
        <v>1051819</v>
      </c>
      <c r="E270" s="6">
        <v>0</v>
      </c>
      <c r="F270" s="6">
        <v>0</v>
      </c>
      <c r="G270" s="6">
        <v>943562</v>
      </c>
      <c r="H270" s="6">
        <v>277685</v>
      </c>
      <c r="I270" s="6">
        <v>0</v>
      </c>
      <c r="J270" s="15">
        <v>2971014</v>
      </c>
      <c r="K270" s="14">
        <v>628153</v>
      </c>
      <c r="L270" s="6">
        <v>0</v>
      </c>
      <c r="M270" s="6">
        <v>441764</v>
      </c>
      <c r="N270" s="6">
        <v>0</v>
      </c>
      <c r="O270" s="6">
        <v>0</v>
      </c>
      <c r="P270" s="6">
        <v>377425</v>
      </c>
      <c r="Q270" s="6">
        <v>0</v>
      </c>
      <c r="R270" s="6">
        <v>0</v>
      </c>
      <c r="S270" s="6">
        <v>0</v>
      </c>
      <c r="T270" s="6">
        <v>250122</v>
      </c>
      <c r="U270" s="15">
        <v>1697464</v>
      </c>
    </row>
    <row r="271" spans="1:21" x14ac:dyDescent="0.25">
      <c r="A271" s="25" t="s">
        <v>199</v>
      </c>
      <c r="B271" s="14">
        <v>519222</v>
      </c>
      <c r="C271" s="6">
        <v>0</v>
      </c>
      <c r="D271" s="6">
        <v>977702</v>
      </c>
      <c r="E271" s="6">
        <v>0</v>
      </c>
      <c r="F271" s="6">
        <v>0</v>
      </c>
      <c r="G271" s="6">
        <v>857502</v>
      </c>
      <c r="H271" s="6">
        <v>376428</v>
      </c>
      <c r="I271" s="6">
        <v>0</v>
      </c>
      <c r="J271" s="15">
        <v>2730854</v>
      </c>
      <c r="K271" s="14">
        <v>194501</v>
      </c>
      <c r="L271" s="6">
        <v>0</v>
      </c>
      <c r="M271" s="6">
        <v>536954</v>
      </c>
      <c r="N271" s="6">
        <v>0</v>
      </c>
      <c r="O271" s="6">
        <v>0</v>
      </c>
      <c r="P271" s="6">
        <v>343001</v>
      </c>
      <c r="Q271" s="6">
        <v>0</v>
      </c>
      <c r="R271" s="6">
        <v>0</v>
      </c>
      <c r="S271" s="6">
        <v>0</v>
      </c>
      <c r="T271" s="6">
        <v>319963</v>
      </c>
      <c r="U271" s="15">
        <v>1394419</v>
      </c>
    </row>
    <row r="272" spans="1:21" x14ac:dyDescent="0.25">
      <c r="A272" s="25" t="s">
        <v>200</v>
      </c>
      <c r="B272" s="14">
        <v>497121</v>
      </c>
      <c r="C272" s="6">
        <v>0</v>
      </c>
      <c r="D272" s="6">
        <v>1211254</v>
      </c>
      <c r="E272" s="6">
        <v>0</v>
      </c>
      <c r="F272" s="6">
        <v>0</v>
      </c>
      <c r="G272" s="6">
        <v>893899</v>
      </c>
      <c r="H272" s="6">
        <v>245507</v>
      </c>
      <c r="I272" s="6">
        <v>0</v>
      </c>
      <c r="J272" s="15">
        <v>2847781</v>
      </c>
      <c r="K272" s="14">
        <v>447409</v>
      </c>
      <c r="L272" s="6">
        <v>0</v>
      </c>
      <c r="M272" s="6">
        <v>509326</v>
      </c>
      <c r="N272" s="6">
        <v>0</v>
      </c>
      <c r="O272" s="6">
        <v>0</v>
      </c>
      <c r="P272" s="6">
        <v>357559</v>
      </c>
      <c r="Q272" s="6">
        <v>0</v>
      </c>
      <c r="R272" s="6">
        <v>0</v>
      </c>
      <c r="S272" s="6">
        <v>0</v>
      </c>
      <c r="T272" s="6">
        <v>208681</v>
      </c>
      <c r="U272" s="15">
        <v>1522975</v>
      </c>
    </row>
    <row r="273" spans="1:21" x14ac:dyDescent="0.25">
      <c r="A273" s="25" t="s">
        <v>201</v>
      </c>
      <c r="B273" s="14" t="s">
        <v>206</v>
      </c>
      <c r="C273" s="6" t="s">
        <v>206</v>
      </c>
      <c r="D273" s="6" t="s">
        <v>206</v>
      </c>
      <c r="E273" s="6" t="s">
        <v>206</v>
      </c>
      <c r="F273" s="6" t="s">
        <v>206</v>
      </c>
      <c r="G273" s="6" t="s">
        <v>206</v>
      </c>
      <c r="H273" s="6" t="s">
        <v>206</v>
      </c>
      <c r="I273" s="6" t="s">
        <v>206</v>
      </c>
      <c r="J273" s="15" t="s">
        <v>206</v>
      </c>
      <c r="K273" s="14" t="s">
        <v>206</v>
      </c>
      <c r="L273" s="6" t="s">
        <v>206</v>
      </c>
      <c r="M273" s="6" t="s">
        <v>206</v>
      </c>
      <c r="N273" s="6" t="s">
        <v>206</v>
      </c>
      <c r="O273" s="6" t="s">
        <v>206</v>
      </c>
      <c r="P273" s="6" t="s">
        <v>206</v>
      </c>
      <c r="Q273" s="6" t="s">
        <v>206</v>
      </c>
      <c r="R273" s="6" t="s">
        <v>206</v>
      </c>
      <c r="S273" s="6" t="s">
        <v>206</v>
      </c>
      <c r="T273" s="6" t="s">
        <v>206</v>
      </c>
      <c r="U273" s="15" t="s">
        <v>206</v>
      </c>
    </row>
    <row r="274" spans="1:21" x14ac:dyDescent="0.25">
      <c r="A274" s="22" t="s">
        <v>157</v>
      </c>
      <c r="B274" s="12">
        <f t="shared" ref="B274:J274" si="74">SUM(B270:B273)</f>
        <v>1714291</v>
      </c>
      <c r="C274" s="5">
        <f t="shared" si="74"/>
        <v>0</v>
      </c>
      <c r="D274" s="5">
        <f t="shared" si="74"/>
        <v>3240775</v>
      </c>
      <c r="E274" s="5">
        <f t="shared" si="74"/>
        <v>0</v>
      </c>
      <c r="F274" s="5">
        <f t="shared" si="74"/>
        <v>0</v>
      </c>
      <c r="G274" s="5">
        <f t="shared" si="74"/>
        <v>2694963</v>
      </c>
      <c r="H274" s="5">
        <f t="shared" si="74"/>
        <v>899620</v>
      </c>
      <c r="I274" s="5">
        <f t="shared" si="74"/>
        <v>0</v>
      </c>
      <c r="J274" s="13">
        <f t="shared" si="74"/>
        <v>8549649</v>
      </c>
      <c r="K274" s="12">
        <f t="shared" ref="K274:U274" si="75">SUM(K270:K273)</f>
        <v>1270063</v>
      </c>
      <c r="L274" s="5">
        <f t="shared" si="75"/>
        <v>0</v>
      </c>
      <c r="M274" s="5">
        <f t="shared" si="75"/>
        <v>1488044</v>
      </c>
      <c r="N274" s="5">
        <f t="shared" si="75"/>
        <v>0</v>
      </c>
      <c r="O274" s="5">
        <f t="shared" si="75"/>
        <v>0</v>
      </c>
      <c r="P274" s="5">
        <f t="shared" si="75"/>
        <v>1077985</v>
      </c>
      <c r="Q274" s="5">
        <f t="shared" si="75"/>
        <v>0</v>
      </c>
      <c r="R274" s="5">
        <f t="shared" si="75"/>
        <v>0</v>
      </c>
      <c r="S274" s="5">
        <f t="shared" si="75"/>
        <v>0</v>
      </c>
      <c r="T274" s="5">
        <f t="shared" si="75"/>
        <v>778766</v>
      </c>
      <c r="U274" s="13">
        <f t="shared" si="75"/>
        <v>4614858</v>
      </c>
    </row>
    <row r="275" spans="1:21" x14ac:dyDescent="0.25">
      <c r="A275" s="24"/>
      <c r="B275" s="32"/>
      <c r="C275" s="33"/>
      <c r="D275" s="33"/>
      <c r="E275" s="33"/>
      <c r="F275" s="33"/>
      <c r="G275" s="33"/>
      <c r="H275" s="33"/>
      <c r="I275" s="33"/>
      <c r="J275" s="34"/>
      <c r="K275" s="32"/>
      <c r="L275" s="33"/>
      <c r="M275" s="33"/>
      <c r="N275" s="33"/>
      <c r="O275" s="33"/>
      <c r="P275" s="33"/>
      <c r="Q275" s="33"/>
      <c r="R275" s="33"/>
      <c r="S275" s="33"/>
      <c r="T275" s="33"/>
      <c r="U275" s="34"/>
    </row>
    <row r="276" spans="1:21" x14ac:dyDescent="0.25">
      <c r="A276" s="22" t="s">
        <v>196</v>
      </c>
      <c r="B276" s="32"/>
      <c r="C276" s="33"/>
      <c r="D276" s="33"/>
      <c r="E276" s="33"/>
      <c r="F276" s="33"/>
      <c r="G276" s="33"/>
      <c r="H276" s="33"/>
      <c r="I276" s="33"/>
      <c r="J276" s="34"/>
      <c r="K276" s="32"/>
      <c r="L276" s="33"/>
      <c r="M276" s="33"/>
      <c r="N276" s="33"/>
      <c r="O276" s="33"/>
      <c r="P276" s="33"/>
      <c r="Q276" s="33"/>
      <c r="R276" s="33"/>
      <c r="S276" s="33"/>
      <c r="T276" s="33"/>
      <c r="U276" s="34"/>
    </row>
    <row r="277" spans="1:21" x14ac:dyDescent="0.25">
      <c r="A277" s="25" t="s">
        <v>198</v>
      </c>
      <c r="B277" s="14">
        <v>816587</v>
      </c>
      <c r="C277" s="6">
        <v>0</v>
      </c>
      <c r="D277" s="6">
        <v>1927445</v>
      </c>
      <c r="E277" s="6">
        <v>0</v>
      </c>
      <c r="F277" s="6">
        <v>40526</v>
      </c>
      <c r="G277" s="6">
        <v>1107064.1599999999</v>
      </c>
      <c r="H277" s="6">
        <v>212740</v>
      </c>
      <c r="I277" s="6">
        <v>0</v>
      </c>
      <c r="J277" s="15">
        <v>4104362.16</v>
      </c>
      <c r="K277" s="14">
        <v>513352.95</v>
      </c>
      <c r="L277" s="6">
        <v>0</v>
      </c>
      <c r="M277" s="6">
        <v>1371127.17</v>
      </c>
      <c r="N277" s="6">
        <v>0</v>
      </c>
      <c r="O277" s="6">
        <v>101189.75</v>
      </c>
      <c r="P277" s="6">
        <v>433628.56</v>
      </c>
      <c r="Q277" s="6">
        <v>32400.81</v>
      </c>
      <c r="R277" s="6">
        <v>29183.94</v>
      </c>
      <c r="S277" s="6">
        <v>386185.1</v>
      </c>
      <c r="T277" s="6">
        <v>5135.38</v>
      </c>
      <c r="U277" s="15">
        <v>2872203.66</v>
      </c>
    </row>
    <row r="278" spans="1:21" x14ac:dyDescent="0.25">
      <c r="A278" s="25" t="s">
        <v>199</v>
      </c>
      <c r="B278" s="14">
        <v>790583</v>
      </c>
      <c r="C278" s="6">
        <v>0</v>
      </c>
      <c r="D278" s="6">
        <v>2149823</v>
      </c>
      <c r="E278" s="6">
        <v>0</v>
      </c>
      <c r="F278" s="6">
        <v>41007</v>
      </c>
      <c r="G278" s="6">
        <v>1030280</v>
      </c>
      <c r="H278" s="6">
        <v>257197</v>
      </c>
      <c r="I278" s="6">
        <v>0</v>
      </c>
      <c r="J278" s="15">
        <v>4268890</v>
      </c>
      <c r="K278" s="14">
        <v>878616.44</v>
      </c>
      <c r="L278" s="6">
        <v>0</v>
      </c>
      <c r="M278" s="6">
        <v>1117130.95</v>
      </c>
      <c r="N278" s="6">
        <v>0</v>
      </c>
      <c r="O278" s="6">
        <v>134883.16</v>
      </c>
      <c r="P278" s="6">
        <v>266243.84000000003</v>
      </c>
      <c r="Q278" s="6">
        <v>26736.51</v>
      </c>
      <c r="R278" s="6">
        <v>97640.97</v>
      </c>
      <c r="S278" s="6">
        <v>282051.7</v>
      </c>
      <c r="T278" s="6">
        <v>13073.95</v>
      </c>
      <c r="U278" s="15">
        <v>2816377.52</v>
      </c>
    </row>
    <row r="279" spans="1:21" x14ac:dyDescent="0.25">
      <c r="A279" s="25" t="s">
        <v>200</v>
      </c>
      <c r="B279" s="14">
        <v>773833</v>
      </c>
      <c r="C279" s="6">
        <v>0</v>
      </c>
      <c r="D279" s="6">
        <v>2284800</v>
      </c>
      <c r="E279" s="6">
        <v>0</v>
      </c>
      <c r="F279" s="6">
        <v>85524</v>
      </c>
      <c r="G279" s="6">
        <v>1049715</v>
      </c>
      <c r="H279" s="6">
        <v>304822</v>
      </c>
      <c r="I279" s="6">
        <v>0</v>
      </c>
      <c r="J279" s="15">
        <v>4498694</v>
      </c>
      <c r="K279" s="14">
        <v>686656</v>
      </c>
      <c r="L279" s="6">
        <v>0</v>
      </c>
      <c r="M279" s="6">
        <v>1267680</v>
      </c>
      <c r="N279" s="6">
        <v>0</v>
      </c>
      <c r="O279" s="6">
        <v>180140</v>
      </c>
      <c r="P279" s="6">
        <v>301142</v>
      </c>
      <c r="Q279" s="6">
        <v>23913</v>
      </c>
      <c r="R279" s="6">
        <v>51819</v>
      </c>
      <c r="S279" s="6">
        <v>306709</v>
      </c>
      <c r="T279" s="6">
        <v>32260</v>
      </c>
      <c r="U279" s="15">
        <v>2850319</v>
      </c>
    </row>
    <row r="280" spans="1:21" x14ac:dyDescent="0.25">
      <c r="A280" s="25" t="s">
        <v>201</v>
      </c>
      <c r="B280" s="14" t="s">
        <v>206</v>
      </c>
      <c r="C280" s="6" t="s">
        <v>206</v>
      </c>
      <c r="D280" s="6" t="s">
        <v>206</v>
      </c>
      <c r="E280" s="6" t="s">
        <v>206</v>
      </c>
      <c r="F280" s="6" t="s">
        <v>206</v>
      </c>
      <c r="G280" s="6" t="s">
        <v>206</v>
      </c>
      <c r="H280" s="6" t="s">
        <v>206</v>
      </c>
      <c r="I280" s="6" t="s">
        <v>206</v>
      </c>
      <c r="J280" s="15" t="s">
        <v>206</v>
      </c>
      <c r="K280" s="14" t="s">
        <v>206</v>
      </c>
      <c r="L280" s="6" t="s">
        <v>206</v>
      </c>
      <c r="M280" s="6" t="s">
        <v>206</v>
      </c>
      <c r="N280" s="6" t="s">
        <v>206</v>
      </c>
      <c r="O280" s="6" t="s">
        <v>206</v>
      </c>
      <c r="P280" s="6" t="s">
        <v>206</v>
      </c>
      <c r="Q280" s="6" t="s">
        <v>206</v>
      </c>
      <c r="R280" s="6" t="s">
        <v>206</v>
      </c>
      <c r="S280" s="6" t="s">
        <v>206</v>
      </c>
      <c r="T280" s="6" t="s">
        <v>206</v>
      </c>
      <c r="U280" s="15" t="s">
        <v>206</v>
      </c>
    </row>
    <row r="281" spans="1:21" x14ac:dyDescent="0.25">
      <c r="A281" s="22" t="s">
        <v>157</v>
      </c>
      <c r="B281" s="12">
        <f t="shared" ref="B281:J281" si="76">SUM(B277:B280)</f>
        <v>2381003</v>
      </c>
      <c r="C281" s="5">
        <f t="shared" si="76"/>
        <v>0</v>
      </c>
      <c r="D281" s="5">
        <f t="shared" si="76"/>
        <v>6362068</v>
      </c>
      <c r="E281" s="5">
        <f t="shared" si="76"/>
        <v>0</v>
      </c>
      <c r="F281" s="5">
        <f t="shared" si="76"/>
        <v>167057</v>
      </c>
      <c r="G281" s="5">
        <f t="shared" si="76"/>
        <v>3187059.16</v>
      </c>
      <c r="H281" s="5">
        <f t="shared" si="76"/>
        <v>774759</v>
      </c>
      <c r="I281" s="5">
        <f t="shared" si="76"/>
        <v>0</v>
      </c>
      <c r="J281" s="13">
        <f t="shared" si="76"/>
        <v>12871946.16</v>
      </c>
      <c r="K281" s="12">
        <f t="shared" ref="K281:U281" si="77">SUM(K277:K280)</f>
        <v>2078625.39</v>
      </c>
      <c r="L281" s="5">
        <f t="shared" si="77"/>
        <v>0</v>
      </c>
      <c r="M281" s="5">
        <f t="shared" si="77"/>
        <v>3755938.12</v>
      </c>
      <c r="N281" s="5">
        <f t="shared" si="77"/>
        <v>0</v>
      </c>
      <c r="O281" s="5">
        <f t="shared" si="77"/>
        <v>416212.91000000003</v>
      </c>
      <c r="P281" s="5">
        <f t="shared" si="77"/>
        <v>1001014.4</v>
      </c>
      <c r="Q281" s="5">
        <f t="shared" si="77"/>
        <v>83050.320000000007</v>
      </c>
      <c r="R281" s="5">
        <f t="shared" si="77"/>
        <v>178643.91</v>
      </c>
      <c r="S281" s="5">
        <f t="shared" si="77"/>
        <v>974945.8</v>
      </c>
      <c r="T281" s="5">
        <f t="shared" si="77"/>
        <v>50469.33</v>
      </c>
      <c r="U281" s="13">
        <f t="shared" si="77"/>
        <v>8538900.1799999997</v>
      </c>
    </row>
    <row r="282" spans="1:21" x14ac:dyDescent="0.25">
      <c r="A282" s="24"/>
      <c r="B282" s="32"/>
      <c r="C282" s="33"/>
      <c r="D282" s="33"/>
      <c r="E282" s="33"/>
      <c r="F282" s="33"/>
      <c r="G282" s="33"/>
      <c r="H282" s="33"/>
      <c r="I282" s="33"/>
      <c r="J282" s="34"/>
      <c r="K282" s="32"/>
      <c r="L282" s="33"/>
      <c r="M282" s="33"/>
      <c r="N282" s="33"/>
      <c r="O282" s="33"/>
      <c r="P282" s="33"/>
      <c r="Q282" s="33"/>
      <c r="R282" s="33"/>
      <c r="S282" s="33"/>
      <c r="T282" s="33"/>
      <c r="U282" s="34"/>
    </row>
    <row r="283" spans="1:21" x14ac:dyDescent="0.25">
      <c r="A283" s="22" t="s">
        <v>197</v>
      </c>
      <c r="B283" s="32"/>
      <c r="C283" s="33"/>
      <c r="D283" s="33"/>
      <c r="E283" s="33"/>
      <c r="F283" s="33"/>
      <c r="G283" s="33"/>
      <c r="H283" s="33"/>
      <c r="I283" s="33"/>
      <c r="J283" s="34"/>
      <c r="K283" s="32"/>
      <c r="L283" s="33"/>
      <c r="M283" s="33"/>
      <c r="N283" s="33"/>
      <c r="O283" s="33"/>
      <c r="P283" s="33"/>
      <c r="Q283" s="33"/>
      <c r="R283" s="33"/>
      <c r="S283" s="33"/>
      <c r="T283" s="33"/>
      <c r="U283" s="34"/>
    </row>
    <row r="284" spans="1:21" x14ac:dyDescent="0.25">
      <c r="A284" s="25" t="s">
        <v>198</v>
      </c>
      <c r="B284" s="14">
        <v>2424321</v>
      </c>
      <c r="C284" s="6">
        <v>6377</v>
      </c>
      <c r="D284" s="6">
        <v>5073973</v>
      </c>
      <c r="E284" s="6">
        <v>237803</v>
      </c>
      <c r="F284" s="6">
        <v>458553</v>
      </c>
      <c r="G284" s="6">
        <v>5110131</v>
      </c>
      <c r="H284" s="6">
        <v>516376</v>
      </c>
      <c r="I284" s="6">
        <v>0</v>
      </c>
      <c r="J284" s="15">
        <v>13827534</v>
      </c>
      <c r="K284" s="14">
        <v>1730067</v>
      </c>
      <c r="L284" s="6">
        <v>831</v>
      </c>
      <c r="M284" s="6">
        <v>5462948</v>
      </c>
      <c r="N284" s="6">
        <v>76943</v>
      </c>
      <c r="O284" s="6">
        <v>309499</v>
      </c>
      <c r="P284" s="6">
        <v>909672</v>
      </c>
      <c r="Q284" s="6">
        <v>293090</v>
      </c>
      <c r="R284" s="6">
        <v>0</v>
      </c>
      <c r="S284" s="6">
        <v>-35783</v>
      </c>
      <c r="T284" s="6">
        <v>0</v>
      </c>
      <c r="U284" s="15">
        <v>8747267</v>
      </c>
    </row>
    <row r="285" spans="1:21" x14ac:dyDescent="0.25">
      <c r="A285" s="25" t="s">
        <v>199</v>
      </c>
      <c r="B285" s="14">
        <v>2372977</v>
      </c>
      <c r="C285" s="6">
        <v>16175</v>
      </c>
      <c r="D285" s="6">
        <v>4958412</v>
      </c>
      <c r="E285" s="6">
        <v>237843</v>
      </c>
      <c r="F285" s="6">
        <v>494420</v>
      </c>
      <c r="G285" s="6">
        <v>4568503</v>
      </c>
      <c r="H285" s="6">
        <v>652456</v>
      </c>
      <c r="I285" s="6">
        <v>0</v>
      </c>
      <c r="J285" s="15">
        <v>13300786</v>
      </c>
      <c r="K285" s="14">
        <v>1609020</v>
      </c>
      <c r="L285" s="6">
        <v>10141</v>
      </c>
      <c r="M285" s="6">
        <v>5496884</v>
      </c>
      <c r="N285" s="6">
        <v>80041</v>
      </c>
      <c r="O285" s="6">
        <v>283991</v>
      </c>
      <c r="P285" s="6">
        <v>756856</v>
      </c>
      <c r="Q285" s="6">
        <v>307348</v>
      </c>
      <c r="R285" s="6">
        <v>0</v>
      </c>
      <c r="S285" s="6">
        <v>-25823</v>
      </c>
      <c r="T285" s="6">
        <v>0</v>
      </c>
      <c r="U285" s="15">
        <v>8518458</v>
      </c>
    </row>
    <row r="286" spans="1:21" x14ac:dyDescent="0.25">
      <c r="A286" s="25" t="s">
        <v>200</v>
      </c>
      <c r="B286" s="14">
        <v>2119160</v>
      </c>
      <c r="C286" s="6">
        <v>5533</v>
      </c>
      <c r="D286" s="6">
        <v>4304364</v>
      </c>
      <c r="E286" s="6">
        <v>240176</v>
      </c>
      <c r="F286" s="6">
        <v>451729</v>
      </c>
      <c r="G286" s="6">
        <v>5011252</v>
      </c>
      <c r="H286" s="6">
        <v>560054</v>
      </c>
      <c r="I286" s="6">
        <v>0</v>
      </c>
      <c r="J286" s="15">
        <v>12692268</v>
      </c>
      <c r="K286" s="14">
        <v>2933611</v>
      </c>
      <c r="L286" s="6">
        <v>6016</v>
      </c>
      <c r="M286" s="6">
        <v>3116745</v>
      </c>
      <c r="N286" s="6">
        <v>189992</v>
      </c>
      <c r="O286" s="6">
        <v>279529</v>
      </c>
      <c r="P286" s="6">
        <v>1014758</v>
      </c>
      <c r="Q286" s="6">
        <v>206877</v>
      </c>
      <c r="R286" s="6">
        <v>0</v>
      </c>
      <c r="S286" s="6">
        <v>-46502</v>
      </c>
      <c r="T286" s="6">
        <v>0</v>
      </c>
      <c r="U286" s="15">
        <v>7701026</v>
      </c>
    </row>
    <row r="287" spans="1:21" x14ac:dyDescent="0.25">
      <c r="A287" s="25" t="s">
        <v>201</v>
      </c>
      <c r="B287" s="14" t="s">
        <v>206</v>
      </c>
      <c r="C287" s="6" t="s">
        <v>206</v>
      </c>
      <c r="D287" s="6" t="s">
        <v>206</v>
      </c>
      <c r="E287" s="6" t="s">
        <v>206</v>
      </c>
      <c r="F287" s="6" t="s">
        <v>206</v>
      </c>
      <c r="G287" s="6" t="s">
        <v>206</v>
      </c>
      <c r="H287" s="6" t="s">
        <v>206</v>
      </c>
      <c r="I287" s="6" t="s">
        <v>206</v>
      </c>
      <c r="J287" s="15" t="s">
        <v>206</v>
      </c>
      <c r="K287" s="14" t="s">
        <v>206</v>
      </c>
      <c r="L287" s="6" t="s">
        <v>206</v>
      </c>
      <c r="M287" s="6" t="s">
        <v>206</v>
      </c>
      <c r="N287" s="6" t="s">
        <v>206</v>
      </c>
      <c r="O287" s="6" t="s">
        <v>206</v>
      </c>
      <c r="P287" s="6" t="s">
        <v>206</v>
      </c>
      <c r="Q287" s="6" t="s">
        <v>206</v>
      </c>
      <c r="R287" s="6" t="s">
        <v>206</v>
      </c>
      <c r="S287" s="6" t="s">
        <v>206</v>
      </c>
      <c r="T287" s="6" t="s">
        <v>206</v>
      </c>
      <c r="U287" s="15" t="s">
        <v>206</v>
      </c>
    </row>
    <row r="288" spans="1:21" ht="15.75" thickBot="1" x14ac:dyDescent="0.3">
      <c r="A288" s="26" t="s">
        <v>157</v>
      </c>
      <c r="B288" s="16">
        <f t="shared" ref="B288:J288" si="78">SUM(B284:B287)</f>
        <v>6916458</v>
      </c>
      <c r="C288" s="21">
        <f t="shared" si="78"/>
        <v>28085</v>
      </c>
      <c r="D288" s="21">
        <f t="shared" si="78"/>
        <v>14336749</v>
      </c>
      <c r="E288" s="21">
        <f t="shared" si="78"/>
        <v>715822</v>
      </c>
      <c r="F288" s="21">
        <f t="shared" si="78"/>
        <v>1404702</v>
      </c>
      <c r="G288" s="21">
        <f t="shared" si="78"/>
        <v>14689886</v>
      </c>
      <c r="H288" s="21">
        <f t="shared" si="78"/>
        <v>1728886</v>
      </c>
      <c r="I288" s="21">
        <f t="shared" si="78"/>
        <v>0</v>
      </c>
      <c r="J288" s="17">
        <f t="shared" si="78"/>
        <v>39820588</v>
      </c>
      <c r="K288" s="16">
        <f t="shared" ref="K288:U288" si="79">SUM(K284:K287)</f>
        <v>6272698</v>
      </c>
      <c r="L288" s="21">
        <f t="shared" si="79"/>
        <v>16988</v>
      </c>
      <c r="M288" s="21">
        <f t="shared" si="79"/>
        <v>14076577</v>
      </c>
      <c r="N288" s="21">
        <f t="shared" si="79"/>
        <v>346976</v>
      </c>
      <c r="O288" s="21">
        <f t="shared" si="79"/>
        <v>873019</v>
      </c>
      <c r="P288" s="21">
        <f t="shared" si="79"/>
        <v>2681286</v>
      </c>
      <c r="Q288" s="21">
        <f t="shared" si="79"/>
        <v>807315</v>
      </c>
      <c r="R288" s="21">
        <f t="shared" si="79"/>
        <v>0</v>
      </c>
      <c r="S288" s="21">
        <f t="shared" si="79"/>
        <v>-108108</v>
      </c>
      <c r="T288" s="21">
        <f t="shared" si="79"/>
        <v>0</v>
      </c>
      <c r="U288" s="17">
        <f t="shared" si="79"/>
        <v>24966751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J13"/>
    <mergeCell ref="K13:U13"/>
    <mergeCell ref="A13:A14"/>
  </mergeCells>
  <phoneticPr fontId="16" type="noConversion"/>
  <conditionalFormatting sqref="B1:U1048576">
    <cfRule type="cellIs" dxfId="21" priority="1" operator="equal">
      <formula>"Delinquent"</formula>
    </cfRule>
    <cfRule type="cellIs" dxfId="20" priority="2" operator="lessThan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U288"/>
  <sheetViews>
    <sheetView showGridLines="0" workbookViewId="0"/>
  </sheetViews>
  <sheetFormatPr defaultRowHeight="15" x14ac:dyDescent="0.25"/>
  <cols>
    <col min="1" max="1" width="40.5703125" style="1" bestFit="1" customWidth="1"/>
    <col min="2" max="21" width="19.140625" style="44" customWidth="1"/>
    <col min="22" max="16384" width="9.140625" style="1"/>
  </cols>
  <sheetData>
    <row r="6" spans="1:21" ht="18" x14ac:dyDescent="0.25">
      <c r="A6" s="2" t="str">
        <f>Contents!A7</f>
        <v>Nevada Healthcare Quarterly Reports</v>
      </c>
    </row>
    <row r="7" spans="1:21" ht="18.75" x14ac:dyDescent="0.3">
      <c r="A7" s="41" t="str">
        <f>Contents!A8</f>
        <v>Acute Hospitals Financial Reports: First Quarter 2024 - Third Quarter 2024</v>
      </c>
      <c r="B7" s="47"/>
      <c r="C7" s="45"/>
      <c r="D7" s="45"/>
      <c r="E7" s="45"/>
      <c r="F7" s="45"/>
      <c r="G7" s="45"/>
      <c r="H7" s="45"/>
    </row>
    <row r="8" spans="1:21" ht="18.75" x14ac:dyDescent="0.3">
      <c r="A8" s="42" t="s">
        <v>46</v>
      </c>
      <c r="B8" s="47"/>
      <c r="C8" s="45"/>
      <c r="D8" s="45"/>
      <c r="E8" s="45"/>
      <c r="F8" s="45"/>
      <c r="G8" s="45"/>
      <c r="H8" s="45"/>
    </row>
    <row r="9" spans="1:21" ht="18.75" x14ac:dyDescent="0.3">
      <c r="A9" s="27" t="str">
        <f>Contents!A9</f>
        <v>Produced on December 11, 2024</v>
      </c>
      <c r="B9" s="47"/>
      <c r="C9" s="45"/>
      <c r="D9" s="45"/>
      <c r="E9" s="45"/>
      <c r="F9" s="45"/>
      <c r="G9" s="45"/>
      <c r="H9" s="45"/>
    </row>
    <row r="10" spans="1:21" ht="18.75" x14ac:dyDescent="0.3">
      <c r="A10" s="27" t="str">
        <f>Contents!A10</f>
        <v>Includes data loaded through December 9, 2024</v>
      </c>
      <c r="B10" s="47"/>
      <c r="C10" s="45"/>
      <c r="D10" s="45"/>
      <c r="E10" s="45"/>
      <c r="F10" s="45"/>
      <c r="G10" s="45"/>
      <c r="H10" s="45"/>
    </row>
    <row r="11" spans="1:21" x14ac:dyDescent="0.25">
      <c r="A11" s="3"/>
      <c r="B11" s="45"/>
      <c r="C11" s="45"/>
      <c r="D11" s="45"/>
      <c r="E11" s="45"/>
      <c r="F11" s="45"/>
      <c r="G11" s="45"/>
      <c r="H11" s="45"/>
    </row>
    <row r="12" spans="1:21" ht="15.75" customHeight="1" thickBot="1" x14ac:dyDescent="0.3">
      <c r="A12" s="28" t="s">
        <v>149</v>
      </c>
      <c r="B12" s="45"/>
      <c r="C12" s="45"/>
      <c r="D12" s="45"/>
      <c r="E12" s="45"/>
      <c r="F12" s="45"/>
      <c r="G12" s="45"/>
      <c r="H12" s="45"/>
    </row>
    <row r="13" spans="1:21" s="48" customFormat="1" x14ac:dyDescent="0.25">
      <c r="A13" s="55" t="s">
        <v>19</v>
      </c>
      <c r="B13" s="52" t="s">
        <v>47</v>
      </c>
      <c r="C13" s="53"/>
      <c r="D13" s="53"/>
      <c r="E13" s="53"/>
      <c r="F13" s="61"/>
      <c r="G13" s="61"/>
      <c r="H13" s="61"/>
      <c r="I13" s="61"/>
      <c r="J13" s="62"/>
      <c r="K13" s="63" t="s">
        <v>48</v>
      </c>
      <c r="L13" s="64"/>
      <c r="M13" s="64"/>
      <c r="N13" s="64"/>
      <c r="O13" s="64"/>
      <c r="P13" s="64"/>
      <c r="Q13" s="64"/>
      <c r="R13" s="64"/>
      <c r="S13" s="64"/>
      <c r="T13" s="64"/>
      <c r="U13" s="57"/>
    </row>
    <row r="14" spans="1:21" s="48" customFormat="1" ht="48.75" customHeight="1" thickBot="1" x14ac:dyDescent="0.3">
      <c r="A14" s="65"/>
      <c r="B14" s="10" t="s">
        <v>151</v>
      </c>
      <c r="C14" s="4" t="s">
        <v>152</v>
      </c>
      <c r="D14" s="4" t="s">
        <v>153</v>
      </c>
      <c r="E14" s="4" t="s">
        <v>154</v>
      </c>
      <c r="F14" s="4" t="s">
        <v>38</v>
      </c>
      <c r="G14" s="4" t="s">
        <v>155</v>
      </c>
      <c r="H14" s="4" t="s">
        <v>39</v>
      </c>
      <c r="I14" s="4" t="s">
        <v>40</v>
      </c>
      <c r="J14" s="11" t="s">
        <v>35</v>
      </c>
      <c r="K14" s="10" t="s">
        <v>151</v>
      </c>
      <c r="L14" s="4" t="s">
        <v>152</v>
      </c>
      <c r="M14" s="4" t="s">
        <v>153</v>
      </c>
      <c r="N14" s="4" t="s">
        <v>154</v>
      </c>
      <c r="O14" s="4" t="s">
        <v>38</v>
      </c>
      <c r="P14" s="4" t="s">
        <v>155</v>
      </c>
      <c r="Q14" s="4" t="s">
        <v>41</v>
      </c>
      <c r="R14" s="4" t="s">
        <v>40</v>
      </c>
      <c r="S14" s="4" t="s">
        <v>42</v>
      </c>
      <c r="T14" s="4" t="s">
        <v>43</v>
      </c>
      <c r="U14" s="11" t="s">
        <v>35</v>
      </c>
    </row>
    <row r="15" spans="1:21" x14ac:dyDescent="0.25">
      <c r="A15" s="22" t="s">
        <v>158</v>
      </c>
      <c r="B15" s="12">
        <f>SUM(B16:B18)</f>
        <v>8697035</v>
      </c>
      <c r="C15" s="5">
        <f t="shared" ref="C15:U15" si="0">SUM(C16:C18)</f>
        <v>0</v>
      </c>
      <c r="D15" s="5">
        <f t="shared" si="0"/>
        <v>1065435</v>
      </c>
      <c r="E15" s="5">
        <f t="shared" si="0"/>
        <v>0</v>
      </c>
      <c r="F15" s="5">
        <f t="shared" si="0"/>
        <v>0</v>
      </c>
      <c r="G15" s="5">
        <f t="shared" si="0"/>
        <v>31361</v>
      </c>
      <c r="H15" s="5">
        <f t="shared" si="0"/>
        <v>1958552</v>
      </c>
      <c r="I15" s="5">
        <f t="shared" si="0"/>
        <v>22438</v>
      </c>
      <c r="J15" s="13">
        <f t="shared" si="0"/>
        <v>11774821</v>
      </c>
      <c r="K15" s="12">
        <f t="shared" si="0"/>
        <v>-244865</v>
      </c>
      <c r="L15" s="5">
        <f t="shared" si="0"/>
        <v>0</v>
      </c>
      <c r="M15" s="5">
        <f t="shared" si="0"/>
        <v>-695187.2</v>
      </c>
      <c r="N15" s="5">
        <f t="shared" si="0"/>
        <v>0</v>
      </c>
      <c r="O15" s="5">
        <f t="shared" si="0"/>
        <v>0</v>
      </c>
      <c r="P15" s="5">
        <f t="shared" si="0"/>
        <v>12544</v>
      </c>
      <c r="Q15" s="5">
        <f t="shared" si="0"/>
        <v>104370.45999999999</v>
      </c>
      <c r="R15" s="5">
        <f t="shared" si="0"/>
        <v>27007.66</v>
      </c>
      <c r="S15" s="5">
        <f t="shared" si="0"/>
        <v>204292.03</v>
      </c>
      <c r="T15" s="5">
        <f t="shared" si="0"/>
        <v>109201</v>
      </c>
      <c r="U15" s="13">
        <f t="shared" si="0"/>
        <v>-482637.04999999993</v>
      </c>
    </row>
    <row r="16" spans="1:21" x14ac:dyDescent="0.25">
      <c r="A16" s="23" t="s">
        <v>146</v>
      </c>
      <c r="B16" s="12">
        <f t="shared" ref="B16:U16" si="1">B25+B29+B36+B43+B50+B57+B64+B71+B78+B85+B92+B99+B106+B113+B120+B127+B134+B141</f>
        <v>0</v>
      </c>
      <c r="C16" s="5">
        <f t="shared" si="1"/>
        <v>0</v>
      </c>
      <c r="D16" s="5">
        <f t="shared" si="1"/>
        <v>0</v>
      </c>
      <c r="E16" s="5">
        <f t="shared" si="1"/>
        <v>0</v>
      </c>
      <c r="F16" s="5">
        <f t="shared" si="1"/>
        <v>0</v>
      </c>
      <c r="G16" s="5">
        <f t="shared" si="1"/>
        <v>0</v>
      </c>
      <c r="H16" s="5">
        <f t="shared" si="1"/>
        <v>0</v>
      </c>
      <c r="I16" s="5">
        <f t="shared" si="1"/>
        <v>0</v>
      </c>
      <c r="J16" s="13">
        <f t="shared" si="1"/>
        <v>0</v>
      </c>
      <c r="K16" s="12">
        <f t="shared" si="1"/>
        <v>0</v>
      </c>
      <c r="L16" s="5">
        <f t="shared" si="1"/>
        <v>0</v>
      </c>
      <c r="M16" s="5">
        <f t="shared" si="1"/>
        <v>0</v>
      </c>
      <c r="N16" s="5">
        <f t="shared" si="1"/>
        <v>0</v>
      </c>
      <c r="O16" s="5">
        <f t="shared" si="1"/>
        <v>0</v>
      </c>
      <c r="P16" s="5">
        <f t="shared" si="1"/>
        <v>0</v>
      </c>
      <c r="Q16" s="5">
        <f t="shared" si="1"/>
        <v>0</v>
      </c>
      <c r="R16" s="5">
        <f t="shared" si="1"/>
        <v>0</v>
      </c>
      <c r="S16" s="5">
        <f t="shared" si="1"/>
        <v>0</v>
      </c>
      <c r="T16" s="5">
        <f t="shared" si="1"/>
        <v>0</v>
      </c>
      <c r="U16" s="13">
        <f t="shared" si="1"/>
        <v>0</v>
      </c>
    </row>
    <row r="17" spans="1:21" x14ac:dyDescent="0.25">
      <c r="A17" s="23" t="s">
        <v>147</v>
      </c>
      <c r="B17" s="12">
        <f>B148+B155+B162+B169+B176+B183+B190</f>
        <v>0</v>
      </c>
      <c r="C17" s="5">
        <f t="shared" ref="C17:U17" si="2">C148+C155+C162+C169+C176+C183+C190</f>
        <v>0</v>
      </c>
      <c r="D17" s="5">
        <f t="shared" si="2"/>
        <v>0</v>
      </c>
      <c r="E17" s="5">
        <f t="shared" si="2"/>
        <v>0</v>
      </c>
      <c r="F17" s="5">
        <f t="shared" si="2"/>
        <v>0</v>
      </c>
      <c r="G17" s="5">
        <f t="shared" si="2"/>
        <v>0</v>
      </c>
      <c r="H17" s="5">
        <f t="shared" si="2"/>
        <v>0</v>
      </c>
      <c r="I17" s="5">
        <f t="shared" si="2"/>
        <v>0</v>
      </c>
      <c r="J17" s="13">
        <f t="shared" si="2"/>
        <v>0</v>
      </c>
      <c r="K17" s="12">
        <f t="shared" si="2"/>
        <v>0</v>
      </c>
      <c r="L17" s="5">
        <f t="shared" si="2"/>
        <v>0</v>
      </c>
      <c r="M17" s="5">
        <f t="shared" si="2"/>
        <v>0</v>
      </c>
      <c r="N17" s="5">
        <f t="shared" si="2"/>
        <v>0</v>
      </c>
      <c r="O17" s="5">
        <f t="shared" si="2"/>
        <v>0</v>
      </c>
      <c r="P17" s="5">
        <f t="shared" si="2"/>
        <v>0</v>
      </c>
      <c r="Q17" s="5">
        <f t="shared" si="2"/>
        <v>0</v>
      </c>
      <c r="R17" s="5">
        <f t="shared" si="2"/>
        <v>0</v>
      </c>
      <c r="S17" s="5">
        <f t="shared" si="2"/>
        <v>0</v>
      </c>
      <c r="T17" s="5">
        <f t="shared" si="2"/>
        <v>0</v>
      </c>
      <c r="U17" s="13">
        <f t="shared" si="2"/>
        <v>0</v>
      </c>
    </row>
    <row r="18" spans="1:21" x14ac:dyDescent="0.25">
      <c r="A18" s="23" t="s">
        <v>148</v>
      </c>
      <c r="B18" s="12">
        <f>B197+B204+B211+B218+B225+B232+B239+B246+B253+B260+B267+B274+B281+B288</f>
        <v>8697035</v>
      </c>
      <c r="C18" s="5">
        <f t="shared" ref="C18:U18" si="3">C197+C204+C211+C218+C225+C232+C239+C246+C253+C260+C267+C274+C281+C288</f>
        <v>0</v>
      </c>
      <c r="D18" s="5">
        <f t="shared" si="3"/>
        <v>1065435</v>
      </c>
      <c r="E18" s="5">
        <f t="shared" si="3"/>
        <v>0</v>
      </c>
      <c r="F18" s="5">
        <f t="shared" si="3"/>
        <v>0</v>
      </c>
      <c r="G18" s="5">
        <f t="shared" si="3"/>
        <v>31361</v>
      </c>
      <c r="H18" s="5">
        <f t="shared" si="3"/>
        <v>1958552</v>
      </c>
      <c r="I18" s="5">
        <f t="shared" si="3"/>
        <v>22438</v>
      </c>
      <c r="J18" s="13">
        <f t="shared" si="3"/>
        <v>11774821</v>
      </c>
      <c r="K18" s="12">
        <f t="shared" si="3"/>
        <v>-244865</v>
      </c>
      <c r="L18" s="5">
        <f t="shared" si="3"/>
        <v>0</v>
      </c>
      <c r="M18" s="5">
        <f t="shared" si="3"/>
        <v>-695187.2</v>
      </c>
      <c r="N18" s="5">
        <f t="shared" si="3"/>
        <v>0</v>
      </c>
      <c r="O18" s="5">
        <f t="shared" si="3"/>
        <v>0</v>
      </c>
      <c r="P18" s="5">
        <f t="shared" si="3"/>
        <v>12544</v>
      </c>
      <c r="Q18" s="5">
        <f t="shared" si="3"/>
        <v>104370.45999999999</v>
      </c>
      <c r="R18" s="5">
        <f t="shared" si="3"/>
        <v>27007.66</v>
      </c>
      <c r="S18" s="5">
        <f t="shared" si="3"/>
        <v>204292.03</v>
      </c>
      <c r="T18" s="5">
        <f t="shared" si="3"/>
        <v>109201</v>
      </c>
      <c r="U18" s="13">
        <f t="shared" si="3"/>
        <v>-482637.04999999993</v>
      </c>
    </row>
    <row r="19" spans="1:21" x14ac:dyDescent="0.25">
      <c r="A19" s="24"/>
      <c r="B19" s="32"/>
      <c r="C19" s="33"/>
      <c r="D19" s="33"/>
      <c r="E19" s="33"/>
      <c r="F19" s="33"/>
      <c r="G19" s="33"/>
      <c r="H19" s="33"/>
      <c r="I19" s="33"/>
      <c r="J19" s="34"/>
      <c r="K19" s="32"/>
      <c r="L19" s="33"/>
      <c r="M19" s="33"/>
      <c r="N19" s="33"/>
      <c r="O19" s="33"/>
      <c r="P19" s="33"/>
      <c r="Q19" s="33"/>
      <c r="R19" s="33"/>
      <c r="S19" s="33"/>
      <c r="T19" s="33"/>
      <c r="U19" s="34"/>
    </row>
    <row r="20" spans="1:21" x14ac:dyDescent="0.25">
      <c r="A20" s="22" t="s">
        <v>160</v>
      </c>
      <c r="B20" s="32"/>
      <c r="C20" s="33"/>
      <c r="D20" s="33"/>
      <c r="E20" s="33"/>
      <c r="F20" s="33"/>
      <c r="G20" s="33"/>
      <c r="H20" s="33"/>
      <c r="I20" s="33"/>
      <c r="J20" s="34"/>
      <c r="K20" s="32"/>
      <c r="L20" s="33"/>
      <c r="M20" s="33"/>
      <c r="N20" s="33"/>
      <c r="O20" s="33"/>
      <c r="P20" s="33"/>
      <c r="Q20" s="33"/>
      <c r="R20" s="33"/>
      <c r="S20" s="33"/>
      <c r="T20" s="33"/>
      <c r="U20" s="34"/>
    </row>
    <row r="21" spans="1:21" x14ac:dyDescent="0.25">
      <c r="A21" s="25" t="s">
        <v>198</v>
      </c>
      <c r="B21" s="14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15">
        <v>0</v>
      </c>
      <c r="K21" s="14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15">
        <v>0</v>
      </c>
    </row>
    <row r="22" spans="1:21" x14ac:dyDescent="0.25">
      <c r="A22" s="25" t="s">
        <v>199</v>
      </c>
      <c r="B22" s="14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15">
        <v>0</v>
      </c>
      <c r="K22" s="14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15">
        <v>0</v>
      </c>
    </row>
    <row r="23" spans="1:21" x14ac:dyDescent="0.25">
      <c r="A23" s="25" t="s">
        <v>200</v>
      </c>
      <c r="B23" s="14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15">
        <v>0</v>
      </c>
      <c r="K23" s="14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15">
        <v>0</v>
      </c>
    </row>
    <row r="24" spans="1:21" x14ac:dyDescent="0.25">
      <c r="A24" s="25" t="s">
        <v>201</v>
      </c>
      <c r="B24" s="14" t="s">
        <v>206</v>
      </c>
      <c r="C24" s="6" t="s">
        <v>206</v>
      </c>
      <c r="D24" s="6" t="s">
        <v>206</v>
      </c>
      <c r="E24" s="6" t="s">
        <v>206</v>
      </c>
      <c r="F24" s="6" t="s">
        <v>206</v>
      </c>
      <c r="G24" s="6" t="s">
        <v>206</v>
      </c>
      <c r="H24" s="6" t="s">
        <v>206</v>
      </c>
      <c r="I24" s="6" t="s">
        <v>206</v>
      </c>
      <c r="J24" s="15" t="s">
        <v>206</v>
      </c>
      <c r="K24" s="14" t="s">
        <v>206</v>
      </c>
      <c r="L24" s="6" t="s">
        <v>206</v>
      </c>
      <c r="M24" s="6" t="s">
        <v>206</v>
      </c>
      <c r="N24" s="6" t="s">
        <v>206</v>
      </c>
      <c r="O24" s="6" t="s">
        <v>206</v>
      </c>
      <c r="P24" s="6" t="s">
        <v>206</v>
      </c>
      <c r="Q24" s="6" t="s">
        <v>206</v>
      </c>
      <c r="R24" s="6" t="s">
        <v>206</v>
      </c>
      <c r="S24" s="6" t="s">
        <v>206</v>
      </c>
      <c r="T24" s="6" t="s">
        <v>206</v>
      </c>
      <c r="U24" s="15" t="s">
        <v>206</v>
      </c>
    </row>
    <row r="25" spans="1:21" x14ac:dyDescent="0.25">
      <c r="A25" s="22" t="s">
        <v>157</v>
      </c>
      <c r="B25" s="12">
        <f t="shared" ref="B25:J25" si="4">SUM(B21:B24)</f>
        <v>0</v>
      </c>
      <c r="C25" s="5">
        <f t="shared" si="4"/>
        <v>0</v>
      </c>
      <c r="D25" s="5">
        <f t="shared" si="4"/>
        <v>0</v>
      </c>
      <c r="E25" s="5">
        <f t="shared" si="4"/>
        <v>0</v>
      </c>
      <c r="F25" s="5">
        <f t="shared" si="4"/>
        <v>0</v>
      </c>
      <c r="G25" s="5">
        <f t="shared" si="4"/>
        <v>0</v>
      </c>
      <c r="H25" s="5">
        <f t="shared" si="4"/>
        <v>0</v>
      </c>
      <c r="I25" s="5">
        <f t="shared" si="4"/>
        <v>0</v>
      </c>
      <c r="J25" s="13">
        <f t="shared" si="4"/>
        <v>0</v>
      </c>
      <c r="K25" s="12">
        <f t="shared" ref="K25:U25" si="5">SUM(K21:K24)</f>
        <v>0</v>
      </c>
      <c r="L25" s="5">
        <f t="shared" si="5"/>
        <v>0</v>
      </c>
      <c r="M25" s="5">
        <f t="shared" si="5"/>
        <v>0</v>
      </c>
      <c r="N25" s="5">
        <f t="shared" si="5"/>
        <v>0</v>
      </c>
      <c r="O25" s="5">
        <f t="shared" si="5"/>
        <v>0</v>
      </c>
      <c r="P25" s="5">
        <f t="shared" si="5"/>
        <v>0</v>
      </c>
      <c r="Q25" s="5">
        <f t="shared" si="5"/>
        <v>0</v>
      </c>
      <c r="R25" s="5">
        <f t="shared" si="5"/>
        <v>0</v>
      </c>
      <c r="S25" s="5">
        <f t="shared" si="5"/>
        <v>0</v>
      </c>
      <c r="T25" s="5">
        <f t="shared" si="5"/>
        <v>0</v>
      </c>
      <c r="U25" s="13">
        <f t="shared" si="5"/>
        <v>0</v>
      </c>
    </row>
    <row r="26" spans="1:21" x14ac:dyDescent="0.25">
      <c r="A26" s="24"/>
      <c r="B26" s="32"/>
      <c r="C26" s="33"/>
      <c r="D26" s="33"/>
      <c r="E26" s="33"/>
      <c r="F26" s="33"/>
      <c r="G26" s="33"/>
      <c r="H26" s="33"/>
      <c r="I26" s="33"/>
      <c r="J26" s="34"/>
      <c r="K26" s="32"/>
      <c r="L26" s="33"/>
      <c r="M26" s="33"/>
      <c r="N26" s="33"/>
      <c r="O26" s="33"/>
      <c r="P26" s="33"/>
      <c r="Q26" s="33"/>
      <c r="R26" s="33"/>
      <c r="S26" s="33"/>
      <c r="T26" s="33"/>
      <c r="U26" s="34"/>
    </row>
    <row r="27" spans="1:21" x14ac:dyDescent="0.25">
      <c r="A27" s="22" t="s">
        <v>202</v>
      </c>
      <c r="B27" s="32"/>
      <c r="C27" s="33"/>
      <c r="D27" s="33"/>
      <c r="E27" s="33"/>
      <c r="F27" s="33"/>
      <c r="G27" s="33"/>
      <c r="H27" s="33"/>
      <c r="I27" s="33"/>
      <c r="J27" s="34"/>
      <c r="K27" s="32"/>
      <c r="L27" s="33"/>
      <c r="M27" s="33"/>
      <c r="N27" s="33"/>
      <c r="O27" s="33"/>
      <c r="P27" s="33"/>
      <c r="Q27" s="33"/>
      <c r="R27" s="33"/>
      <c r="S27" s="33"/>
      <c r="T27" s="33"/>
      <c r="U27" s="34"/>
    </row>
    <row r="28" spans="1:21" x14ac:dyDescent="0.25">
      <c r="A28" s="25" t="s">
        <v>198</v>
      </c>
      <c r="B28" s="14" t="s">
        <v>207</v>
      </c>
      <c r="C28" s="6" t="s">
        <v>207</v>
      </c>
      <c r="D28" s="6" t="s">
        <v>207</v>
      </c>
      <c r="E28" s="6" t="s">
        <v>207</v>
      </c>
      <c r="F28" s="6" t="s">
        <v>207</v>
      </c>
      <c r="G28" s="6" t="s">
        <v>207</v>
      </c>
      <c r="H28" s="6" t="s">
        <v>207</v>
      </c>
      <c r="I28" s="6" t="s">
        <v>207</v>
      </c>
      <c r="J28" s="15" t="s">
        <v>207</v>
      </c>
      <c r="K28" s="14" t="s">
        <v>207</v>
      </c>
      <c r="L28" s="6" t="s">
        <v>207</v>
      </c>
      <c r="M28" s="6" t="s">
        <v>207</v>
      </c>
      <c r="N28" s="6" t="s">
        <v>207</v>
      </c>
      <c r="O28" s="6" t="s">
        <v>207</v>
      </c>
      <c r="P28" s="6" t="s">
        <v>207</v>
      </c>
      <c r="Q28" s="6" t="s">
        <v>207</v>
      </c>
      <c r="R28" s="6" t="s">
        <v>207</v>
      </c>
      <c r="S28" s="6" t="s">
        <v>207</v>
      </c>
      <c r="T28" s="6" t="s">
        <v>207</v>
      </c>
      <c r="U28" s="15" t="s">
        <v>207</v>
      </c>
    </row>
    <row r="29" spans="1:21" x14ac:dyDescent="0.25">
      <c r="A29" s="22" t="s">
        <v>157</v>
      </c>
      <c r="B29" s="12">
        <f t="shared" ref="B29:U29" si="6">SUM(B28:B28)</f>
        <v>0</v>
      </c>
      <c r="C29" s="5">
        <f t="shared" si="6"/>
        <v>0</v>
      </c>
      <c r="D29" s="5">
        <f t="shared" si="6"/>
        <v>0</v>
      </c>
      <c r="E29" s="5">
        <f t="shared" si="6"/>
        <v>0</v>
      </c>
      <c r="F29" s="5">
        <f t="shared" si="6"/>
        <v>0</v>
      </c>
      <c r="G29" s="5">
        <f t="shared" si="6"/>
        <v>0</v>
      </c>
      <c r="H29" s="5">
        <f t="shared" si="6"/>
        <v>0</v>
      </c>
      <c r="I29" s="5">
        <f t="shared" si="6"/>
        <v>0</v>
      </c>
      <c r="J29" s="13">
        <f t="shared" si="6"/>
        <v>0</v>
      </c>
      <c r="K29" s="12">
        <f t="shared" si="6"/>
        <v>0</v>
      </c>
      <c r="L29" s="5">
        <f t="shared" si="6"/>
        <v>0</v>
      </c>
      <c r="M29" s="5">
        <f t="shared" si="6"/>
        <v>0</v>
      </c>
      <c r="N29" s="5">
        <f t="shared" si="6"/>
        <v>0</v>
      </c>
      <c r="O29" s="5">
        <f t="shared" si="6"/>
        <v>0</v>
      </c>
      <c r="P29" s="5">
        <f t="shared" si="6"/>
        <v>0</v>
      </c>
      <c r="Q29" s="5">
        <f t="shared" si="6"/>
        <v>0</v>
      </c>
      <c r="R29" s="5">
        <f t="shared" si="6"/>
        <v>0</v>
      </c>
      <c r="S29" s="5">
        <f t="shared" si="6"/>
        <v>0</v>
      </c>
      <c r="T29" s="5">
        <f t="shared" si="6"/>
        <v>0</v>
      </c>
      <c r="U29" s="13">
        <f t="shared" si="6"/>
        <v>0</v>
      </c>
    </row>
    <row r="30" spans="1:21" x14ac:dyDescent="0.25">
      <c r="A30" s="24"/>
      <c r="B30" s="32"/>
      <c r="C30" s="33"/>
      <c r="D30" s="33"/>
      <c r="E30" s="33"/>
      <c r="F30" s="33"/>
      <c r="G30" s="33"/>
      <c r="H30" s="33"/>
      <c r="I30" s="33"/>
      <c r="J30" s="34"/>
      <c r="K30" s="32"/>
      <c r="L30" s="33"/>
      <c r="M30" s="33"/>
      <c r="N30" s="33"/>
      <c r="O30" s="33"/>
      <c r="P30" s="33"/>
      <c r="Q30" s="33"/>
      <c r="R30" s="33"/>
      <c r="S30" s="33"/>
      <c r="T30" s="33"/>
      <c r="U30" s="34"/>
    </row>
    <row r="31" spans="1:21" x14ac:dyDescent="0.25">
      <c r="A31" s="22" t="s">
        <v>161</v>
      </c>
      <c r="B31" s="32"/>
      <c r="C31" s="33"/>
      <c r="D31" s="33"/>
      <c r="E31" s="33"/>
      <c r="F31" s="33"/>
      <c r="G31" s="33"/>
      <c r="H31" s="33"/>
      <c r="I31" s="33"/>
      <c r="J31" s="34"/>
      <c r="K31" s="32"/>
      <c r="L31" s="33"/>
      <c r="M31" s="33"/>
      <c r="N31" s="33"/>
      <c r="O31" s="33"/>
      <c r="P31" s="33"/>
      <c r="Q31" s="33"/>
      <c r="R31" s="33"/>
      <c r="S31" s="33"/>
      <c r="T31" s="33"/>
      <c r="U31" s="34"/>
    </row>
    <row r="32" spans="1:21" x14ac:dyDescent="0.25">
      <c r="A32" s="25" t="s">
        <v>198</v>
      </c>
      <c r="B32" s="14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15">
        <v>0</v>
      </c>
      <c r="K32" s="14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15">
        <v>0</v>
      </c>
    </row>
    <row r="33" spans="1:21" x14ac:dyDescent="0.25">
      <c r="A33" s="25" t="s">
        <v>199</v>
      </c>
      <c r="B33" s="14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15">
        <v>0</v>
      </c>
      <c r="K33" s="14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15">
        <v>0</v>
      </c>
    </row>
    <row r="34" spans="1:21" x14ac:dyDescent="0.25">
      <c r="A34" s="25" t="s">
        <v>200</v>
      </c>
      <c r="B34" s="14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15">
        <v>0</v>
      </c>
      <c r="K34" s="14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15">
        <v>0</v>
      </c>
    </row>
    <row r="35" spans="1:21" x14ac:dyDescent="0.25">
      <c r="A35" s="25" t="s">
        <v>201</v>
      </c>
      <c r="B35" s="14" t="s">
        <v>206</v>
      </c>
      <c r="C35" s="6" t="s">
        <v>206</v>
      </c>
      <c r="D35" s="6" t="s">
        <v>206</v>
      </c>
      <c r="E35" s="6" t="s">
        <v>206</v>
      </c>
      <c r="F35" s="6" t="s">
        <v>206</v>
      </c>
      <c r="G35" s="6" t="s">
        <v>206</v>
      </c>
      <c r="H35" s="6" t="s">
        <v>206</v>
      </c>
      <c r="I35" s="6" t="s">
        <v>206</v>
      </c>
      <c r="J35" s="15" t="s">
        <v>206</v>
      </c>
      <c r="K35" s="14" t="s">
        <v>206</v>
      </c>
      <c r="L35" s="6" t="s">
        <v>206</v>
      </c>
      <c r="M35" s="6" t="s">
        <v>206</v>
      </c>
      <c r="N35" s="6" t="s">
        <v>206</v>
      </c>
      <c r="O35" s="6" t="s">
        <v>206</v>
      </c>
      <c r="P35" s="6" t="s">
        <v>206</v>
      </c>
      <c r="Q35" s="6" t="s">
        <v>206</v>
      </c>
      <c r="R35" s="6" t="s">
        <v>206</v>
      </c>
      <c r="S35" s="6" t="s">
        <v>206</v>
      </c>
      <c r="T35" s="6" t="s">
        <v>206</v>
      </c>
      <c r="U35" s="15" t="s">
        <v>206</v>
      </c>
    </row>
    <row r="36" spans="1:21" x14ac:dyDescent="0.25">
      <c r="A36" s="22" t="s">
        <v>157</v>
      </c>
      <c r="B36" s="12">
        <f t="shared" ref="B36:J36" si="7">SUM(B32:B35)</f>
        <v>0</v>
      </c>
      <c r="C36" s="5">
        <f t="shared" si="7"/>
        <v>0</v>
      </c>
      <c r="D36" s="5">
        <f t="shared" si="7"/>
        <v>0</v>
      </c>
      <c r="E36" s="5">
        <f t="shared" si="7"/>
        <v>0</v>
      </c>
      <c r="F36" s="5">
        <f t="shared" si="7"/>
        <v>0</v>
      </c>
      <c r="G36" s="5">
        <f t="shared" si="7"/>
        <v>0</v>
      </c>
      <c r="H36" s="5">
        <f t="shared" si="7"/>
        <v>0</v>
      </c>
      <c r="I36" s="5">
        <f t="shared" si="7"/>
        <v>0</v>
      </c>
      <c r="J36" s="13">
        <f t="shared" si="7"/>
        <v>0</v>
      </c>
      <c r="K36" s="12">
        <f t="shared" ref="K36:U36" si="8">SUM(K32:K35)</f>
        <v>0</v>
      </c>
      <c r="L36" s="5">
        <f t="shared" si="8"/>
        <v>0</v>
      </c>
      <c r="M36" s="5">
        <f t="shared" si="8"/>
        <v>0</v>
      </c>
      <c r="N36" s="5">
        <f t="shared" si="8"/>
        <v>0</v>
      </c>
      <c r="O36" s="5">
        <f t="shared" si="8"/>
        <v>0</v>
      </c>
      <c r="P36" s="5">
        <f t="shared" si="8"/>
        <v>0</v>
      </c>
      <c r="Q36" s="5">
        <f t="shared" si="8"/>
        <v>0</v>
      </c>
      <c r="R36" s="5">
        <f t="shared" si="8"/>
        <v>0</v>
      </c>
      <c r="S36" s="5">
        <f t="shared" si="8"/>
        <v>0</v>
      </c>
      <c r="T36" s="5">
        <f t="shared" si="8"/>
        <v>0</v>
      </c>
      <c r="U36" s="13">
        <f t="shared" si="8"/>
        <v>0</v>
      </c>
    </row>
    <row r="37" spans="1:21" x14ac:dyDescent="0.25">
      <c r="A37" s="24"/>
      <c r="B37" s="32"/>
      <c r="C37" s="33"/>
      <c r="D37" s="33"/>
      <c r="E37" s="33"/>
      <c r="F37" s="33"/>
      <c r="G37" s="33"/>
      <c r="H37" s="33"/>
      <c r="I37" s="33"/>
      <c r="J37" s="34"/>
      <c r="K37" s="32"/>
      <c r="L37" s="33"/>
      <c r="M37" s="33"/>
      <c r="N37" s="33"/>
      <c r="O37" s="33"/>
      <c r="P37" s="33"/>
      <c r="Q37" s="33"/>
      <c r="R37" s="33"/>
      <c r="S37" s="33"/>
      <c r="T37" s="33"/>
      <c r="U37" s="34"/>
    </row>
    <row r="38" spans="1:21" x14ac:dyDescent="0.25">
      <c r="A38" s="22" t="s">
        <v>162</v>
      </c>
      <c r="B38" s="32"/>
      <c r="C38" s="33"/>
      <c r="D38" s="33"/>
      <c r="E38" s="33"/>
      <c r="F38" s="33"/>
      <c r="G38" s="33"/>
      <c r="H38" s="33"/>
      <c r="I38" s="33"/>
      <c r="J38" s="34"/>
      <c r="K38" s="32"/>
      <c r="L38" s="33"/>
      <c r="M38" s="33"/>
      <c r="N38" s="33"/>
      <c r="O38" s="33"/>
      <c r="P38" s="33"/>
      <c r="Q38" s="33"/>
      <c r="R38" s="33"/>
      <c r="S38" s="33"/>
      <c r="T38" s="33"/>
      <c r="U38" s="34"/>
    </row>
    <row r="39" spans="1:21" x14ac:dyDescent="0.25">
      <c r="A39" s="25" t="s">
        <v>198</v>
      </c>
      <c r="B39" s="14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15">
        <v>0</v>
      </c>
      <c r="K39" s="14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15">
        <v>0</v>
      </c>
    </row>
    <row r="40" spans="1:21" x14ac:dyDescent="0.25">
      <c r="A40" s="25" t="s">
        <v>199</v>
      </c>
      <c r="B40" s="14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15">
        <v>0</v>
      </c>
      <c r="K40" s="14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15">
        <v>0</v>
      </c>
    </row>
    <row r="41" spans="1:21" x14ac:dyDescent="0.25">
      <c r="A41" s="25" t="s">
        <v>200</v>
      </c>
      <c r="B41" s="14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15">
        <v>0</v>
      </c>
      <c r="K41" s="14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15">
        <v>0</v>
      </c>
    </row>
    <row r="42" spans="1:21" x14ac:dyDescent="0.25">
      <c r="A42" s="25" t="s">
        <v>201</v>
      </c>
      <c r="B42" s="14" t="s">
        <v>206</v>
      </c>
      <c r="C42" s="6" t="s">
        <v>206</v>
      </c>
      <c r="D42" s="6" t="s">
        <v>206</v>
      </c>
      <c r="E42" s="6" t="s">
        <v>206</v>
      </c>
      <c r="F42" s="6" t="s">
        <v>206</v>
      </c>
      <c r="G42" s="6" t="s">
        <v>206</v>
      </c>
      <c r="H42" s="6" t="s">
        <v>206</v>
      </c>
      <c r="I42" s="6" t="s">
        <v>206</v>
      </c>
      <c r="J42" s="15" t="s">
        <v>206</v>
      </c>
      <c r="K42" s="14" t="s">
        <v>206</v>
      </c>
      <c r="L42" s="6" t="s">
        <v>206</v>
      </c>
      <c r="M42" s="6" t="s">
        <v>206</v>
      </c>
      <c r="N42" s="6" t="s">
        <v>206</v>
      </c>
      <c r="O42" s="6" t="s">
        <v>206</v>
      </c>
      <c r="P42" s="6" t="s">
        <v>206</v>
      </c>
      <c r="Q42" s="6" t="s">
        <v>206</v>
      </c>
      <c r="R42" s="6" t="s">
        <v>206</v>
      </c>
      <c r="S42" s="6" t="s">
        <v>206</v>
      </c>
      <c r="T42" s="6" t="s">
        <v>206</v>
      </c>
      <c r="U42" s="15" t="s">
        <v>206</v>
      </c>
    </row>
    <row r="43" spans="1:21" x14ac:dyDescent="0.25">
      <c r="A43" s="22" t="s">
        <v>157</v>
      </c>
      <c r="B43" s="12">
        <f t="shared" ref="B43:J43" si="9">SUM(B39:B42)</f>
        <v>0</v>
      </c>
      <c r="C43" s="5">
        <f t="shared" si="9"/>
        <v>0</v>
      </c>
      <c r="D43" s="5">
        <f t="shared" si="9"/>
        <v>0</v>
      </c>
      <c r="E43" s="5">
        <f t="shared" si="9"/>
        <v>0</v>
      </c>
      <c r="F43" s="5">
        <f t="shared" si="9"/>
        <v>0</v>
      </c>
      <c r="G43" s="5">
        <f t="shared" si="9"/>
        <v>0</v>
      </c>
      <c r="H43" s="5">
        <f t="shared" si="9"/>
        <v>0</v>
      </c>
      <c r="I43" s="5">
        <f t="shared" si="9"/>
        <v>0</v>
      </c>
      <c r="J43" s="13">
        <f t="shared" si="9"/>
        <v>0</v>
      </c>
      <c r="K43" s="12">
        <f t="shared" ref="K43:U43" si="10">SUM(K39:K42)</f>
        <v>0</v>
      </c>
      <c r="L43" s="5">
        <f t="shared" si="10"/>
        <v>0</v>
      </c>
      <c r="M43" s="5">
        <f t="shared" si="10"/>
        <v>0</v>
      </c>
      <c r="N43" s="5">
        <f t="shared" si="10"/>
        <v>0</v>
      </c>
      <c r="O43" s="5">
        <f t="shared" si="10"/>
        <v>0</v>
      </c>
      <c r="P43" s="5">
        <f t="shared" si="10"/>
        <v>0</v>
      </c>
      <c r="Q43" s="5">
        <f t="shared" si="10"/>
        <v>0</v>
      </c>
      <c r="R43" s="5">
        <f t="shared" si="10"/>
        <v>0</v>
      </c>
      <c r="S43" s="5">
        <f t="shared" si="10"/>
        <v>0</v>
      </c>
      <c r="T43" s="5">
        <f t="shared" si="10"/>
        <v>0</v>
      </c>
      <c r="U43" s="13">
        <f t="shared" si="10"/>
        <v>0</v>
      </c>
    </row>
    <row r="44" spans="1:21" x14ac:dyDescent="0.25">
      <c r="A44" s="24"/>
      <c r="B44" s="32"/>
      <c r="C44" s="33"/>
      <c r="D44" s="33"/>
      <c r="E44" s="33"/>
      <c r="F44" s="33"/>
      <c r="G44" s="33"/>
      <c r="H44" s="33"/>
      <c r="I44" s="33"/>
      <c r="J44" s="34"/>
      <c r="K44" s="32"/>
      <c r="L44" s="33"/>
      <c r="M44" s="33"/>
      <c r="N44" s="33"/>
      <c r="O44" s="33"/>
      <c r="P44" s="33"/>
      <c r="Q44" s="33"/>
      <c r="R44" s="33"/>
      <c r="S44" s="33"/>
      <c r="T44" s="33"/>
      <c r="U44" s="34"/>
    </row>
    <row r="45" spans="1:21" x14ac:dyDescent="0.25">
      <c r="A45" s="22" t="s">
        <v>163</v>
      </c>
      <c r="B45" s="32"/>
      <c r="C45" s="33"/>
      <c r="D45" s="33"/>
      <c r="E45" s="33"/>
      <c r="F45" s="33"/>
      <c r="G45" s="33"/>
      <c r="H45" s="33"/>
      <c r="I45" s="33"/>
      <c r="J45" s="34"/>
      <c r="K45" s="32"/>
      <c r="L45" s="33"/>
      <c r="M45" s="33"/>
      <c r="N45" s="33"/>
      <c r="O45" s="33"/>
      <c r="P45" s="33"/>
      <c r="Q45" s="33"/>
      <c r="R45" s="33"/>
      <c r="S45" s="33"/>
      <c r="T45" s="33"/>
      <c r="U45" s="34"/>
    </row>
    <row r="46" spans="1:21" x14ac:dyDescent="0.25">
      <c r="A46" s="25" t="s">
        <v>198</v>
      </c>
      <c r="B46" s="14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15">
        <v>0</v>
      </c>
      <c r="K46" s="14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15">
        <v>0</v>
      </c>
    </row>
    <row r="47" spans="1:21" x14ac:dyDescent="0.25">
      <c r="A47" s="25" t="s">
        <v>199</v>
      </c>
      <c r="B47" s="14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15">
        <v>0</v>
      </c>
      <c r="K47" s="14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15">
        <v>0</v>
      </c>
    </row>
    <row r="48" spans="1:21" x14ac:dyDescent="0.25">
      <c r="A48" s="25" t="s">
        <v>200</v>
      </c>
      <c r="B48" s="14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15">
        <v>0</v>
      </c>
      <c r="K48" s="14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15">
        <v>0</v>
      </c>
    </row>
    <row r="49" spans="1:21" x14ac:dyDescent="0.25">
      <c r="A49" s="25" t="s">
        <v>201</v>
      </c>
      <c r="B49" s="14" t="s">
        <v>206</v>
      </c>
      <c r="C49" s="6" t="s">
        <v>206</v>
      </c>
      <c r="D49" s="6" t="s">
        <v>206</v>
      </c>
      <c r="E49" s="6" t="s">
        <v>206</v>
      </c>
      <c r="F49" s="6" t="s">
        <v>206</v>
      </c>
      <c r="G49" s="6" t="s">
        <v>206</v>
      </c>
      <c r="H49" s="6" t="s">
        <v>206</v>
      </c>
      <c r="I49" s="6" t="s">
        <v>206</v>
      </c>
      <c r="J49" s="15" t="s">
        <v>206</v>
      </c>
      <c r="K49" s="14" t="s">
        <v>206</v>
      </c>
      <c r="L49" s="6" t="s">
        <v>206</v>
      </c>
      <c r="M49" s="6" t="s">
        <v>206</v>
      </c>
      <c r="N49" s="6" t="s">
        <v>206</v>
      </c>
      <c r="O49" s="6" t="s">
        <v>206</v>
      </c>
      <c r="P49" s="6" t="s">
        <v>206</v>
      </c>
      <c r="Q49" s="6" t="s">
        <v>206</v>
      </c>
      <c r="R49" s="6" t="s">
        <v>206</v>
      </c>
      <c r="S49" s="6" t="s">
        <v>206</v>
      </c>
      <c r="T49" s="6" t="s">
        <v>206</v>
      </c>
      <c r="U49" s="15" t="s">
        <v>206</v>
      </c>
    </row>
    <row r="50" spans="1:21" x14ac:dyDescent="0.25">
      <c r="A50" s="22" t="s">
        <v>157</v>
      </c>
      <c r="B50" s="12">
        <f t="shared" ref="B50:J50" si="11">SUM(B46:B49)</f>
        <v>0</v>
      </c>
      <c r="C50" s="5">
        <f t="shared" si="11"/>
        <v>0</v>
      </c>
      <c r="D50" s="5">
        <f t="shared" si="11"/>
        <v>0</v>
      </c>
      <c r="E50" s="5">
        <f t="shared" si="11"/>
        <v>0</v>
      </c>
      <c r="F50" s="5">
        <f t="shared" si="11"/>
        <v>0</v>
      </c>
      <c r="G50" s="5">
        <f t="shared" si="11"/>
        <v>0</v>
      </c>
      <c r="H50" s="5">
        <f t="shared" si="11"/>
        <v>0</v>
      </c>
      <c r="I50" s="5">
        <f t="shared" si="11"/>
        <v>0</v>
      </c>
      <c r="J50" s="13">
        <f t="shared" si="11"/>
        <v>0</v>
      </c>
      <c r="K50" s="12">
        <f t="shared" ref="K50:U50" si="12">SUM(K46:K49)</f>
        <v>0</v>
      </c>
      <c r="L50" s="5">
        <f t="shared" si="12"/>
        <v>0</v>
      </c>
      <c r="M50" s="5">
        <f t="shared" si="12"/>
        <v>0</v>
      </c>
      <c r="N50" s="5">
        <f t="shared" si="12"/>
        <v>0</v>
      </c>
      <c r="O50" s="5">
        <f t="shared" si="12"/>
        <v>0</v>
      </c>
      <c r="P50" s="5">
        <f t="shared" si="12"/>
        <v>0</v>
      </c>
      <c r="Q50" s="5">
        <f t="shared" si="12"/>
        <v>0</v>
      </c>
      <c r="R50" s="5">
        <f t="shared" si="12"/>
        <v>0</v>
      </c>
      <c r="S50" s="5">
        <f t="shared" si="12"/>
        <v>0</v>
      </c>
      <c r="T50" s="5">
        <f t="shared" si="12"/>
        <v>0</v>
      </c>
      <c r="U50" s="13">
        <f t="shared" si="12"/>
        <v>0</v>
      </c>
    </row>
    <row r="51" spans="1:21" x14ac:dyDescent="0.25">
      <c r="A51" s="24"/>
      <c r="B51" s="32"/>
      <c r="C51" s="33"/>
      <c r="D51" s="33"/>
      <c r="E51" s="33"/>
      <c r="F51" s="33"/>
      <c r="G51" s="33"/>
      <c r="H51" s="33"/>
      <c r="I51" s="33"/>
      <c r="J51" s="34"/>
      <c r="K51" s="32"/>
      <c r="L51" s="33"/>
      <c r="M51" s="33"/>
      <c r="N51" s="33"/>
      <c r="O51" s="33"/>
      <c r="P51" s="33"/>
      <c r="Q51" s="33"/>
      <c r="R51" s="33"/>
      <c r="S51" s="33"/>
      <c r="T51" s="33"/>
      <c r="U51" s="34"/>
    </row>
    <row r="52" spans="1:21" x14ac:dyDescent="0.25">
      <c r="A52" s="22" t="s">
        <v>164</v>
      </c>
      <c r="B52" s="32"/>
      <c r="C52" s="33"/>
      <c r="D52" s="33"/>
      <c r="E52" s="33"/>
      <c r="F52" s="33"/>
      <c r="G52" s="33"/>
      <c r="H52" s="33"/>
      <c r="I52" s="33"/>
      <c r="J52" s="34"/>
      <c r="K52" s="32"/>
      <c r="L52" s="33"/>
      <c r="M52" s="33"/>
      <c r="N52" s="33"/>
      <c r="O52" s="33"/>
      <c r="P52" s="33"/>
      <c r="Q52" s="33"/>
      <c r="R52" s="33"/>
      <c r="S52" s="33"/>
      <c r="T52" s="33"/>
      <c r="U52" s="34"/>
    </row>
    <row r="53" spans="1:21" x14ac:dyDescent="0.25">
      <c r="A53" s="25" t="s">
        <v>198</v>
      </c>
      <c r="B53" s="14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15">
        <v>0</v>
      </c>
      <c r="K53" s="14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15">
        <v>0</v>
      </c>
    </row>
    <row r="54" spans="1:21" x14ac:dyDescent="0.25">
      <c r="A54" s="25" t="s">
        <v>199</v>
      </c>
      <c r="B54" s="14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15">
        <v>0</v>
      </c>
      <c r="K54" s="14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15">
        <v>0</v>
      </c>
    </row>
    <row r="55" spans="1:21" x14ac:dyDescent="0.25">
      <c r="A55" s="25" t="s">
        <v>200</v>
      </c>
      <c r="B55" s="14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15">
        <v>0</v>
      </c>
      <c r="K55" s="14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15">
        <v>0</v>
      </c>
    </row>
    <row r="56" spans="1:21" x14ac:dyDescent="0.25">
      <c r="A56" s="25" t="s">
        <v>201</v>
      </c>
      <c r="B56" s="14" t="s">
        <v>206</v>
      </c>
      <c r="C56" s="6" t="s">
        <v>206</v>
      </c>
      <c r="D56" s="6" t="s">
        <v>206</v>
      </c>
      <c r="E56" s="6" t="s">
        <v>206</v>
      </c>
      <c r="F56" s="6" t="s">
        <v>206</v>
      </c>
      <c r="G56" s="6" t="s">
        <v>206</v>
      </c>
      <c r="H56" s="6" t="s">
        <v>206</v>
      </c>
      <c r="I56" s="6" t="s">
        <v>206</v>
      </c>
      <c r="J56" s="15" t="s">
        <v>206</v>
      </c>
      <c r="K56" s="14" t="s">
        <v>206</v>
      </c>
      <c r="L56" s="6" t="s">
        <v>206</v>
      </c>
      <c r="M56" s="6" t="s">
        <v>206</v>
      </c>
      <c r="N56" s="6" t="s">
        <v>206</v>
      </c>
      <c r="O56" s="6" t="s">
        <v>206</v>
      </c>
      <c r="P56" s="6" t="s">
        <v>206</v>
      </c>
      <c r="Q56" s="6" t="s">
        <v>206</v>
      </c>
      <c r="R56" s="6" t="s">
        <v>206</v>
      </c>
      <c r="S56" s="6" t="s">
        <v>206</v>
      </c>
      <c r="T56" s="6" t="s">
        <v>206</v>
      </c>
      <c r="U56" s="15" t="s">
        <v>206</v>
      </c>
    </row>
    <row r="57" spans="1:21" x14ac:dyDescent="0.25">
      <c r="A57" s="22" t="s">
        <v>157</v>
      </c>
      <c r="B57" s="12">
        <f t="shared" ref="B57:J57" si="13">SUM(B53:B56)</f>
        <v>0</v>
      </c>
      <c r="C57" s="5">
        <f t="shared" si="13"/>
        <v>0</v>
      </c>
      <c r="D57" s="5">
        <f t="shared" si="13"/>
        <v>0</v>
      </c>
      <c r="E57" s="5">
        <f t="shared" si="13"/>
        <v>0</v>
      </c>
      <c r="F57" s="5">
        <f t="shared" si="13"/>
        <v>0</v>
      </c>
      <c r="G57" s="5">
        <f t="shared" si="13"/>
        <v>0</v>
      </c>
      <c r="H57" s="5">
        <f t="shared" si="13"/>
        <v>0</v>
      </c>
      <c r="I57" s="5">
        <f t="shared" si="13"/>
        <v>0</v>
      </c>
      <c r="J57" s="13">
        <f t="shared" si="13"/>
        <v>0</v>
      </c>
      <c r="K57" s="12">
        <f t="shared" ref="K57:U57" si="14">SUM(K53:K56)</f>
        <v>0</v>
      </c>
      <c r="L57" s="5">
        <f t="shared" si="14"/>
        <v>0</v>
      </c>
      <c r="M57" s="5">
        <f t="shared" si="14"/>
        <v>0</v>
      </c>
      <c r="N57" s="5">
        <f t="shared" si="14"/>
        <v>0</v>
      </c>
      <c r="O57" s="5">
        <f t="shared" si="14"/>
        <v>0</v>
      </c>
      <c r="P57" s="5">
        <f t="shared" si="14"/>
        <v>0</v>
      </c>
      <c r="Q57" s="5">
        <f t="shared" si="14"/>
        <v>0</v>
      </c>
      <c r="R57" s="5">
        <f t="shared" si="14"/>
        <v>0</v>
      </c>
      <c r="S57" s="5">
        <f t="shared" si="14"/>
        <v>0</v>
      </c>
      <c r="T57" s="5">
        <f t="shared" si="14"/>
        <v>0</v>
      </c>
      <c r="U57" s="13">
        <f t="shared" si="14"/>
        <v>0</v>
      </c>
    </row>
    <row r="58" spans="1:21" x14ac:dyDescent="0.25">
      <c r="A58" s="24"/>
      <c r="B58" s="32"/>
      <c r="C58" s="33"/>
      <c r="D58" s="33"/>
      <c r="E58" s="33"/>
      <c r="F58" s="33"/>
      <c r="G58" s="33"/>
      <c r="H58" s="33"/>
      <c r="I58" s="33"/>
      <c r="J58" s="34"/>
      <c r="K58" s="32"/>
      <c r="L58" s="33"/>
      <c r="M58" s="33"/>
      <c r="N58" s="33"/>
      <c r="O58" s="33"/>
      <c r="P58" s="33"/>
      <c r="Q58" s="33"/>
      <c r="R58" s="33"/>
      <c r="S58" s="33"/>
      <c r="T58" s="33"/>
      <c r="U58" s="34"/>
    </row>
    <row r="59" spans="1:21" x14ac:dyDescent="0.25">
      <c r="A59" s="22" t="s">
        <v>165</v>
      </c>
      <c r="B59" s="32"/>
      <c r="C59" s="33"/>
      <c r="D59" s="33"/>
      <c r="E59" s="33"/>
      <c r="F59" s="33"/>
      <c r="G59" s="33"/>
      <c r="H59" s="33"/>
      <c r="I59" s="33"/>
      <c r="J59" s="34"/>
      <c r="K59" s="32"/>
      <c r="L59" s="33"/>
      <c r="M59" s="33"/>
      <c r="N59" s="33"/>
      <c r="O59" s="33"/>
      <c r="P59" s="33"/>
      <c r="Q59" s="33"/>
      <c r="R59" s="33"/>
      <c r="S59" s="33"/>
      <c r="T59" s="33"/>
      <c r="U59" s="34"/>
    </row>
    <row r="60" spans="1:21" x14ac:dyDescent="0.25">
      <c r="A60" s="25" t="s">
        <v>198</v>
      </c>
      <c r="B60" s="14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15">
        <v>0</v>
      </c>
      <c r="K60" s="14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15">
        <v>0</v>
      </c>
    </row>
    <row r="61" spans="1:21" x14ac:dyDescent="0.25">
      <c r="A61" s="25" t="s">
        <v>199</v>
      </c>
      <c r="B61" s="14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15">
        <v>0</v>
      </c>
      <c r="K61" s="14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15">
        <v>0</v>
      </c>
    </row>
    <row r="62" spans="1:21" x14ac:dyDescent="0.25">
      <c r="A62" s="25" t="s">
        <v>200</v>
      </c>
      <c r="B62" s="14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15">
        <v>0</v>
      </c>
      <c r="K62" s="14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15">
        <v>0</v>
      </c>
    </row>
    <row r="63" spans="1:21" x14ac:dyDescent="0.25">
      <c r="A63" s="25" t="s">
        <v>201</v>
      </c>
      <c r="B63" s="14" t="s">
        <v>206</v>
      </c>
      <c r="C63" s="6" t="s">
        <v>206</v>
      </c>
      <c r="D63" s="6" t="s">
        <v>206</v>
      </c>
      <c r="E63" s="6" t="s">
        <v>206</v>
      </c>
      <c r="F63" s="6" t="s">
        <v>206</v>
      </c>
      <c r="G63" s="6" t="s">
        <v>206</v>
      </c>
      <c r="H63" s="6" t="s">
        <v>206</v>
      </c>
      <c r="I63" s="6" t="s">
        <v>206</v>
      </c>
      <c r="J63" s="15" t="s">
        <v>206</v>
      </c>
      <c r="K63" s="14" t="s">
        <v>206</v>
      </c>
      <c r="L63" s="6" t="s">
        <v>206</v>
      </c>
      <c r="M63" s="6" t="s">
        <v>206</v>
      </c>
      <c r="N63" s="6" t="s">
        <v>206</v>
      </c>
      <c r="O63" s="6" t="s">
        <v>206</v>
      </c>
      <c r="P63" s="6" t="s">
        <v>206</v>
      </c>
      <c r="Q63" s="6" t="s">
        <v>206</v>
      </c>
      <c r="R63" s="6" t="s">
        <v>206</v>
      </c>
      <c r="S63" s="6" t="s">
        <v>206</v>
      </c>
      <c r="T63" s="6" t="s">
        <v>206</v>
      </c>
      <c r="U63" s="15" t="s">
        <v>206</v>
      </c>
    </row>
    <row r="64" spans="1:21" x14ac:dyDescent="0.25">
      <c r="A64" s="22" t="s">
        <v>157</v>
      </c>
      <c r="B64" s="12">
        <f t="shared" ref="B64:J64" si="15">SUM(B60:B63)</f>
        <v>0</v>
      </c>
      <c r="C64" s="5">
        <f t="shared" si="15"/>
        <v>0</v>
      </c>
      <c r="D64" s="5">
        <f t="shared" si="15"/>
        <v>0</v>
      </c>
      <c r="E64" s="5">
        <f t="shared" si="15"/>
        <v>0</v>
      </c>
      <c r="F64" s="5">
        <f t="shared" si="15"/>
        <v>0</v>
      </c>
      <c r="G64" s="5">
        <f t="shared" si="15"/>
        <v>0</v>
      </c>
      <c r="H64" s="5">
        <f t="shared" si="15"/>
        <v>0</v>
      </c>
      <c r="I64" s="5">
        <f t="shared" si="15"/>
        <v>0</v>
      </c>
      <c r="J64" s="13">
        <f t="shared" si="15"/>
        <v>0</v>
      </c>
      <c r="K64" s="12">
        <f t="shared" ref="K64:U64" si="16">SUM(K60:K63)</f>
        <v>0</v>
      </c>
      <c r="L64" s="5">
        <f t="shared" si="16"/>
        <v>0</v>
      </c>
      <c r="M64" s="5">
        <f t="shared" si="16"/>
        <v>0</v>
      </c>
      <c r="N64" s="5">
        <f t="shared" si="16"/>
        <v>0</v>
      </c>
      <c r="O64" s="5">
        <f t="shared" si="16"/>
        <v>0</v>
      </c>
      <c r="P64" s="5">
        <f t="shared" si="16"/>
        <v>0</v>
      </c>
      <c r="Q64" s="5">
        <f t="shared" si="16"/>
        <v>0</v>
      </c>
      <c r="R64" s="5">
        <f t="shared" si="16"/>
        <v>0</v>
      </c>
      <c r="S64" s="5">
        <f t="shared" si="16"/>
        <v>0</v>
      </c>
      <c r="T64" s="5">
        <f t="shared" si="16"/>
        <v>0</v>
      </c>
      <c r="U64" s="13">
        <f t="shared" si="16"/>
        <v>0</v>
      </c>
    </row>
    <row r="65" spans="1:21" x14ac:dyDescent="0.25">
      <c r="A65" s="24"/>
      <c r="B65" s="32"/>
      <c r="C65" s="33"/>
      <c r="D65" s="33"/>
      <c r="E65" s="33"/>
      <c r="F65" s="33"/>
      <c r="G65" s="33"/>
      <c r="H65" s="33"/>
      <c r="I65" s="33"/>
      <c r="J65" s="34"/>
      <c r="K65" s="32"/>
      <c r="L65" s="33"/>
      <c r="M65" s="33"/>
      <c r="N65" s="33"/>
      <c r="O65" s="33"/>
      <c r="P65" s="33"/>
      <c r="Q65" s="33"/>
      <c r="R65" s="33"/>
      <c r="S65" s="33"/>
      <c r="T65" s="33"/>
      <c r="U65" s="34"/>
    </row>
    <row r="66" spans="1:21" x14ac:dyDescent="0.25">
      <c r="A66" s="22" t="s">
        <v>166</v>
      </c>
      <c r="B66" s="32"/>
      <c r="C66" s="33"/>
      <c r="D66" s="33"/>
      <c r="E66" s="33"/>
      <c r="F66" s="33"/>
      <c r="G66" s="33"/>
      <c r="H66" s="33"/>
      <c r="I66" s="33"/>
      <c r="J66" s="34"/>
      <c r="K66" s="32"/>
      <c r="L66" s="33"/>
      <c r="M66" s="33"/>
      <c r="N66" s="33"/>
      <c r="O66" s="33"/>
      <c r="P66" s="33"/>
      <c r="Q66" s="33"/>
      <c r="R66" s="33"/>
      <c r="S66" s="33"/>
      <c r="T66" s="33"/>
      <c r="U66" s="34"/>
    </row>
    <row r="67" spans="1:21" x14ac:dyDescent="0.25">
      <c r="A67" s="25" t="s">
        <v>198</v>
      </c>
      <c r="B67" s="14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15">
        <v>0</v>
      </c>
      <c r="K67" s="14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15">
        <v>0</v>
      </c>
    </row>
    <row r="68" spans="1:21" x14ac:dyDescent="0.25">
      <c r="A68" s="25" t="s">
        <v>199</v>
      </c>
      <c r="B68" s="14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15">
        <v>0</v>
      </c>
      <c r="K68" s="14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15">
        <v>0</v>
      </c>
    </row>
    <row r="69" spans="1:21" x14ac:dyDescent="0.25">
      <c r="A69" s="25" t="s">
        <v>200</v>
      </c>
      <c r="B69" s="14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15">
        <v>0</v>
      </c>
      <c r="K69" s="14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15">
        <v>0</v>
      </c>
    </row>
    <row r="70" spans="1:21" x14ac:dyDescent="0.25">
      <c r="A70" s="25" t="s">
        <v>201</v>
      </c>
      <c r="B70" s="14" t="s">
        <v>206</v>
      </c>
      <c r="C70" s="6" t="s">
        <v>206</v>
      </c>
      <c r="D70" s="6" t="s">
        <v>206</v>
      </c>
      <c r="E70" s="6" t="s">
        <v>206</v>
      </c>
      <c r="F70" s="6" t="s">
        <v>206</v>
      </c>
      <c r="G70" s="6" t="s">
        <v>206</v>
      </c>
      <c r="H70" s="6" t="s">
        <v>206</v>
      </c>
      <c r="I70" s="6" t="s">
        <v>206</v>
      </c>
      <c r="J70" s="15" t="s">
        <v>206</v>
      </c>
      <c r="K70" s="14" t="s">
        <v>206</v>
      </c>
      <c r="L70" s="6" t="s">
        <v>206</v>
      </c>
      <c r="M70" s="6" t="s">
        <v>206</v>
      </c>
      <c r="N70" s="6" t="s">
        <v>206</v>
      </c>
      <c r="O70" s="6" t="s">
        <v>206</v>
      </c>
      <c r="P70" s="6" t="s">
        <v>206</v>
      </c>
      <c r="Q70" s="6" t="s">
        <v>206</v>
      </c>
      <c r="R70" s="6" t="s">
        <v>206</v>
      </c>
      <c r="S70" s="6" t="s">
        <v>206</v>
      </c>
      <c r="T70" s="6" t="s">
        <v>206</v>
      </c>
      <c r="U70" s="15" t="s">
        <v>206</v>
      </c>
    </row>
    <row r="71" spans="1:21" x14ac:dyDescent="0.25">
      <c r="A71" s="22" t="s">
        <v>157</v>
      </c>
      <c r="B71" s="12">
        <f t="shared" ref="B71:J71" si="17">SUM(B67:B70)</f>
        <v>0</v>
      </c>
      <c r="C71" s="5">
        <f t="shared" si="17"/>
        <v>0</v>
      </c>
      <c r="D71" s="5">
        <f t="shared" si="17"/>
        <v>0</v>
      </c>
      <c r="E71" s="5">
        <f t="shared" si="17"/>
        <v>0</v>
      </c>
      <c r="F71" s="5">
        <f t="shared" si="17"/>
        <v>0</v>
      </c>
      <c r="G71" s="5">
        <f t="shared" si="17"/>
        <v>0</v>
      </c>
      <c r="H71" s="5">
        <f t="shared" si="17"/>
        <v>0</v>
      </c>
      <c r="I71" s="5">
        <f t="shared" si="17"/>
        <v>0</v>
      </c>
      <c r="J71" s="13">
        <f t="shared" si="17"/>
        <v>0</v>
      </c>
      <c r="K71" s="12">
        <f t="shared" ref="K71:U71" si="18">SUM(K67:K70)</f>
        <v>0</v>
      </c>
      <c r="L71" s="5">
        <f t="shared" si="18"/>
        <v>0</v>
      </c>
      <c r="M71" s="5">
        <f t="shared" si="18"/>
        <v>0</v>
      </c>
      <c r="N71" s="5">
        <f t="shared" si="18"/>
        <v>0</v>
      </c>
      <c r="O71" s="5">
        <f t="shared" si="18"/>
        <v>0</v>
      </c>
      <c r="P71" s="5">
        <f t="shared" si="18"/>
        <v>0</v>
      </c>
      <c r="Q71" s="5">
        <f t="shared" si="18"/>
        <v>0</v>
      </c>
      <c r="R71" s="5">
        <f t="shared" si="18"/>
        <v>0</v>
      </c>
      <c r="S71" s="5">
        <f t="shared" si="18"/>
        <v>0</v>
      </c>
      <c r="T71" s="5">
        <f t="shared" si="18"/>
        <v>0</v>
      </c>
      <c r="U71" s="13">
        <f t="shared" si="18"/>
        <v>0</v>
      </c>
    </row>
    <row r="72" spans="1:21" x14ac:dyDescent="0.25">
      <c r="A72" s="24"/>
      <c r="B72" s="32"/>
      <c r="C72" s="33"/>
      <c r="D72" s="33"/>
      <c r="E72" s="33"/>
      <c r="F72" s="33"/>
      <c r="G72" s="33"/>
      <c r="H72" s="33"/>
      <c r="I72" s="33"/>
      <c r="J72" s="34"/>
      <c r="K72" s="32"/>
      <c r="L72" s="33"/>
      <c r="M72" s="33"/>
      <c r="N72" s="33"/>
      <c r="O72" s="33"/>
      <c r="P72" s="33"/>
      <c r="Q72" s="33"/>
      <c r="R72" s="33"/>
      <c r="S72" s="33"/>
      <c r="T72" s="33"/>
      <c r="U72" s="34"/>
    </row>
    <row r="73" spans="1:21" x14ac:dyDescent="0.25">
      <c r="A73" s="22" t="s">
        <v>167</v>
      </c>
      <c r="B73" s="32"/>
      <c r="C73" s="33"/>
      <c r="D73" s="33"/>
      <c r="E73" s="33"/>
      <c r="F73" s="33"/>
      <c r="G73" s="33"/>
      <c r="H73" s="33"/>
      <c r="I73" s="33"/>
      <c r="J73" s="34"/>
      <c r="K73" s="32"/>
      <c r="L73" s="33"/>
      <c r="M73" s="33"/>
      <c r="N73" s="33"/>
      <c r="O73" s="33"/>
      <c r="P73" s="33"/>
      <c r="Q73" s="33"/>
      <c r="R73" s="33"/>
      <c r="S73" s="33"/>
      <c r="T73" s="33"/>
      <c r="U73" s="34"/>
    </row>
    <row r="74" spans="1:21" x14ac:dyDescent="0.25">
      <c r="A74" s="25" t="s">
        <v>198</v>
      </c>
      <c r="B74" s="14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15">
        <v>0</v>
      </c>
      <c r="K74" s="14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15">
        <v>0</v>
      </c>
    </row>
    <row r="75" spans="1:21" x14ac:dyDescent="0.25">
      <c r="A75" s="25" t="s">
        <v>199</v>
      </c>
      <c r="B75" s="14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15">
        <v>0</v>
      </c>
      <c r="K75" s="14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15">
        <v>0</v>
      </c>
    </row>
    <row r="76" spans="1:21" x14ac:dyDescent="0.25">
      <c r="A76" s="25" t="s">
        <v>200</v>
      </c>
      <c r="B76" s="14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15">
        <v>0</v>
      </c>
      <c r="K76" s="14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15">
        <v>0</v>
      </c>
    </row>
    <row r="77" spans="1:21" x14ac:dyDescent="0.25">
      <c r="A77" s="25" t="s">
        <v>201</v>
      </c>
      <c r="B77" s="14" t="s">
        <v>206</v>
      </c>
      <c r="C77" s="6" t="s">
        <v>206</v>
      </c>
      <c r="D77" s="6" t="s">
        <v>206</v>
      </c>
      <c r="E77" s="6" t="s">
        <v>206</v>
      </c>
      <c r="F77" s="6" t="s">
        <v>206</v>
      </c>
      <c r="G77" s="6" t="s">
        <v>206</v>
      </c>
      <c r="H77" s="6" t="s">
        <v>206</v>
      </c>
      <c r="I77" s="6" t="s">
        <v>206</v>
      </c>
      <c r="J77" s="15" t="s">
        <v>206</v>
      </c>
      <c r="K77" s="14" t="s">
        <v>206</v>
      </c>
      <c r="L77" s="6" t="s">
        <v>206</v>
      </c>
      <c r="M77" s="6" t="s">
        <v>206</v>
      </c>
      <c r="N77" s="6" t="s">
        <v>206</v>
      </c>
      <c r="O77" s="6" t="s">
        <v>206</v>
      </c>
      <c r="P77" s="6" t="s">
        <v>206</v>
      </c>
      <c r="Q77" s="6" t="s">
        <v>206</v>
      </c>
      <c r="R77" s="6" t="s">
        <v>206</v>
      </c>
      <c r="S77" s="6" t="s">
        <v>206</v>
      </c>
      <c r="T77" s="6" t="s">
        <v>206</v>
      </c>
      <c r="U77" s="15" t="s">
        <v>206</v>
      </c>
    </row>
    <row r="78" spans="1:21" x14ac:dyDescent="0.25">
      <c r="A78" s="22" t="s">
        <v>157</v>
      </c>
      <c r="B78" s="12">
        <f t="shared" ref="B78:J78" si="19">SUM(B74:B77)</f>
        <v>0</v>
      </c>
      <c r="C78" s="5">
        <f t="shared" si="19"/>
        <v>0</v>
      </c>
      <c r="D78" s="5">
        <f t="shared" si="19"/>
        <v>0</v>
      </c>
      <c r="E78" s="5">
        <f t="shared" si="19"/>
        <v>0</v>
      </c>
      <c r="F78" s="5">
        <f t="shared" si="19"/>
        <v>0</v>
      </c>
      <c r="G78" s="5">
        <f t="shared" si="19"/>
        <v>0</v>
      </c>
      <c r="H78" s="5">
        <f t="shared" si="19"/>
        <v>0</v>
      </c>
      <c r="I78" s="5">
        <f t="shared" si="19"/>
        <v>0</v>
      </c>
      <c r="J78" s="13">
        <f t="shared" si="19"/>
        <v>0</v>
      </c>
      <c r="K78" s="12">
        <f t="shared" ref="K78:U78" si="20">SUM(K74:K77)</f>
        <v>0</v>
      </c>
      <c r="L78" s="5">
        <f t="shared" si="20"/>
        <v>0</v>
      </c>
      <c r="M78" s="5">
        <f t="shared" si="20"/>
        <v>0</v>
      </c>
      <c r="N78" s="5">
        <f t="shared" si="20"/>
        <v>0</v>
      </c>
      <c r="O78" s="5">
        <f t="shared" si="20"/>
        <v>0</v>
      </c>
      <c r="P78" s="5">
        <f t="shared" si="20"/>
        <v>0</v>
      </c>
      <c r="Q78" s="5">
        <f t="shared" si="20"/>
        <v>0</v>
      </c>
      <c r="R78" s="5">
        <f t="shared" si="20"/>
        <v>0</v>
      </c>
      <c r="S78" s="5">
        <f t="shared" si="20"/>
        <v>0</v>
      </c>
      <c r="T78" s="5">
        <f t="shared" si="20"/>
        <v>0</v>
      </c>
      <c r="U78" s="13">
        <f t="shared" si="20"/>
        <v>0</v>
      </c>
    </row>
    <row r="79" spans="1:21" x14ac:dyDescent="0.25">
      <c r="A79" s="24"/>
      <c r="B79" s="32"/>
      <c r="C79" s="33"/>
      <c r="D79" s="33"/>
      <c r="E79" s="33"/>
      <c r="F79" s="33"/>
      <c r="G79" s="33"/>
      <c r="H79" s="33"/>
      <c r="I79" s="33"/>
      <c r="J79" s="34"/>
      <c r="K79" s="32"/>
      <c r="L79" s="33"/>
      <c r="M79" s="33"/>
      <c r="N79" s="33"/>
      <c r="O79" s="33"/>
      <c r="P79" s="33"/>
      <c r="Q79" s="33"/>
      <c r="R79" s="33"/>
      <c r="S79" s="33"/>
      <c r="T79" s="33"/>
      <c r="U79" s="34"/>
    </row>
    <row r="80" spans="1:21" x14ac:dyDescent="0.25">
      <c r="A80" s="22" t="s">
        <v>168</v>
      </c>
      <c r="B80" s="32"/>
      <c r="C80" s="33"/>
      <c r="D80" s="33"/>
      <c r="E80" s="33"/>
      <c r="F80" s="33"/>
      <c r="G80" s="33"/>
      <c r="H80" s="33"/>
      <c r="I80" s="33"/>
      <c r="J80" s="34"/>
      <c r="K80" s="32"/>
      <c r="L80" s="33"/>
      <c r="M80" s="33"/>
      <c r="N80" s="33"/>
      <c r="O80" s="33"/>
      <c r="P80" s="33"/>
      <c r="Q80" s="33"/>
      <c r="R80" s="33"/>
      <c r="S80" s="33"/>
      <c r="T80" s="33"/>
      <c r="U80" s="34"/>
    </row>
    <row r="81" spans="1:21" x14ac:dyDescent="0.25">
      <c r="A81" s="25" t="s">
        <v>198</v>
      </c>
      <c r="B81" s="14">
        <v>0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15">
        <v>0</v>
      </c>
      <c r="K81" s="14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15">
        <v>0</v>
      </c>
    </row>
    <row r="82" spans="1:21" x14ac:dyDescent="0.25">
      <c r="A82" s="25" t="s">
        <v>199</v>
      </c>
      <c r="B82" s="14">
        <v>0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15">
        <v>0</v>
      </c>
      <c r="K82" s="14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15">
        <v>0</v>
      </c>
    </row>
    <row r="83" spans="1:21" x14ac:dyDescent="0.25">
      <c r="A83" s="25" t="s">
        <v>200</v>
      </c>
      <c r="B83" s="14" t="s">
        <v>206</v>
      </c>
      <c r="C83" s="6" t="s">
        <v>206</v>
      </c>
      <c r="D83" s="6" t="s">
        <v>206</v>
      </c>
      <c r="E83" s="6" t="s">
        <v>206</v>
      </c>
      <c r="F83" s="6" t="s">
        <v>206</v>
      </c>
      <c r="G83" s="6" t="s">
        <v>206</v>
      </c>
      <c r="H83" s="6" t="s">
        <v>206</v>
      </c>
      <c r="I83" s="6" t="s">
        <v>206</v>
      </c>
      <c r="J83" s="15" t="s">
        <v>206</v>
      </c>
      <c r="K83" s="14" t="s">
        <v>206</v>
      </c>
      <c r="L83" s="6" t="s">
        <v>206</v>
      </c>
      <c r="M83" s="6" t="s">
        <v>206</v>
      </c>
      <c r="N83" s="6" t="s">
        <v>206</v>
      </c>
      <c r="O83" s="6" t="s">
        <v>206</v>
      </c>
      <c r="P83" s="6" t="s">
        <v>206</v>
      </c>
      <c r="Q83" s="6" t="s">
        <v>206</v>
      </c>
      <c r="R83" s="6" t="s">
        <v>206</v>
      </c>
      <c r="S83" s="6" t="s">
        <v>206</v>
      </c>
      <c r="T83" s="6" t="s">
        <v>206</v>
      </c>
      <c r="U83" s="15" t="s">
        <v>206</v>
      </c>
    </row>
    <row r="84" spans="1:21" x14ac:dyDescent="0.25">
      <c r="A84" s="25" t="s">
        <v>201</v>
      </c>
      <c r="B84" s="14" t="s">
        <v>206</v>
      </c>
      <c r="C84" s="6" t="s">
        <v>206</v>
      </c>
      <c r="D84" s="6" t="s">
        <v>206</v>
      </c>
      <c r="E84" s="6" t="s">
        <v>206</v>
      </c>
      <c r="F84" s="6" t="s">
        <v>206</v>
      </c>
      <c r="G84" s="6" t="s">
        <v>206</v>
      </c>
      <c r="H84" s="6" t="s">
        <v>206</v>
      </c>
      <c r="I84" s="6" t="s">
        <v>206</v>
      </c>
      <c r="J84" s="15" t="s">
        <v>206</v>
      </c>
      <c r="K84" s="14" t="s">
        <v>206</v>
      </c>
      <c r="L84" s="6" t="s">
        <v>206</v>
      </c>
      <c r="M84" s="6" t="s">
        <v>206</v>
      </c>
      <c r="N84" s="6" t="s">
        <v>206</v>
      </c>
      <c r="O84" s="6" t="s">
        <v>206</v>
      </c>
      <c r="P84" s="6" t="s">
        <v>206</v>
      </c>
      <c r="Q84" s="6" t="s">
        <v>206</v>
      </c>
      <c r="R84" s="6" t="s">
        <v>206</v>
      </c>
      <c r="S84" s="6" t="s">
        <v>206</v>
      </c>
      <c r="T84" s="6" t="s">
        <v>206</v>
      </c>
      <c r="U84" s="15" t="s">
        <v>206</v>
      </c>
    </row>
    <row r="85" spans="1:21" x14ac:dyDescent="0.25">
      <c r="A85" s="22" t="s">
        <v>157</v>
      </c>
      <c r="B85" s="12">
        <f t="shared" ref="B85:J85" si="21">SUM(B81:B84)</f>
        <v>0</v>
      </c>
      <c r="C85" s="5">
        <f t="shared" si="21"/>
        <v>0</v>
      </c>
      <c r="D85" s="5">
        <f t="shared" si="21"/>
        <v>0</v>
      </c>
      <c r="E85" s="5">
        <f t="shared" si="21"/>
        <v>0</v>
      </c>
      <c r="F85" s="5">
        <f t="shared" si="21"/>
        <v>0</v>
      </c>
      <c r="G85" s="5">
        <f t="shared" si="21"/>
        <v>0</v>
      </c>
      <c r="H85" s="5">
        <f t="shared" si="21"/>
        <v>0</v>
      </c>
      <c r="I85" s="5">
        <f t="shared" si="21"/>
        <v>0</v>
      </c>
      <c r="J85" s="13">
        <f t="shared" si="21"/>
        <v>0</v>
      </c>
      <c r="K85" s="12">
        <f t="shared" ref="K85:U85" si="22">SUM(K81:K84)</f>
        <v>0</v>
      </c>
      <c r="L85" s="5">
        <f t="shared" si="22"/>
        <v>0</v>
      </c>
      <c r="M85" s="5">
        <f t="shared" si="22"/>
        <v>0</v>
      </c>
      <c r="N85" s="5">
        <f t="shared" si="22"/>
        <v>0</v>
      </c>
      <c r="O85" s="5">
        <f t="shared" si="22"/>
        <v>0</v>
      </c>
      <c r="P85" s="5">
        <f t="shared" si="22"/>
        <v>0</v>
      </c>
      <c r="Q85" s="5">
        <f t="shared" si="22"/>
        <v>0</v>
      </c>
      <c r="R85" s="5">
        <f t="shared" si="22"/>
        <v>0</v>
      </c>
      <c r="S85" s="5">
        <f t="shared" si="22"/>
        <v>0</v>
      </c>
      <c r="T85" s="5">
        <f t="shared" si="22"/>
        <v>0</v>
      </c>
      <c r="U85" s="13">
        <f t="shared" si="22"/>
        <v>0</v>
      </c>
    </row>
    <row r="86" spans="1:21" x14ac:dyDescent="0.25">
      <c r="A86" s="24"/>
      <c r="B86" s="32"/>
      <c r="C86" s="33"/>
      <c r="D86" s="33"/>
      <c r="E86" s="33"/>
      <c r="F86" s="33"/>
      <c r="G86" s="33"/>
      <c r="H86" s="33"/>
      <c r="I86" s="33"/>
      <c r="J86" s="34"/>
      <c r="K86" s="32"/>
      <c r="L86" s="33"/>
      <c r="M86" s="33"/>
      <c r="N86" s="33"/>
      <c r="O86" s="33"/>
      <c r="P86" s="33"/>
      <c r="Q86" s="33"/>
      <c r="R86" s="33"/>
      <c r="S86" s="33"/>
      <c r="T86" s="33"/>
      <c r="U86" s="34"/>
    </row>
    <row r="87" spans="1:21" x14ac:dyDescent="0.25">
      <c r="A87" s="22" t="s">
        <v>169</v>
      </c>
      <c r="B87" s="32"/>
      <c r="C87" s="33"/>
      <c r="D87" s="33"/>
      <c r="E87" s="33"/>
      <c r="F87" s="33"/>
      <c r="G87" s="33"/>
      <c r="H87" s="33"/>
      <c r="I87" s="33"/>
      <c r="J87" s="34"/>
      <c r="K87" s="32"/>
      <c r="L87" s="33"/>
      <c r="M87" s="33"/>
      <c r="N87" s="33"/>
      <c r="O87" s="33"/>
      <c r="P87" s="33"/>
      <c r="Q87" s="33"/>
      <c r="R87" s="33"/>
      <c r="S87" s="33"/>
      <c r="T87" s="33"/>
      <c r="U87" s="34"/>
    </row>
    <row r="88" spans="1:21" x14ac:dyDescent="0.25">
      <c r="A88" s="25" t="s">
        <v>198</v>
      </c>
      <c r="B88" s="14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15">
        <v>0</v>
      </c>
      <c r="K88" s="14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15">
        <v>0</v>
      </c>
    </row>
    <row r="89" spans="1:21" x14ac:dyDescent="0.25">
      <c r="A89" s="25" t="s">
        <v>199</v>
      </c>
      <c r="B89" s="14">
        <v>0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15">
        <v>0</v>
      </c>
      <c r="K89" s="14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15">
        <v>0</v>
      </c>
    </row>
    <row r="90" spans="1:21" x14ac:dyDescent="0.25">
      <c r="A90" s="25" t="s">
        <v>200</v>
      </c>
      <c r="B90" s="14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15">
        <v>0</v>
      </c>
      <c r="K90" s="14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15">
        <v>0</v>
      </c>
    </row>
    <row r="91" spans="1:21" x14ac:dyDescent="0.25">
      <c r="A91" s="25" t="s">
        <v>201</v>
      </c>
      <c r="B91" s="14" t="s">
        <v>206</v>
      </c>
      <c r="C91" s="6" t="s">
        <v>206</v>
      </c>
      <c r="D91" s="6" t="s">
        <v>206</v>
      </c>
      <c r="E91" s="6" t="s">
        <v>206</v>
      </c>
      <c r="F91" s="6" t="s">
        <v>206</v>
      </c>
      <c r="G91" s="6" t="s">
        <v>206</v>
      </c>
      <c r="H91" s="6" t="s">
        <v>206</v>
      </c>
      <c r="I91" s="6" t="s">
        <v>206</v>
      </c>
      <c r="J91" s="15" t="s">
        <v>206</v>
      </c>
      <c r="K91" s="14" t="s">
        <v>206</v>
      </c>
      <c r="L91" s="6" t="s">
        <v>206</v>
      </c>
      <c r="M91" s="6" t="s">
        <v>206</v>
      </c>
      <c r="N91" s="6" t="s">
        <v>206</v>
      </c>
      <c r="O91" s="6" t="s">
        <v>206</v>
      </c>
      <c r="P91" s="6" t="s">
        <v>206</v>
      </c>
      <c r="Q91" s="6" t="s">
        <v>206</v>
      </c>
      <c r="R91" s="6" t="s">
        <v>206</v>
      </c>
      <c r="S91" s="6" t="s">
        <v>206</v>
      </c>
      <c r="T91" s="6" t="s">
        <v>206</v>
      </c>
      <c r="U91" s="15" t="s">
        <v>206</v>
      </c>
    </row>
    <row r="92" spans="1:21" x14ac:dyDescent="0.25">
      <c r="A92" s="22" t="s">
        <v>157</v>
      </c>
      <c r="B92" s="12">
        <f t="shared" ref="B92:J92" si="23">SUM(B88:B91)</f>
        <v>0</v>
      </c>
      <c r="C92" s="5">
        <f t="shared" si="23"/>
        <v>0</v>
      </c>
      <c r="D92" s="5">
        <f t="shared" si="23"/>
        <v>0</v>
      </c>
      <c r="E92" s="5">
        <f t="shared" si="23"/>
        <v>0</v>
      </c>
      <c r="F92" s="5">
        <f t="shared" si="23"/>
        <v>0</v>
      </c>
      <c r="G92" s="5">
        <f t="shared" si="23"/>
        <v>0</v>
      </c>
      <c r="H92" s="5">
        <f t="shared" si="23"/>
        <v>0</v>
      </c>
      <c r="I92" s="5">
        <f t="shared" si="23"/>
        <v>0</v>
      </c>
      <c r="J92" s="13">
        <f t="shared" si="23"/>
        <v>0</v>
      </c>
      <c r="K92" s="12">
        <f t="shared" ref="K92:U92" si="24">SUM(K88:K91)</f>
        <v>0</v>
      </c>
      <c r="L92" s="5">
        <f t="shared" si="24"/>
        <v>0</v>
      </c>
      <c r="M92" s="5">
        <f t="shared" si="24"/>
        <v>0</v>
      </c>
      <c r="N92" s="5">
        <f t="shared" si="24"/>
        <v>0</v>
      </c>
      <c r="O92" s="5">
        <f t="shared" si="24"/>
        <v>0</v>
      </c>
      <c r="P92" s="5">
        <f t="shared" si="24"/>
        <v>0</v>
      </c>
      <c r="Q92" s="5">
        <f t="shared" si="24"/>
        <v>0</v>
      </c>
      <c r="R92" s="5">
        <f t="shared" si="24"/>
        <v>0</v>
      </c>
      <c r="S92" s="5">
        <f t="shared" si="24"/>
        <v>0</v>
      </c>
      <c r="T92" s="5">
        <f t="shared" si="24"/>
        <v>0</v>
      </c>
      <c r="U92" s="13">
        <f t="shared" si="24"/>
        <v>0</v>
      </c>
    </row>
    <row r="93" spans="1:21" x14ac:dyDescent="0.25">
      <c r="A93" s="24"/>
      <c r="B93" s="32"/>
      <c r="C93" s="33"/>
      <c r="D93" s="33"/>
      <c r="E93" s="33"/>
      <c r="F93" s="33"/>
      <c r="G93" s="33"/>
      <c r="H93" s="33"/>
      <c r="I93" s="33"/>
      <c r="J93" s="34"/>
      <c r="K93" s="32"/>
      <c r="L93" s="33"/>
      <c r="M93" s="33"/>
      <c r="N93" s="33"/>
      <c r="O93" s="33"/>
      <c r="P93" s="33"/>
      <c r="Q93" s="33"/>
      <c r="R93" s="33"/>
      <c r="S93" s="33"/>
      <c r="T93" s="33"/>
      <c r="U93" s="34"/>
    </row>
    <row r="94" spans="1:21" x14ac:dyDescent="0.25">
      <c r="A94" s="22" t="s">
        <v>170</v>
      </c>
      <c r="B94" s="32"/>
      <c r="C94" s="33"/>
      <c r="D94" s="33"/>
      <c r="E94" s="33"/>
      <c r="F94" s="33"/>
      <c r="G94" s="33"/>
      <c r="H94" s="33"/>
      <c r="I94" s="33"/>
      <c r="J94" s="34"/>
      <c r="K94" s="32"/>
      <c r="L94" s="33"/>
      <c r="M94" s="33"/>
      <c r="N94" s="33"/>
      <c r="O94" s="33"/>
      <c r="P94" s="33"/>
      <c r="Q94" s="33"/>
      <c r="R94" s="33"/>
      <c r="S94" s="33"/>
      <c r="T94" s="33"/>
      <c r="U94" s="34"/>
    </row>
    <row r="95" spans="1:21" x14ac:dyDescent="0.25">
      <c r="A95" s="25" t="s">
        <v>198</v>
      </c>
      <c r="B95" s="14">
        <v>0</v>
      </c>
      <c r="C95" s="6">
        <v>0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15">
        <v>0</v>
      </c>
      <c r="K95" s="14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15">
        <v>0</v>
      </c>
    </row>
    <row r="96" spans="1:21" x14ac:dyDescent="0.25">
      <c r="A96" s="25" t="s">
        <v>199</v>
      </c>
      <c r="B96" s="14">
        <v>0</v>
      </c>
      <c r="C96" s="6">
        <v>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15">
        <v>0</v>
      </c>
      <c r="K96" s="14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15">
        <v>0</v>
      </c>
    </row>
    <row r="97" spans="1:21" x14ac:dyDescent="0.25">
      <c r="A97" s="25" t="s">
        <v>200</v>
      </c>
      <c r="B97" s="14">
        <v>0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15">
        <v>0</v>
      </c>
      <c r="K97" s="14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15">
        <v>0</v>
      </c>
    </row>
    <row r="98" spans="1:21" x14ac:dyDescent="0.25">
      <c r="A98" s="25" t="s">
        <v>201</v>
      </c>
      <c r="B98" s="14" t="s">
        <v>206</v>
      </c>
      <c r="C98" s="6" t="s">
        <v>206</v>
      </c>
      <c r="D98" s="6" t="s">
        <v>206</v>
      </c>
      <c r="E98" s="6" t="s">
        <v>206</v>
      </c>
      <c r="F98" s="6" t="s">
        <v>206</v>
      </c>
      <c r="G98" s="6" t="s">
        <v>206</v>
      </c>
      <c r="H98" s="6" t="s">
        <v>206</v>
      </c>
      <c r="I98" s="6" t="s">
        <v>206</v>
      </c>
      <c r="J98" s="15" t="s">
        <v>206</v>
      </c>
      <c r="K98" s="14" t="s">
        <v>206</v>
      </c>
      <c r="L98" s="6" t="s">
        <v>206</v>
      </c>
      <c r="M98" s="6" t="s">
        <v>206</v>
      </c>
      <c r="N98" s="6" t="s">
        <v>206</v>
      </c>
      <c r="O98" s="6" t="s">
        <v>206</v>
      </c>
      <c r="P98" s="6" t="s">
        <v>206</v>
      </c>
      <c r="Q98" s="6" t="s">
        <v>206</v>
      </c>
      <c r="R98" s="6" t="s">
        <v>206</v>
      </c>
      <c r="S98" s="6" t="s">
        <v>206</v>
      </c>
      <c r="T98" s="6" t="s">
        <v>206</v>
      </c>
      <c r="U98" s="15" t="s">
        <v>206</v>
      </c>
    </row>
    <row r="99" spans="1:21" x14ac:dyDescent="0.25">
      <c r="A99" s="22" t="s">
        <v>157</v>
      </c>
      <c r="B99" s="12">
        <f t="shared" ref="B99:J99" si="25">SUM(B95:B98)</f>
        <v>0</v>
      </c>
      <c r="C99" s="5">
        <f t="shared" si="25"/>
        <v>0</v>
      </c>
      <c r="D99" s="5">
        <f t="shared" si="25"/>
        <v>0</v>
      </c>
      <c r="E99" s="5">
        <f t="shared" si="25"/>
        <v>0</v>
      </c>
      <c r="F99" s="5">
        <f t="shared" si="25"/>
        <v>0</v>
      </c>
      <c r="G99" s="5">
        <f t="shared" si="25"/>
        <v>0</v>
      </c>
      <c r="H99" s="5">
        <f t="shared" si="25"/>
        <v>0</v>
      </c>
      <c r="I99" s="5">
        <f t="shared" si="25"/>
        <v>0</v>
      </c>
      <c r="J99" s="13">
        <f t="shared" si="25"/>
        <v>0</v>
      </c>
      <c r="K99" s="12">
        <f t="shared" ref="K99:U99" si="26">SUM(K95:K98)</f>
        <v>0</v>
      </c>
      <c r="L99" s="5">
        <f t="shared" si="26"/>
        <v>0</v>
      </c>
      <c r="M99" s="5">
        <f t="shared" si="26"/>
        <v>0</v>
      </c>
      <c r="N99" s="5">
        <f t="shared" si="26"/>
        <v>0</v>
      </c>
      <c r="O99" s="5">
        <f t="shared" si="26"/>
        <v>0</v>
      </c>
      <c r="P99" s="5">
        <f t="shared" si="26"/>
        <v>0</v>
      </c>
      <c r="Q99" s="5">
        <f t="shared" si="26"/>
        <v>0</v>
      </c>
      <c r="R99" s="5">
        <f t="shared" si="26"/>
        <v>0</v>
      </c>
      <c r="S99" s="5">
        <f t="shared" si="26"/>
        <v>0</v>
      </c>
      <c r="T99" s="5">
        <f t="shared" si="26"/>
        <v>0</v>
      </c>
      <c r="U99" s="13">
        <f t="shared" si="26"/>
        <v>0</v>
      </c>
    </row>
    <row r="100" spans="1:21" x14ac:dyDescent="0.25">
      <c r="A100" s="24"/>
      <c r="B100" s="32"/>
      <c r="C100" s="33"/>
      <c r="D100" s="33"/>
      <c r="E100" s="33"/>
      <c r="F100" s="33"/>
      <c r="G100" s="33"/>
      <c r="H100" s="33"/>
      <c r="I100" s="33"/>
      <c r="J100" s="34"/>
      <c r="K100" s="32"/>
      <c r="L100" s="33"/>
      <c r="M100" s="33"/>
      <c r="N100" s="33"/>
      <c r="O100" s="33"/>
      <c r="P100" s="33"/>
      <c r="Q100" s="33"/>
      <c r="R100" s="33"/>
      <c r="S100" s="33"/>
      <c r="T100" s="33"/>
      <c r="U100" s="34"/>
    </row>
    <row r="101" spans="1:21" x14ac:dyDescent="0.25">
      <c r="A101" s="22" t="s">
        <v>171</v>
      </c>
      <c r="B101" s="32"/>
      <c r="C101" s="33"/>
      <c r="D101" s="33"/>
      <c r="E101" s="33"/>
      <c r="F101" s="33"/>
      <c r="G101" s="33"/>
      <c r="H101" s="33"/>
      <c r="I101" s="33"/>
      <c r="J101" s="34"/>
      <c r="K101" s="32"/>
      <c r="L101" s="33"/>
      <c r="M101" s="33"/>
      <c r="N101" s="33"/>
      <c r="O101" s="33"/>
      <c r="P101" s="33"/>
      <c r="Q101" s="33"/>
      <c r="R101" s="33"/>
      <c r="S101" s="33"/>
      <c r="T101" s="33"/>
      <c r="U101" s="34"/>
    </row>
    <row r="102" spans="1:21" x14ac:dyDescent="0.25">
      <c r="A102" s="25" t="s">
        <v>198</v>
      </c>
      <c r="B102" s="14">
        <v>0</v>
      </c>
      <c r="C102" s="6">
        <v>0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15">
        <v>0</v>
      </c>
      <c r="K102" s="14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15">
        <v>0</v>
      </c>
    </row>
    <row r="103" spans="1:21" x14ac:dyDescent="0.25">
      <c r="A103" s="25" t="s">
        <v>199</v>
      </c>
      <c r="B103" s="14">
        <v>0</v>
      </c>
      <c r="C103" s="6">
        <v>0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15">
        <v>0</v>
      </c>
      <c r="K103" s="14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15">
        <v>0</v>
      </c>
    </row>
    <row r="104" spans="1:21" x14ac:dyDescent="0.25">
      <c r="A104" s="25" t="s">
        <v>200</v>
      </c>
      <c r="B104" s="14">
        <v>0</v>
      </c>
      <c r="C104" s="6">
        <v>0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15">
        <v>0</v>
      </c>
      <c r="K104" s="14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15">
        <v>0</v>
      </c>
    </row>
    <row r="105" spans="1:21" x14ac:dyDescent="0.25">
      <c r="A105" s="25" t="s">
        <v>201</v>
      </c>
      <c r="B105" s="14" t="s">
        <v>206</v>
      </c>
      <c r="C105" s="6" t="s">
        <v>206</v>
      </c>
      <c r="D105" s="6" t="s">
        <v>206</v>
      </c>
      <c r="E105" s="6" t="s">
        <v>206</v>
      </c>
      <c r="F105" s="6" t="s">
        <v>206</v>
      </c>
      <c r="G105" s="6" t="s">
        <v>206</v>
      </c>
      <c r="H105" s="6" t="s">
        <v>206</v>
      </c>
      <c r="I105" s="6" t="s">
        <v>206</v>
      </c>
      <c r="J105" s="15" t="s">
        <v>206</v>
      </c>
      <c r="K105" s="14" t="s">
        <v>206</v>
      </c>
      <c r="L105" s="6" t="s">
        <v>206</v>
      </c>
      <c r="M105" s="6" t="s">
        <v>206</v>
      </c>
      <c r="N105" s="6" t="s">
        <v>206</v>
      </c>
      <c r="O105" s="6" t="s">
        <v>206</v>
      </c>
      <c r="P105" s="6" t="s">
        <v>206</v>
      </c>
      <c r="Q105" s="6" t="s">
        <v>206</v>
      </c>
      <c r="R105" s="6" t="s">
        <v>206</v>
      </c>
      <c r="S105" s="6" t="s">
        <v>206</v>
      </c>
      <c r="T105" s="6" t="s">
        <v>206</v>
      </c>
      <c r="U105" s="15" t="s">
        <v>206</v>
      </c>
    </row>
    <row r="106" spans="1:21" x14ac:dyDescent="0.25">
      <c r="A106" s="22" t="s">
        <v>157</v>
      </c>
      <c r="B106" s="12">
        <f t="shared" ref="B106:J106" si="27">SUM(B102:B105)</f>
        <v>0</v>
      </c>
      <c r="C106" s="5">
        <f t="shared" si="27"/>
        <v>0</v>
      </c>
      <c r="D106" s="5">
        <f t="shared" si="27"/>
        <v>0</v>
      </c>
      <c r="E106" s="5">
        <f t="shared" si="27"/>
        <v>0</v>
      </c>
      <c r="F106" s="5">
        <f t="shared" si="27"/>
        <v>0</v>
      </c>
      <c r="G106" s="5">
        <f t="shared" si="27"/>
        <v>0</v>
      </c>
      <c r="H106" s="5">
        <f t="shared" si="27"/>
        <v>0</v>
      </c>
      <c r="I106" s="5">
        <f t="shared" si="27"/>
        <v>0</v>
      </c>
      <c r="J106" s="13">
        <f t="shared" si="27"/>
        <v>0</v>
      </c>
      <c r="K106" s="12">
        <f t="shared" ref="K106:U106" si="28">SUM(K102:K105)</f>
        <v>0</v>
      </c>
      <c r="L106" s="5">
        <f t="shared" si="28"/>
        <v>0</v>
      </c>
      <c r="M106" s="5">
        <f t="shared" si="28"/>
        <v>0</v>
      </c>
      <c r="N106" s="5">
        <f t="shared" si="28"/>
        <v>0</v>
      </c>
      <c r="O106" s="5">
        <f t="shared" si="28"/>
        <v>0</v>
      </c>
      <c r="P106" s="5">
        <f t="shared" si="28"/>
        <v>0</v>
      </c>
      <c r="Q106" s="5">
        <f t="shared" si="28"/>
        <v>0</v>
      </c>
      <c r="R106" s="5">
        <f t="shared" si="28"/>
        <v>0</v>
      </c>
      <c r="S106" s="5">
        <f t="shared" si="28"/>
        <v>0</v>
      </c>
      <c r="T106" s="5">
        <f t="shared" si="28"/>
        <v>0</v>
      </c>
      <c r="U106" s="13">
        <f t="shared" si="28"/>
        <v>0</v>
      </c>
    </row>
    <row r="107" spans="1:21" x14ac:dyDescent="0.25">
      <c r="A107" s="24"/>
      <c r="B107" s="32"/>
      <c r="C107" s="33"/>
      <c r="D107" s="33"/>
      <c r="E107" s="33"/>
      <c r="F107" s="33"/>
      <c r="G107" s="33"/>
      <c r="H107" s="33"/>
      <c r="I107" s="33"/>
      <c r="J107" s="34"/>
      <c r="K107" s="32"/>
      <c r="L107" s="33"/>
      <c r="M107" s="33"/>
      <c r="N107" s="33"/>
      <c r="O107" s="33"/>
      <c r="P107" s="33"/>
      <c r="Q107" s="33"/>
      <c r="R107" s="33"/>
      <c r="S107" s="33"/>
      <c r="T107" s="33"/>
      <c r="U107" s="34"/>
    </row>
    <row r="108" spans="1:21" x14ac:dyDescent="0.25">
      <c r="A108" s="22" t="s">
        <v>172</v>
      </c>
      <c r="B108" s="32"/>
      <c r="C108" s="33"/>
      <c r="D108" s="33"/>
      <c r="E108" s="33"/>
      <c r="F108" s="33"/>
      <c r="G108" s="33"/>
      <c r="H108" s="33"/>
      <c r="I108" s="33"/>
      <c r="J108" s="34"/>
      <c r="K108" s="32"/>
      <c r="L108" s="33"/>
      <c r="M108" s="33"/>
      <c r="N108" s="33"/>
      <c r="O108" s="33"/>
      <c r="P108" s="33"/>
      <c r="Q108" s="33"/>
      <c r="R108" s="33"/>
      <c r="S108" s="33"/>
      <c r="T108" s="33"/>
      <c r="U108" s="34"/>
    </row>
    <row r="109" spans="1:21" x14ac:dyDescent="0.25">
      <c r="A109" s="25" t="s">
        <v>198</v>
      </c>
      <c r="B109" s="14">
        <v>0</v>
      </c>
      <c r="C109" s="6">
        <v>0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15">
        <v>0</v>
      </c>
      <c r="K109" s="14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15">
        <v>0</v>
      </c>
    </row>
    <row r="110" spans="1:21" x14ac:dyDescent="0.25">
      <c r="A110" s="25" t="s">
        <v>199</v>
      </c>
      <c r="B110" s="14">
        <v>0</v>
      </c>
      <c r="C110" s="6">
        <v>0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15">
        <v>0</v>
      </c>
      <c r="K110" s="14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15">
        <v>0</v>
      </c>
    </row>
    <row r="111" spans="1:21" x14ac:dyDescent="0.25">
      <c r="A111" s="25" t="s">
        <v>200</v>
      </c>
      <c r="B111" s="14">
        <v>0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15">
        <v>0</v>
      </c>
      <c r="K111" s="14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15">
        <v>0</v>
      </c>
    </row>
    <row r="112" spans="1:21" x14ac:dyDescent="0.25">
      <c r="A112" s="25" t="s">
        <v>201</v>
      </c>
      <c r="B112" s="14" t="s">
        <v>206</v>
      </c>
      <c r="C112" s="6" t="s">
        <v>206</v>
      </c>
      <c r="D112" s="6" t="s">
        <v>206</v>
      </c>
      <c r="E112" s="6" t="s">
        <v>206</v>
      </c>
      <c r="F112" s="6" t="s">
        <v>206</v>
      </c>
      <c r="G112" s="6" t="s">
        <v>206</v>
      </c>
      <c r="H112" s="6" t="s">
        <v>206</v>
      </c>
      <c r="I112" s="6" t="s">
        <v>206</v>
      </c>
      <c r="J112" s="15" t="s">
        <v>206</v>
      </c>
      <c r="K112" s="14" t="s">
        <v>206</v>
      </c>
      <c r="L112" s="6" t="s">
        <v>206</v>
      </c>
      <c r="M112" s="6" t="s">
        <v>206</v>
      </c>
      <c r="N112" s="6" t="s">
        <v>206</v>
      </c>
      <c r="O112" s="6" t="s">
        <v>206</v>
      </c>
      <c r="P112" s="6" t="s">
        <v>206</v>
      </c>
      <c r="Q112" s="6" t="s">
        <v>206</v>
      </c>
      <c r="R112" s="6" t="s">
        <v>206</v>
      </c>
      <c r="S112" s="6" t="s">
        <v>206</v>
      </c>
      <c r="T112" s="6" t="s">
        <v>206</v>
      </c>
      <c r="U112" s="15" t="s">
        <v>206</v>
      </c>
    </row>
    <row r="113" spans="1:21" x14ac:dyDescent="0.25">
      <c r="A113" s="22" t="s">
        <v>157</v>
      </c>
      <c r="B113" s="12">
        <f t="shared" ref="B113:J113" si="29">SUM(B109:B112)</f>
        <v>0</v>
      </c>
      <c r="C113" s="5">
        <f t="shared" si="29"/>
        <v>0</v>
      </c>
      <c r="D113" s="5">
        <f t="shared" si="29"/>
        <v>0</v>
      </c>
      <c r="E113" s="5">
        <f t="shared" si="29"/>
        <v>0</v>
      </c>
      <c r="F113" s="5">
        <f t="shared" si="29"/>
        <v>0</v>
      </c>
      <c r="G113" s="5">
        <f t="shared" si="29"/>
        <v>0</v>
      </c>
      <c r="H113" s="5">
        <f t="shared" si="29"/>
        <v>0</v>
      </c>
      <c r="I113" s="5">
        <f t="shared" si="29"/>
        <v>0</v>
      </c>
      <c r="J113" s="13">
        <f t="shared" si="29"/>
        <v>0</v>
      </c>
      <c r="K113" s="12">
        <f t="shared" ref="K113:U113" si="30">SUM(K109:K112)</f>
        <v>0</v>
      </c>
      <c r="L113" s="5">
        <f t="shared" si="30"/>
        <v>0</v>
      </c>
      <c r="M113" s="5">
        <f t="shared" si="30"/>
        <v>0</v>
      </c>
      <c r="N113" s="5">
        <f t="shared" si="30"/>
        <v>0</v>
      </c>
      <c r="O113" s="5">
        <f t="shared" si="30"/>
        <v>0</v>
      </c>
      <c r="P113" s="5">
        <f t="shared" si="30"/>
        <v>0</v>
      </c>
      <c r="Q113" s="5">
        <f t="shared" si="30"/>
        <v>0</v>
      </c>
      <c r="R113" s="5">
        <f t="shared" si="30"/>
        <v>0</v>
      </c>
      <c r="S113" s="5">
        <f t="shared" si="30"/>
        <v>0</v>
      </c>
      <c r="T113" s="5">
        <f t="shared" si="30"/>
        <v>0</v>
      </c>
      <c r="U113" s="13">
        <f t="shared" si="30"/>
        <v>0</v>
      </c>
    </row>
    <row r="114" spans="1:21" x14ac:dyDescent="0.25">
      <c r="A114" s="24"/>
      <c r="B114" s="32"/>
      <c r="C114" s="33"/>
      <c r="D114" s="33"/>
      <c r="E114" s="33"/>
      <c r="F114" s="33"/>
      <c r="G114" s="33"/>
      <c r="H114" s="33"/>
      <c r="I114" s="33"/>
      <c r="J114" s="34"/>
      <c r="K114" s="32"/>
      <c r="L114" s="33"/>
      <c r="M114" s="33"/>
      <c r="N114" s="33"/>
      <c r="O114" s="33"/>
      <c r="P114" s="33"/>
      <c r="Q114" s="33"/>
      <c r="R114" s="33"/>
      <c r="S114" s="33"/>
      <c r="T114" s="33"/>
      <c r="U114" s="34"/>
    </row>
    <row r="115" spans="1:21" x14ac:dyDescent="0.25">
      <c r="A115" s="22" t="s">
        <v>173</v>
      </c>
      <c r="B115" s="32"/>
      <c r="C115" s="33"/>
      <c r="D115" s="33"/>
      <c r="E115" s="33"/>
      <c r="F115" s="33"/>
      <c r="G115" s="33"/>
      <c r="H115" s="33"/>
      <c r="I115" s="33"/>
      <c r="J115" s="34"/>
      <c r="K115" s="32"/>
      <c r="L115" s="33"/>
      <c r="M115" s="33"/>
      <c r="N115" s="33"/>
      <c r="O115" s="33"/>
      <c r="P115" s="33"/>
      <c r="Q115" s="33"/>
      <c r="R115" s="33"/>
      <c r="S115" s="33"/>
      <c r="T115" s="33"/>
      <c r="U115" s="34"/>
    </row>
    <row r="116" spans="1:21" x14ac:dyDescent="0.25">
      <c r="A116" s="25" t="s">
        <v>198</v>
      </c>
      <c r="B116" s="14">
        <v>0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15">
        <v>0</v>
      </c>
      <c r="K116" s="14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15">
        <v>0</v>
      </c>
    </row>
    <row r="117" spans="1:21" x14ac:dyDescent="0.25">
      <c r="A117" s="25" t="s">
        <v>199</v>
      </c>
      <c r="B117" s="14">
        <v>0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15">
        <v>0</v>
      </c>
      <c r="K117" s="14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15">
        <v>0</v>
      </c>
    </row>
    <row r="118" spans="1:21" x14ac:dyDescent="0.25">
      <c r="A118" s="25" t="s">
        <v>200</v>
      </c>
      <c r="B118" s="14">
        <v>0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15">
        <v>0</v>
      </c>
      <c r="K118" s="14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15">
        <v>0</v>
      </c>
    </row>
    <row r="119" spans="1:21" x14ac:dyDescent="0.25">
      <c r="A119" s="25" t="s">
        <v>201</v>
      </c>
      <c r="B119" s="14" t="s">
        <v>206</v>
      </c>
      <c r="C119" s="6" t="s">
        <v>206</v>
      </c>
      <c r="D119" s="6" t="s">
        <v>206</v>
      </c>
      <c r="E119" s="6" t="s">
        <v>206</v>
      </c>
      <c r="F119" s="6" t="s">
        <v>206</v>
      </c>
      <c r="G119" s="6" t="s">
        <v>206</v>
      </c>
      <c r="H119" s="6" t="s">
        <v>206</v>
      </c>
      <c r="I119" s="6" t="s">
        <v>206</v>
      </c>
      <c r="J119" s="15" t="s">
        <v>206</v>
      </c>
      <c r="K119" s="14" t="s">
        <v>206</v>
      </c>
      <c r="L119" s="6" t="s">
        <v>206</v>
      </c>
      <c r="M119" s="6" t="s">
        <v>206</v>
      </c>
      <c r="N119" s="6" t="s">
        <v>206</v>
      </c>
      <c r="O119" s="6" t="s">
        <v>206</v>
      </c>
      <c r="P119" s="6" t="s">
        <v>206</v>
      </c>
      <c r="Q119" s="6" t="s">
        <v>206</v>
      </c>
      <c r="R119" s="6" t="s">
        <v>206</v>
      </c>
      <c r="S119" s="6" t="s">
        <v>206</v>
      </c>
      <c r="T119" s="6" t="s">
        <v>206</v>
      </c>
      <c r="U119" s="15" t="s">
        <v>206</v>
      </c>
    </row>
    <row r="120" spans="1:21" x14ac:dyDescent="0.25">
      <c r="A120" s="22" t="s">
        <v>157</v>
      </c>
      <c r="B120" s="12">
        <f t="shared" ref="B120:J120" si="31">SUM(B116:B119)</f>
        <v>0</v>
      </c>
      <c r="C120" s="5">
        <f t="shared" si="31"/>
        <v>0</v>
      </c>
      <c r="D120" s="5">
        <f t="shared" si="31"/>
        <v>0</v>
      </c>
      <c r="E120" s="5">
        <f t="shared" si="31"/>
        <v>0</v>
      </c>
      <c r="F120" s="5">
        <f t="shared" si="31"/>
        <v>0</v>
      </c>
      <c r="G120" s="5">
        <f t="shared" si="31"/>
        <v>0</v>
      </c>
      <c r="H120" s="5">
        <f t="shared" si="31"/>
        <v>0</v>
      </c>
      <c r="I120" s="5">
        <f t="shared" si="31"/>
        <v>0</v>
      </c>
      <c r="J120" s="13">
        <f t="shared" si="31"/>
        <v>0</v>
      </c>
      <c r="K120" s="12">
        <f t="shared" ref="K120:U120" si="32">SUM(K116:K119)</f>
        <v>0</v>
      </c>
      <c r="L120" s="5">
        <f t="shared" si="32"/>
        <v>0</v>
      </c>
      <c r="M120" s="5">
        <f t="shared" si="32"/>
        <v>0</v>
      </c>
      <c r="N120" s="5">
        <f t="shared" si="32"/>
        <v>0</v>
      </c>
      <c r="O120" s="5">
        <f t="shared" si="32"/>
        <v>0</v>
      </c>
      <c r="P120" s="5">
        <f t="shared" si="32"/>
        <v>0</v>
      </c>
      <c r="Q120" s="5">
        <f t="shared" si="32"/>
        <v>0</v>
      </c>
      <c r="R120" s="5">
        <f t="shared" si="32"/>
        <v>0</v>
      </c>
      <c r="S120" s="5">
        <f t="shared" si="32"/>
        <v>0</v>
      </c>
      <c r="T120" s="5">
        <f t="shared" si="32"/>
        <v>0</v>
      </c>
      <c r="U120" s="13">
        <f t="shared" si="32"/>
        <v>0</v>
      </c>
    </row>
    <row r="121" spans="1:21" x14ac:dyDescent="0.25">
      <c r="A121" s="24"/>
      <c r="B121" s="32"/>
      <c r="C121" s="33"/>
      <c r="D121" s="33"/>
      <c r="E121" s="33"/>
      <c r="F121" s="33"/>
      <c r="G121" s="33"/>
      <c r="H121" s="33"/>
      <c r="I121" s="33"/>
      <c r="J121" s="34"/>
      <c r="K121" s="32"/>
      <c r="L121" s="33"/>
      <c r="M121" s="33"/>
      <c r="N121" s="33"/>
      <c r="O121" s="33"/>
      <c r="P121" s="33"/>
      <c r="Q121" s="33"/>
      <c r="R121" s="33"/>
      <c r="S121" s="33"/>
      <c r="T121" s="33"/>
      <c r="U121" s="34"/>
    </row>
    <row r="122" spans="1:21" x14ac:dyDescent="0.25">
      <c r="A122" s="22" t="s">
        <v>175</v>
      </c>
      <c r="B122" s="32"/>
      <c r="C122" s="33"/>
      <c r="D122" s="33"/>
      <c r="E122" s="33"/>
      <c r="F122" s="33"/>
      <c r="G122" s="33"/>
      <c r="H122" s="33"/>
      <c r="I122" s="33"/>
      <c r="J122" s="34"/>
      <c r="K122" s="32"/>
      <c r="L122" s="33"/>
      <c r="M122" s="33"/>
      <c r="N122" s="33"/>
      <c r="O122" s="33"/>
      <c r="P122" s="33"/>
      <c r="Q122" s="33"/>
      <c r="R122" s="33"/>
      <c r="S122" s="33"/>
      <c r="T122" s="33"/>
      <c r="U122" s="34"/>
    </row>
    <row r="123" spans="1:21" x14ac:dyDescent="0.25">
      <c r="A123" s="25" t="s">
        <v>198</v>
      </c>
      <c r="B123" s="14">
        <v>0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15">
        <v>0</v>
      </c>
      <c r="K123" s="14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15">
        <v>0</v>
      </c>
    </row>
    <row r="124" spans="1:21" x14ac:dyDescent="0.25">
      <c r="A124" s="25" t="s">
        <v>199</v>
      </c>
      <c r="B124" s="14">
        <v>0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15">
        <v>0</v>
      </c>
      <c r="K124" s="14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15">
        <v>0</v>
      </c>
    </row>
    <row r="125" spans="1:21" x14ac:dyDescent="0.25">
      <c r="A125" s="25" t="s">
        <v>200</v>
      </c>
      <c r="B125" s="14">
        <v>0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15">
        <v>0</v>
      </c>
      <c r="K125" s="14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15">
        <v>0</v>
      </c>
    </row>
    <row r="126" spans="1:21" x14ac:dyDescent="0.25">
      <c r="A126" s="25" t="s">
        <v>201</v>
      </c>
      <c r="B126" s="14" t="s">
        <v>206</v>
      </c>
      <c r="C126" s="6" t="s">
        <v>206</v>
      </c>
      <c r="D126" s="6" t="s">
        <v>206</v>
      </c>
      <c r="E126" s="6" t="s">
        <v>206</v>
      </c>
      <c r="F126" s="6" t="s">
        <v>206</v>
      </c>
      <c r="G126" s="6" t="s">
        <v>206</v>
      </c>
      <c r="H126" s="6" t="s">
        <v>206</v>
      </c>
      <c r="I126" s="6" t="s">
        <v>206</v>
      </c>
      <c r="J126" s="15" t="s">
        <v>206</v>
      </c>
      <c r="K126" s="14" t="s">
        <v>206</v>
      </c>
      <c r="L126" s="6" t="s">
        <v>206</v>
      </c>
      <c r="M126" s="6" t="s">
        <v>206</v>
      </c>
      <c r="N126" s="6" t="s">
        <v>206</v>
      </c>
      <c r="O126" s="6" t="s">
        <v>206</v>
      </c>
      <c r="P126" s="6" t="s">
        <v>206</v>
      </c>
      <c r="Q126" s="6" t="s">
        <v>206</v>
      </c>
      <c r="R126" s="6" t="s">
        <v>206</v>
      </c>
      <c r="S126" s="6" t="s">
        <v>206</v>
      </c>
      <c r="T126" s="6" t="s">
        <v>206</v>
      </c>
      <c r="U126" s="15" t="s">
        <v>206</v>
      </c>
    </row>
    <row r="127" spans="1:21" x14ac:dyDescent="0.25">
      <c r="A127" s="22" t="s">
        <v>157</v>
      </c>
      <c r="B127" s="12">
        <f t="shared" ref="B127:J127" si="33">SUM(B123:B126)</f>
        <v>0</v>
      </c>
      <c r="C127" s="5">
        <f t="shared" si="33"/>
        <v>0</v>
      </c>
      <c r="D127" s="5">
        <f t="shared" si="33"/>
        <v>0</v>
      </c>
      <c r="E127" s="5">
        <f t="shared" si="33"/>
        <v>0</v>
      </c>
      <c r="F127" s="5">
        <f t="shared" si="33"/>
        <v>0</v>
      </c>
      <c r="G127" s="5">
        <f t="shared" si="33"/>
        <v>0</v>
      </c>
      <c r="H127" s="5">
        <f t="shared" si="33"/>
        <v>0</v>
      </c>
      <c r="I127" s="5">
        <f t="shared" si="33"/>
        <v>0</v>
      </c>
      <c r="J127" s="13">
        <f t="shared" si="33"/>
        <v>0</v>
      </c>
      <c r="K127" s="12">
        <f t="shared" ref="K127:U127" si="34">SUM(K123:K126)</f>
        <v>0</v>
      </c>
      <c r="L127" s="5">
        <f t="shared" si="34"/>
        <v>0</v>
      </c>
      <c r="M127" s="5">
        <f t="shared" si="34"/>
        <v>0</v>
      </c>
      <c r="N127" s="5">
        <f t="shared" si="34"/>
        <v>0</v>
      </c>
      <c r="O127" s="5">
        <f t="shared" si="34"/>
        <v>0</v>
      </c>
      <c r="P127" s="5">
        <f t="shared" si="34"/>
        <v>0</v>
      </c>
      <c r="Q127" s="5">
        <f t="shared" si="34"/>
        <v>0</v>
      </c>
      <c r="R127" s="5">
        <f t="shared" si="34"/>
        <v>0</v>
      </c>
      <c r="S127" s="5">
        <f t="shared" si="34"/>
        <v>0</v>
      </c>
      <c r="T127" s="5">
        <f t="shared" si="34"/>
        <v>0</v>
      </c>
      <c r="U127" s="13">
        <f t="shared" si="34"/>
        <v>0</v>
      </c>
    </row>
    <row r="128" spans="1:21" x14ac:dyDescent="0.25">
      <c r="A128" s="24"/>
      <c r="B128" s="32"/>
      <c r="C128" s="33"/>
      <c r="D128" s="33"/>
      <c r="E128" s="33"/>
      <c r="F128" s="33"/>
      <c r="G128" s="33"/>
      <c r="H128" s="33"/>
      <c r="I128" s="33"/>
      <c r="J128" s="34"/>
      <c r="K128" s="32"/>
      <c r="L128" s="33"/>
      <c r="M128" s="33"/>
      <c r="N128" s="33"/>
      <c r="O128" s="33"/>
      <c r="P128" s="33"/>
      <c r="Q128" s="33"/>
      <c r="R128" s="33"/>
      <c r="S128" s="33"/>
      <c r="T128" s="33"/>
      <c r="U128" s="34"/>
    </row>
    <row r="129" spans="1:21" x14ac:dyDescent="0.25">
      <c r="A129" s="22" t="s">
        <v>174</v>
      </c>
      <c r="B129" s="32"/>
      <c r="C129" s="33"/>
      <c r="D129" s="33"/>
      <c r="E129" s="33"/>
      <c r="F129" s="33"/>
      <c r="G129" s="33"/>
      <c r="H129" s="33"/>
      <c r="I129" s="33"/>
      <c r="J129" s="34"/>
      <c r="K129" s="32"/>
      <c r="L129" s="33"/>
      <c r="M129" s="33"/>
      <c r="N129" s="33"/>
      <c r="O129" s="33"/>
      <c r="P129" s="33"/>
      <c r="Q129" s="33"/>
      <c r="R129" s="33"/>
      <c r="S129" s="33"/>
      <c r="T129" s="33"/>
      <c r="U129" s="34"/>
    </row>
    <row r="130" spans="1:21" x14ac:dyDescent="0.25">
      <c r="A130" s="25" t="s">
        <v>198</v>
      </c>
      <c r="B130" s="14">
        <v>0</v>
      </c>
      <c r="C130" s="6">
        <v>0</v>
      </c>
      <c r="D130" s="6">
        <v>0</v>
      </c>
      <c r="E130" s="6">
        <v>0</v>
      </c>
      <c r="F130" s="6">
        <v>0</v>
      </c>
      <c r="G130" s="6">
        <v>0</v>
      </c>
      <c r="H130" s="6">
        <v>0</v>
      </c>
      <c r="I130" s="6">
        <v>0</v>
      </c>
      <c r="J130" s="15">
        <v>0</v>
      </c>
      <c r="K130" s="14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15">
        <v>0</v>
      </c>
    </row>
    <row r="131" spans="1:21" x14ac:dyDescent="0.25">
      <c r="A131" s="25" t="s">
        <v>199</v>
      </c>
      <c r="B131" s="14">
        <v>0</v>
      </c>
      <c r="C131" s="6">
        <v>0</v>
      </c>
      <c r="D131" s="6">
        <v>0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15">
        <v>0</v>
      </c>
      <c r="K131" s="14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15">
        <v>0</v>
      </c>
    </row>
    <row r="132" spans="1:21" x14ac:dyDescent="0.25">
      <c r="A132" s="25" t="s">
        <v>200</v>
      </c>
      <c r="B132" s="14">
        <v>0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15">
        <v>0</v>
      </c>
      <c r="K132" s="14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15">
        <v>0</v>
      </c>
    </row>
    <row r="133" spans="1:21" x14ac:dyDescent="0.25">
      <c r="A133" s="25" t="s">
        <v>201</v>
      </c>
      <c r="B133" s="14" t="s">
        <v>206</v>
      </c>
      <c r="C133" s="6" t="s">
        <v>206</v>
      </c>
      <c r="D133" s="6" t="s">
        <v>206</v>
      </c>
      <c r="E133" s="6" t="s">
        <v>206</v>
      </c>
      <c r="F133" s="6" t="s">
        <v>206</v>
      </c>
      <c r="G133" s="6" t="s">
        <v>206</v>
      </c>
      <c r="H133" s="6" t="s">
        <v>206</v>
      </c>
      <c r="I133" s="6" t="s">
        <v>206</v>
      </c>
      <c r="J133" s="15" t="s">
        <v>206</v>
      </c>
      <c r="K133" s="14" t="s">
        <v>206</v>
      </c>
      <c r="L133" s="6" t="s">
        <v>206</v>
      </c>
      <c r="M133" s="6" t="s">
        <v>206</v>
      </c>
      <c r="N133" s="6" t="s">
        <v>206</v>
      </c>
      <c r="O133" s="6" t="s">
        <v>206</v>
      </c>
      <c r="P133" s="6" t="s">
        <v>206</v>
      </c>
      <c r="Q133" s="6" t="s">
        <v>206</v>
      </c>
      <c r="R133" s="6" t="s">
        <v>206</v>
      </c>
      <c r="S133" s="6" t="s">
        <v>206</v>
      </c>
      <c r="T133" s="6" t="s">
        <v>206</v>
      </c>
      <c r="U133" s="15" t="s">
        <v>206</v>
      </c>
    </row>
    <row r="134" spans="1:21" x14ac:dyDescent="0.25">
      <c r="A134" s="22" t="s">
        <v>157</v>
      </c>
      <c r="B134" s="12">
        <f t="shared" ref="B134:J134" si="35">SUM(B130:B133)</f>
        <v>0</v>
      </c>
      <c r="C134" s="5">
        <f t="shared" si="35"/>
        <v>0</v>
      </c>
      <c r="D134" s="5">
        <f t="shared" si="35"/>
        <v>0</v>
      </c>
      <c r="E134" s="5">
        <f t="shared" si="35"/>
        <v>0</v>
      </c>
      <c r="F134" s="5">
        <f t="shared" si="35"/>
        <v>0</v>
      </c>
      <c r="G134" s="5">
        <f t="shared" si="35"/>
        <v>0</v>
      </c>
      <c r="H134" s="5">
        <f t="shared" si="35"/>
        <v>0</v>
      </c>
      <c r="I134" s="5">
        <f t="shared" si="35"/>
        <v>0</v>
      </c>
      <c r="J134" s="13">
        <f t="shared" si="35"/>
        <v>0</v>
      </c>
      <c r="K134" s="12">
        <f t="shared" ref="K134:U134" si="36">SUM(K130:K133)</f>
        <v>0</v>
      </c>
      <c r="L134" s="5">
        <f t="shared" si="36"/>
        <v>0</v>
      </c>
      <c r="M134" s="5">
        <f t="shared" si="36"/>
        <v>0</v>
      </c>
      <c r="N134" s="5">
        <f t="shared" si="36"/>
        <v>0</v>
      </c>
      <c r="O134" s="5">
        <f t="shared" si="36"/>
        <v>0</v>
      </c>
      <c r="P134" s="5">
        <f t="shared" si="36"/>
        <v>0</v>
      </c>
      <c r="Q134" s="5">
        <f t="shared" si="36"/>
        <v>0</v>
      </c>
      <c r="R134" s="5">
        <f t="shared" si="36"/>
        <v>0</v>
      </c>
      <c r="S134" s="5">
        <f t="shared" si="36"/>
        <v>0</v>
      </c>
      <c r="T134" s="5">
        <f t="shared" si="36"/>
        <v>0</v>
      </c>
      <c r="U134" s="13">
        <f t="shared" si="36"/>
        <v>0</v>
      </c>
    </row>
    <row r="135" spans="1:21" x14ac:dyDescent="0.25">
      <c r="A135" s="24"/>
      <c r="B135" s="32"/>
      <c r="C135" s="33"/>
      <c r="D135" s="33"/>
      <c r="E135" s="33"/>
      <c r="F135" s="33"/>
      <c r="G135" s="33"/>
      <c r="H135" s="33"/>
      <c r="I135" s="33"/>
      <c r="J135" s="34"/>
      <c r="K135" s="32"/>
      <c r="L135" s="33"/>
      <c r="M135" s="33"/>
      <c r="N135" s="33"/>
      <c r="O135" s="33"/>
      <c r="P135" s="33"/>
      <c r="Q135" s="33"/>
      <c r="R135" s="33"/>
      <c r="S135" s="33"/>
      <c r="T135" s="33"/>
      <c r="U135" s="34"/>
    </row>
    <row r="136" spans="1:21" x14ac:dyDescent="0.25">
      <c r="A136" s="22" t="s">
        <v>176</v>
      </c>
      <c r="B136" s="32"/>
      <c r="C136" s="33"/>
      <c r="D136" s="33"/>
      <c r="E136" s="33"/>
      <c r="F136" s="33"/>
      <c r="G136" s="33"/>
      <c r="H136" s="33"/>
      <c r="I136" s="33"/>
      <c r="J136" s="34"/>
      <c r="K136" s="32"/>
      <c r="L136" s="33"/>
      <c r="M136" s="33"/>
      <c r="N136" s="33"/>
      <c r="O136" s="33"/>
      <c r="P136" s="33"/>
      <c r="Q136" s="33"/>
      <c r="R136" s="33"/>
      <c r="S136" s="33"/>
      <c r="T136" s="33"/>
      <c r="U136" s="34"/>
    </row>
    <row r="137" spans="1:21" x14ac:dyDescent="0.25">
      <c r="A137" s="25" t="s">
        <v>198</v>
      </c>
      <c r="B137" s="14">
        <v>0</v>
      </c>
      <c r="C137" s="6">
        <v>0</v>
      </c>
      <c r="D137" s="6">
        <v>0</v>
      </c>
      <c r="E137" s="6">
        <v>0</v>
      </c>
      <c r="F137" s="6">
        <v>0</v>
      </c>
      <c r="G137" s="6">
        <v>0</v>
      </c>
      <c r="H137" s="6">
        <v>0</v>
      </c>
      <c r="I137" s="6">
        <v>0</v>
      </c>
      <c r="J137" s="15">
        <v>0</v>
      </c>
      <c r="K137" s="14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15">
        <v>0</v>
      </c>
    </row>
    <row r="138" spans="1:21" x14ac:dyDescent="0.25">
      <c r="A138" s="25" t="s">
        <v>199</v>
      </c>
      <c r="B138" s="14">
        <v>0</v>
      </c>
      <c r="C138" s="6">
        <v>0</v>
      </c>
      <c r="D138" s="6">
        <v>0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15">
        <v>0</v>
      </c>
      <c r="K138" s="14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15">
        <v>0</v>
      </c>
    </row>
    <row r="139" spans="1:21" x14ac:dyDescent="0.25">
      <c r="A139" s="25" t="s">
        <v>200</v>
      </c>
      <c r="B139" s="14">
        <v>0</v>
      </c>
      <c r="C139" s="6">
        <v>0</v>
      </c>
      <c r="D139" s="6">
        <v>0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15">
        <v>0</v>
      </c>
      <c r="K139" s="14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15">
        <v>0</v>
      </c>
    </row>
    <row r="140" spans="1:21" x14ac:dyDescent="0.25">
      <c r="A140" s="25" t="s">
        <v>201</v>
      </c>
      <c r="B140" s="14" t="s">
        <v>206</v>
      </c>
      <c r="C140" s="6" t="s">
        <v>206</v>
      </c>
      <c r="D140" s="6" t="s">
        <v>206</v>
      </c>
      <c r="E140" s="6" t="s">
        <v>206</v>
      </c>
      <c r="F140" s="6" t="s">
        <v>206</v>
      </c>
      <c r="G140" s="6" t="s">
        <v>206</v>
      </c>
      <c r="H140" s="6" t="s">
        <v>206</v>
      </c>
      <c r="I140" s="6" t="s">
        <v>206</v>
      </c>
      <c r="J140" s="15" t="s">
        <v>206</v>
      </c>
      <c r="K140" s="14" t="s">
        <v>206</v>
      </c>
      <c r="L140" s="6" t="s">
        <v>206</v>
      </c>
      <c r="M140" s="6" t="s">
        <v>206</v>
      </c>
      <c r="N140" s="6" t="s">
        <v>206</v>
      </c>
      <c r="O140" s="6" t="s">
        <v>206</v>
      </c>
      <c r="P140" s="6" t="s">
        <v>206</v>
      </c>
      <c r="Q140" s="6" t="s">
        <v>206</v>
      </c>
      <c r="R140" s="6" t="s">
        <v>206</v>
      </c>
      <c r="S140" s="6" t="s">
        <v>206</v>
      </c>
      <c r="T140" s="6" t="s">
        <v>206</v>
      </c>
      <c r="U140" s="15" t="s">
        <v>206</v>
      </c>
    </row>
    <row r="141" spans="1:21" x14ac:dyDescent="0.25">
      <c r="A141" s="22" t="s">
        <v>157</v>
      </c>
      <c r="B141" s="12">
        <f t="shared" ref="B141:J141" si="37">SUM(B137:B140)</f>
        <v>0</v>
      </c>
      <c r="C141" s="5">
        <f t="shared" si="37"/>
        <v>0</v>
      </c>
      <c r="D141" s="5">
        <f t="shared" si="37"/>
        <v>0</v>
      </c>
      <c r="E141" s="5">
        <f t="shared" si="37"/>
        <v>0</v>
      </c>
      <c r="F141" s="5">
        <f t="shared" si="37"/>
        <v>0</v>
      </c>
      <c r="G141" s="5">
        <f t="shared" si="37"/>
        <v>0</v>
      </c>
      <c r="H141" s="5">
        <f t="shared" si="37"/>
        <v>0</v>
      </c>
      <c r="I141" s="5">
        <f t="shared" si="37"/>
        <v>0</v>
      </c>
      <c r="J141" s="13">
        <f t="shared" si="37"/>
        <v>0</v>
      </c>
      <c r="K141" s="12">
        <f t="shared" ref="K141:U141" si="38">SUM(K137:K140)</f>
        <v>0</v>
      </c>
      <c r="L141" s="5">
        <f t="shared" si="38"/>
        <v>0</v>
      </c>
      <c r="M141" s="5">
        <f t="shared" si="38"/>
        <v>0</v>
      </c>
      <c r="N141" s="5">
        <f t="shared" si="38"/>
        <v>0</v>
      </c>
      <c r="O141" s="5">
        <f t="shared" si="38"/>
        <v>0</v>
      </c>
      <c r="P141" s="5">
        <f t="shared" si="38"/>
        <v>0</v>
      </c>
      <c r="Q141" s="5">
        <f t="shared" si="38"/>
        <v>0</v>
      </c>
      <c r="R141" s="5">
        <f t="shared" si="38"/>
        <v>0</v>
      </c>
      <c r="S141" s="5">
        <f t="shared" si="38"/>
        <v>0</v>
      </c>
      <c r="T141" s="5">
        <f t="shared" si="38"/>
        <v>0</v>
      </c>
      <c r="U141" s="13">
        <f t="shared" si="38"/>
        <v>0</v>
      </c>
    </row>
    <row r="142" spans="1:21" x14ac:dyDescent="0.25">
      <c r="A142" s="24"/>
      <c r="B142" s="32"/>
      <c r="C142" s="33"/>
      <c r="D142" s="33"/>
      <c r="E142" s="33"/>
      <c r="F142" s="33"/>
      <c r="G142" s="33"/>
      <c r="H142" s="33"/>
      <c r="I142" s="33"/>
      <c r="J142" s="34"/>
      <c r="K142" s="32"/>
      <c r="L142" s="33"/>
      <c r="M142" s="33"/>
      <c r="N142" s="33"/>
      <c r="O142" s="33"/>
      <c r="P142" s="33"/>
      <c r="Q142" s="33"/>
      <c r="R142" s="33"/>
      <c r="S142" s="33"/>
      <c r="T142" s="33"/>
      <c r="U142" s="34"/>
    </row>
    <row r="143" spans="1:21" x14ac:dyDescent="0.25">
      <c r="A143" s="22" t="s">
        <v>177</v>
      </c>
      <c r="B143" s="32"/>
      <c r="C143" s="33"/>
      <c r="D143" s="33"/>
      <c r="E143" s="33"/>
      <c r="F143" s="33"/>
      <c r="G143" s="33"/>
      <c r="H143" s="33"/>
      <c r="I143" s="33"/>
      <c r="J143" s="34"/>
      <c r="K143" s="32"/>
      <c r="L143" s="33"/>
      <c r="M143" s="33"/>
      <c r="N143" s="33"/>
      <c r="O143" s="33"/>
      <c r="P143" s="33"/>
      <c r="Q143" s="33"/>
      <c r="R143" s="33"/>
      <c r="S143" s="33"/>
      <c r="T143" s="33"/>
      <c r="U143" s="34"/>
    </row>
    <row r="144" spans="1:21" x14ac:dyDescent="0.25">
      <c r="A144" s="25" t="s">
        <v>198</v>
      </c>
      <c r="B144" s="14">
        <v>0</v>
      </c>
      <c r="C144" s="6">
        <v>0</v>
      </c>
      <c r="D144" s="6"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15">
        <v>0</v>
      </c>
      <c r="K144" s="14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15">
        <v>0</v>
      </c>
    </row>
    <row r="145" spans="1:21" x14ac:dyDescent="0.25">
      <c r="A145" s="25" t="s">
        <v>199</v>
      </c>
      <c r="B145" s="14">
        <v>0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15">
        <v>0</v>
      </c>
      <c r="K145" s="14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15">
        <v>0</v>
      </c>
    </row>
    <row r="146" spans="1:21" x14ac:dyDescent="0.25">
      <c r="A146" s="25" t="s">
        <v>200</v>
      </c>
      <c r="B146" s="14">
        <v>0</v>
      </c>
      <c r="C146" s="6">
        <v>0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15">
        <v>0</v>
      </c>
      <c r="K146" s="14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15">
        <v>0</v>
      </c>
    </row>
    <row r="147" spans="1:21" x14ac:dyDescent="0.25">
      <c r="A147" s="25" t="s">
        <v>201</v>
      </c>
      <c r="B147" s="14" t="s">
        <v>206</v>
      </c>
      <c r="C147" s="6" t="s">
        <v>206</v>
      </c>
      <c r="D147" s="6" t="s">
        <v>206</v>
      </c>
      <c r="E147" s="6" t="s">
        <v>206</v>
      </c>
      <c r="F147" s="6" t="s">
        <v>206</v>
      </c>
      <c r="G147" s="6" t="s">
        <v>206</v>
      </c>
      <c r="H147" s="6" t="s">
        <v>206</v>
      </c>
      <c r="I147" s="6" t="s">
        <v>206</v>
      </c>
      <c r="J147" s="15" t="s">
        <v>206</v>
      </c>
      <c r="K147" s="14" t="s">
        <v>206</v>
      </c>
      <c r="L147" s="6" t="s">
        <v>206</v>
      </c>
      <c r="M147" s="6" t="s">
        <v>206</v>
      </c>
      <c r="N147" s="6" t="s">
        <v>206</v>
      </c>
      <c r="O147" s="6" t="s">
        <v>206</v>
      </c>
      <c r="P147" s="6" t="s">
        <v>206</v>
      </c>
      <c r="Q147" s="6" t="s">
        <v>206</v>
      </c>
      <c r="R147" s="6" t="s">
        <v>206</v>
      </c>
      <c r="S147" s="6" t="s">
        <v>206</v>
      </c>
      <c r="T147" s="6" t="s">
        <v>206</v>
      </c>
      <c r="U147" s="15" t="s">
        <v>206</v>
      </c>
    </row>
    <row r="148" spans="1:21" x14ac:dyDescent="0.25">
      <c r="A148" s="22" t="s">
        <v>157</v>
      </c>
      <c r="B148" s="12">
        <f t="shared" ref="B148:J148" si="39">SUM(B144:B147)</f>
        <v>0</v>
      </c>
      <c r="C148" s="5">
        <f t="shared" si="39"/>
        <v>0</v>
      </c>
      <c r="D148" s="5">
        <f t="shared" si="39"/>
        <v>0</v>
      </c>
      <c r="E148" s="5">
        <f t="shared" si="39"/>
        <v>0</v>
      </c>
      <c r="F148" s="5">
        <f t="shared" si="39"/>
        <v>0</v>
      </c>
      <c r="G148" s="5">
        <f t="shared" si="39"/>
        <v>0</v>
      </c>
      <c r="H148" s="5">
        <f t="shared" si="39"/>
        <v>0</v>
      </c>
      <c r="I148" s="5">
        <f t="shared" si="39"/>
        <v>0</v>
      </c>
      <c r="J148" s="13">
        <f t="shared" si="39"/>
        <v>0</v>
      </c>
      <c r="K148" s="12">
        <f t="shared" ref="K148:U148" si="40">SUM(K144:K147)</f>
        <v>0</v>
      </c>
      <c r="L148" s="5">
        <f t="shared" si="40"/>
        <v>0</v>
      </c>
      <c r="M148" s="5">
        <f t="shared" si="40"/>
        <v>0</v>
      </c>
      <c r="N148" s="5">
        <f t="shared" si="40"/>
        <v>0</v>
      </c>
      <c r="O148" s="5">
        <f t="shared" si="40"/>
        <v>0</v>
      </c>
      <c r="P148" s="5">
        <f t="shared" si="40"/>
        <v>0</v>
      </c>
      <c r="Q148" s="5">
        <f t="shared" si="40"/>
        <v>0</v>
      </c>
      <c r="R148" s="5">
        <f t="shared" si="40"/>
        <v>0</v>
      </c>
      <c r="S148" s="5">
        <f t="shared" si="40"/>
        <v>0</v>
      </c>
      <c r="T148" s="5">
        <f t="shared" si="40"/>
        <v>0</v>
      </c>
      <c r="U148" s="13">
        <f t="shared" si="40"/>
        <v>0</v>
      </c>
    </row>
    <row r="149" spans="1:21" x14ac:dyDescent="0.25">
      <c r="A149" s="24"/>
      <c r="B149" s="32"/>
      <c r="C149" s="33"/>
      <c r="D149" s="33"/>
      <c r="E149" s="33"/>
      <c r="F149" s="33"/>
      <c r="G149" s="33"/>
      <c r="H149" s="33"/>
      <c r="I149" s="33"/>
      <c r="J149" s="34"/>
      <c r="K149" s="32"/>
      <c r="L149" s="33"/>
      <c r="M149" s="33"/>
      <c r="N149" s="33"/>
      <c r="O149" s="33"/>
      <c r="P149" s="33"/>
      <c r="Q149" s="33"/>
      <c r="R149" s="33"/>
      <c r="S149" s="33"/>
      <c r="T149" s="33"/>
      <c r="U149" s="34"/>
    </row>
    <row r="150" spans="1:21" x14ac:dyDescent="0.25">
      <c r="A150" s="22" t="s">
        <v>178</v>
      </c>
      <c r="B150" s="32"/>
      <c r="C150" s="33"/>
      <c r="D150" s="33"/>
      <c r="E150" s="33"/>
      <c r="F150" s="33"/>
      <c r="G150" s="33"/>
      <c r="H150" s="33"/>
      <c r="I150" s="33"/>
      <c r="J150" s="34"/>
      <c r="K150" s="32"/>
      <c r="L150" s="33"/>
      <c r="M150" s="33"/>
      <c r="N150" s="33"/>
      <c r="O150" s="33"/>
      <c r="P150" s="33"/>
      <c r="Q150" s="33"/>
      <c r="R150" s="33"/>
      <c r="S150" s="33"/>
      <c r="T150" s="33"/>
      <c r="U150" s="34"/>
    </row>
    <row r="151" spans="1:21" x14ac:dyDescent="0.25">
      <c r="A151" s="25" t="s">
        <v>198</v>
      </c>
      <c r="B151" s="14" t="s">
        <v>207</v>
      </c>
      <c r="C151" s="6" t="s">
        <v>207</v>
      </c>
      <c r="D151" s="6" t="s">
        <v>207</v>
      </c>
      <c r="E151" s="6" t="s">
        <v>207</v>
      </c>
      <c r="F151" s="6" t="s">
        <v>207</v>
      </c>
      <c r="G151" s="6" t="s">
        <v>207</v>
      </c>
      <c r="H151" s="6" t="s">
        <v>207</v>
      </c>
      <c r="I151" s="6" t="s">
        <v>207</v>
      </c>
      <c r="J151" s="15" t="s">
        <v>207</v>
      </c>
      <c r="K151" s="14" t="s">
        <v>207</v>
      </c>
      <c r="L151" s="6" t="s">
        <v>207</v>
      </c>
      <c r="M151" s="6" t="s">
        <v>207</v>
      </c>
      <c r="N151" s="6" t="s">
        <v>207</v>
      </c>
      <c r="O151" s="6" t="s">
        <v>207</v>
      </c>
      <c r="P151" s="6" t="s">
        <v>207</v>
      </c>
      <c r="Q151" s="6" t="s">
        <v>207</v>
      </c>
      <c r="R151" s="6" t="s">
        <v>207</v>
      </c>
      <c r="S151" s="6" t="s">
        <v>207</v>
      </c>
      <c r="T151" s="6" t="s">
        <v>207</v>
      </c>
      <c r="U151" s="15" t="s">
        <v>207</v>
      </c>
    </row>
    <row r="152" spans="1:21" x14ac:dyDescent="0.25">
      <c r="A152" s="25" t="s">
        <v>199</v>
      </c>
      <c r="B152" s="14" t="s">
        <v>206</v>
      </c>
      <c r="C152" s="6" t="s">
        <v>206</v>
      </c>
      <c r="D152" s="6" t="s">
        <v>206</v>
      </c>
      <c r="E152" s="6" t="s">
        <v>206</v>
      </c>
      <c r="F152" s="6" t="s">
        <v>206</v>
      </c>
      <c r="G152" s="6" t="s">
        <v>206</v>
      </c>
      <c r="H152" s="6" t="s">
        <v>206</v>
      </c>
      <c r="I152" s="6" t="s">
        <v>206</v>
      </c>
      <c r="J152" s="15" t="s">
        <v>206</v>
      </c>
      <c r="K152" s="14" t="s">
        <v>206</v>
      </c>
      <c r="L152" s="6" t="s">
        <v>206</v>
      </c>
      <c r="M152" s="6" t="s">
        <v>206</v>
      </c>
      <c r="N152" s="6" t="s">
        <v>206</v>
      </c>
      <c r="O152" s="6" t="s">
        <v>206</v>
      </c>
      <c r="P152" s="6" t="s">
        <v>206</v>
      </c>
      <c r="Q152" s="6" t="s">
        <v>206</v>
      </c>
      <c r="R152" s="6" t="s">
        <v>206</v>
      </c>
      <c r="S152" s="6" t="s">
        <v>206</v>
      </c>
      <c r="T152" s="6" t="s">
        <v>206</v>
      </c>
      <c r="U152" s="15" t="s">
        <v>206</v>
      </c>
    </row>
    <row r="153" spans="1:21" x14ac:dyDescent="0.25">
      <c r="A153" s="25" t="s">
        <v>200</v>
      </c>
      <c r="B153" s="14" t="s">
        <v>206</v>
      </c>
      <c r="C153" s="6" t="s">
        <v>206</v>
      </c>
      <c r="D153" s="6" t="s">
        <v>206</v>
      </c>
      <c r="E153" s="6" t="s">
        <v>206</v>
      </c>
      <c r="F153" s="6" t="s">
        <v>206</v>
      </c>
      <c r="G153" s="6" t="s">
        <v>206</v>
      </c>
      <c r="H153" s="6" t="s">
        <v>206</v>
      </c>
      <c r="I153" s="6" t="s">
        <v>206</v>
      </c>
      <c r="J153" s="15" t="s">
        <v>206</v>
      </c>
      <c r="K153" s="14" t="s">
        <v>206</v>
      </c>
      <c r="L153" s="6" t="s">
        <v>206</v>
      </c>
      <c r="M153" s="6" t="s">
        <v>206</v>
      </c>
      <c r="N153" s="6" t="s">
        <v>206</v>
      </c>
      <c r="O153" s="6" t="s">
        <v>206</v>
      </c>
      <c r="P153" s="6" t="s">
        <v>206</v>
      </c>
      <c r="Q153" s="6" t="s">
        <v>206</v>
      </c>
      <c r="R153" s="6" t="s">
        <v>206</v>
      </c>
      <c r="S153" s="6" t="s">
        <v>206</v>
      </c>
      <c r="T153" s="6" t="s">
        <v>206</v>
      </c>
      <c r="U153" s="15" t="s">
        <v>206</v>
      </c>
    </row>
    <row r="154" spans="1:21" x14ac:dyDescent="0.25">
      <c r="A154" s="25" t="s">
        <v>201</v>
      </c>
      <c r="B154" s="14" t="s">
        <v>206</v>
      </c>
      <c r="C154" s="6" t="s">
        <v>206</v>
      </c>
      <c r="D154" s="6" t="s">
        <v>206</v>
      </c>
      <c r="E154" s="6" t="s">
        <v>206</v>
      </c>
      <c r="F154" s="6" t="s">
        <v>206</v>
      </c>
      <c r="G154" s="6" t="s">
        <v>206</v>
      </c>
      <c r="H154" s="6" t="s">
        <v>206</v>
      </c>
      <c r="I154" s="6" t="s">
        <v>206</v>
      </c>
      <c r="J154" s="15" t="s">
        <v>206</v>
      </c>
      <c r="K154" s="14" t="s">
        <v>206</v>
      </c>
      <c r="L154" s="6" t="s">
        <v>206</v>
      </c>
      <c r="M154" s="6" t="s">
        <v>206</v>
      </c>
      <c r="N154" s="6" t="s">
        <v>206</v>
      </c>
      <c r="O154" s="6" t="s">
        <v>206</v>
      </c>
      <c r="P154" s="6" t="s">
        <v>206</v>
      </c>
      <c r="Q154" s="6" t="s">
        <v>206</v>
      </c>
      <c r="R154" s="6" t="s">
        <v>206</v>
      </c>
      <c r="S154" s="6" t="s">
        <v>206</v>
      </c>
      <c r="T154" s="6" t="s">
        <v>206</v>
      </c>
      <c r="U154" s="15" t="s">
        <v>206</v>
      </c>
    </row>
    <row r="155" spans="1:21" x14ac:dyDescent="0.25">
      <c r="A155" s="22" t="s">
        <v>157</v>
      </c>
      <c r="B155" s="12">
        <f t="shared" ref="B155:J155" si="41">SUM(B151:B154)</f>
        <v>0</v>
      </c>
      <c r="C155" s="5">
        <f t="shared" si="41"/>
        <v>0</v>
      </c>
      <c r="D155" s="5">
        <f t="shared" si="41"/>
        <v>0</v>
      </c>
      <c r="E155" s="5">
        <f t="shared" si="41"/>
        <v>0</v>
      </c>
      <c r="F155" s="5">
        <f t="shared" si="41"/>
        <v>0</v>
      </c>
      <c r="G155" s="5">
        <f t="shared" si="41"/>
        <v>0</v>
      </c>
      <c r="H155" s="5">
        <f t="shared" si="41"/>
        <v>0</v>
      </c>
      <c r="I155" s="5">
        <f t="shared" si="41"/>
        <v>0</v>
      </c>
      <c r="J155" s="13">
        <f t="shared" si="41"/>
        <v>0</v>
      </c>
      <c r="K155" s="12">
        <f t="shared" ref="K155:U155" si="42">SUM(K151:K154)</f>
        <v>0</v>
      </c>
      <c r="L155" s="5">
        <f t="shared" si="42"/>
        <v>0</v>
      </c>
      <c r="M155" s="5">
        <f t="shared" si="42"/>
        <v>0</v>
      </c>
      <c r="N155" s="5">
        <f t="shared" si="42"/>
        <v>0</v>
      </c>
      <c r="O155" s="5">
        <f t="shared" si="42"/>
        <v>0</v>
      </c>
      <c r="P155" s="5">
        <f t="shared" si="42"/>
        <v>0</v>
      </c>
      <c r="Q155" s="5">
        <f t="shared" si="42"/>
        <v>0</v>
      </c>
      <c r="R155" s="5">
        <f t="shared" si="42"/>
        <v>0</v>
      </c>
      <c r="S155" s="5">
        <f t="shared" si="42"/>
        <v>0</v>
      </c>
      <c r="T155" s="5">
        <f t="shared" si="42"/>
        <v>0</v>
      </c>
      <c r="U155" s="13">
        <f t="shared" si="42"/>
        <v>0</v>
      </c>
    </row>
    <row r="156" spans="1:21" x14ac:dyDescent="0.25">
      <c r="A156" s="24"/>
      <c r="B156" s="32"/>
      <c r="C156" s="33"/>
      <c r="D156" s="33"/>
      <c r="E156" s="33"/>
      <c r="F156" s="33"/>
      <c r="G156" s="33"/>
      <c r="H156" s="33"/>
      <c r="I156" s="33"/>
      <c r="J156" s="34"/>
      <c r="K156" s="32"/>
      <c r="L156" s="33"/>
      <c r="M156" s="33"/>
      <c r="N156" s="33"/>
      <c r="O156" s="33"/>
      <c r="P156" s="33"/>
      <c r="Q156" s="33"/>
      <c r="R156" s="33"/>
      <c r="S156" s="33"/>
      <c r="T156" s="33"/>
      <c r="U156" s="34"/>
    </row>
    <row r="157" spans="1:21" x14ac:dyDescent="0.25">
      <c r="A157" s="22" t="s">
        <v>179</v>
      </c>
      <c r="B157" s="32"/>
      <c r="C157" s="33"/>
      <c r="D157" s="33"/>
      <c r="E157" s="33"/>
      <c r="F157" s="33"/>
      <c r="G157" s="33"/>
      <c r="H157" s="33"/>
      <c r="I157" s="33"/>
      <c r="J157" s="34"/>
      <c r="K157" s="32"/>
      <c r="L157" s="33"/>
      <c r="M157" s="33"/>
      <c r="N157" s="33"/>
      <c r="O157" s="33"/>
      <c r="P157" s="33"/>
      <c r="Q157" s="33"/>
      <c r="R157" s="33"/>
      <c r="S157" s="33"/>
      <c r="T157" s="33"/>
      <c r="U157" s="34"/>
    </row>
    <row r="158" spans="1:21" x14ac:dyDescent="0.25">
      <c r="A158" s="25" t="s">
        <v>198</v>
      </c>
      <c r="B158" s="14">
        <v>0</v>
      </c>
      <c r="C158" s="6">
        <v>0</v>
      </c>
      <c r="D158" s="6">
        <v>0</v>
      </c>
      <c r="E158" s="6">
        <v>0</v>
      </c>
      <c r="F158" s="6">
        <v>0</v>
      </c>
      <c r="G158" s="6">
        <v>0</v>
      </c>
      <c r="H158" s="6">
        <v>0</v>
      </c>
      <c r="I158" s="6">
        <v>0</v>
      </c>
      <c r="J158" s="15">
        <v>0</v>
      </c>
      <c r="K158" s="14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15">
        <v>0</v>
      </c>
    </row>
    <row r="159" spans="1:21" x14ac:dyDescent="0.25">
      <c r="A159" s="25" t="s">
        <v>199</v>
      </c>
      <c r="B159" s="14">
        <v>0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15">
        <v>0</v>
      </c>
      <c r="K159" s="14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15">
        <v>0</v>
      </c>
    </row>
    <row r="160" spans="1:21" x14ac:dyDescent="0.25">
      <c r="A160" s="25" t="s">
        <v>200</v>
      </c>
      <c r="B160" s="14">
        <v>0</v>
      </c>
      <c r="C160" s="6">
        <v>0</v>
      </c>
      <c r="D160" s="6">
        <v>0</v>
      </c>
      <c r="E160" s="6">
        <v>0</v>
      </c>
      <c r="F160" s="6">
        <v>0</v>
      </c>
      <c r="G160" s="6">
        <v>0</v>
      </c>
      <c r="H160" s="6">
        <v>0</v>
      </c>
      <c r="I160" s="6">
        <v>0</v>
      </c>
      <c r="J160" s="15">
        <v>0</v>
      </c>
      <c r="K160" s="14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15">
        <v>0</v>
      </c>
    </row>
    <row r="161" spans="1:21" x14ac:dyDescent="0.25">
      <c r="A161" s="25" t="s">
        <v>201</v>
      </c>
      <c r="B161" s="14" t="s">
        <v>206</v>
      </c>
      <c r="C161" s="6" t="s">
        <v>206</v>
      </c>
      <c r="D161" s="6" t="s">
        <v>206</v>
      </c>
      <c r="E161" s="6" t="s">
        <v>206</v>
      </c>
      <c r="F161" s="6" t="s">
        <v>206</v>
      </c>
      <c r="G161" s="6" t="s">
        <v>206</v>
      </c>
      <c r="H161" s="6" t="s">
        <v>206</v>
      </c>
      <c r="I161" s="6" t="s">
        <v>206</v>
      </c>
      <c r="J161" s="15" t="s">
        <v>206</v>
      </c>
      <c r="K161" s="14" t="s">
        <v>206</v>
      </c>
      <c r="L161" s="6" t="s">
        <v>206</v>
      </c>
      <c r="M161" s="6" t="s">
        <v>206</v>
      </c>
      <c r="N161" s="6" t="s">
        <v>206</v>
      </c>
      <c r="O161" s="6" t="s">
        <v>206</v>
      </c>
      <c r="P161" s="6" t="s">
        <v>206</v>
      </c>
      <c r="Q161" s="6" t="s">
        <v>206</v>
      </c>
      <c r="R161" s="6" t="s">
        <v>206</v>
      </c>
      <c r="S161" s="6" t="s">
        <v>206</v>
      </c>
      <c r="T161" s="6" t="s">
        <v>206</v>
      </c>
      <c r="U161" s="15" t="s">
        <v>206</v>
      </c>
    </row>
    <row r="162" spans="1:21" x14ac:dyDescent="0.25">
      <c r="A162" s="22" t="s">
        <v>157</v>
      </c>
      <c r="B162" s="12">
        <f t="shared" ref="B162:J162" si="43">SUM(B158:B161)</f>
        <v>0</v>
      </c>
      <c r="C162" s="5">
        <f t="shared" si="43"/>
        <v>0</v>
      </c>
      <c r="D162" s="5">
        <f t="shared" si="43"/>
        <v>0</v>
      </c>
      <c r="E162" s="5">
        <f t="shared" si="43"/>
        <v>0</v>
      </c>
      <c r="F162" s="5">
        <f t="shared" si="43"/>
        <v>0</v>
      </c>
      <c r="G162" s="5">
        <f t="shared" si="43"/>
        <v>0</v>
      </c>
      <c r="H162" s="5">
        <f t="shared" si="43"/>
        <v>0</v>
      </c>
      <c r="I162" s="5">
        <f t="shared" si="43"/>
        <v>0</v>
      </c>
      <c r="J162" s="13">
        <f t="shared" si="43"/>
        <v>0</v>
      </c>
      <c r="K162" s="12">
        <f t="shared" ref="K162:U162" si="44">SUM(K158:K161)</f>
        <v>0</v>
      </c>
      <c r="L162" s="5">
        <f t="shared" si="44"/>
        <v>0</v>
      </c>
      <c r="M162" s="5">
        <f t="shared" si="44"/>
        <v>0</v>
      </c>
      <c r="N162" s="5">
        <f t="shared" si="44"/>
        <v>0</v>
      </c>
      <c r="O162" s="5">
        <f t="shared" si="44"/>
        <v>0</v>
      </c>
      <c r="P162" s="5">
        <f t="shared" si="44"/>
        <v>0</v>
      </c>
      <c r="Q162" s="5">
        <f t="shared" si="44"/>
        <v>0</v>
      </c>
      <c r="R162" s="5">
        <f t="shared" si="44"/>
        <v>0</v>
      </c>
      <c r="S162" s="5">
        <f t="shared" si="44"/>
        <v>0</v>
      </c>
      <c r="T162" s="5">
        <f t="shared" si="44"/>
        <v>0</v>
      </c>
      <c r="U162" s="13">
        <f t="shared" si="44"/>
        <v>0</v>
      </c>
    </row>
    <row r="163" spans="1:21" x14ac:dyDescent="0.25">
      <c r="A163" s="24"/>
      <c r="B163" s="32"/>
      <c r="C163" s="33"/>
      <c r="D163" s="33"/>
      <c r="E163" s="33"/>
      <c r="F163" s="33"/>
      <c r="G163" s="33"/>
      <c r="H163" s="33"/>
      <c r="I163" s="33"/>
      <c r="J163" s="34"/>
      <c r="K163" s="32"/>
      <c r="L163" s="33"/>
      <c r="M163" s="33"/>
      <c r="N163" s="33"/>
      <c r="O163" s="33"/>
      <c r="P163" s="33"/>
      <c r="Q163" s="33"/>
      <c r="R163" s="33"/>
      <c r="S163" s="33"/>
      <c r="T163" s="33"/>
      <c r="U163" s="34"/>
    </row>
    <row r="164" spans="1:21" x14ac:dyDescent="0.25">
      <c r="A164" s="22" t="s">
        <v>180</v>
      </c>
      <c r="B164" s="32"/>
      <c r="C164" s="33"/>
      <c r="D164" s="33"/>
      <c r="E164" s="33"/>
      <c r="F164" s="33"/>
      <c r="G164" s="33"/>
      <c r="H164" s="33"/>
      <c r="I164" s="33"/>
      <c r="J164" s="34"/>
      <c r="K164" s="32"/>
      <c r="L164" s="33"/>
      <c r="M164" s="33"/>
      <c r="N164" s="33"/>
      <c r="O164" s="33"/>
      <c r="P164" s="33"/>
      <c r="Q164" s="33"/>
      <c r="R164" s="33"/>
      <c r="S164" s="33"/>
      <c r="T164" s="33"/>
      <c r="U164" s="34"/>
    </row>
    <row r="165" spans="1:21" x14ac:dyDescent="0.25">
      <c r="A165" s="25" t="s">
        <v>198</v>
      </c>
      <c r="B165" s="14">
        <v>0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0</v>
      </c>
      <c r="I165" s="6">
        <v>0</v>
      </c>
      <c r="J165" s="15">
        <v>0</v>
      </c>
      <c r="K165" s="14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15">
        <v>0</v>
      </c>
    </row>
    <row r="166" spans="1:21" x14ac:dyDescent="0.25">
      <c r="A166" s="25" t="s">
        <v>199</v>
      </c>
      <c r="B166" s="14">
        <v>0</v>
      </c>
      <c r="C166" s="6">
        <v>0</v>
      </c>
      <c r="D166" s="6">
        <v>0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15">
        <v>0</v>
      </c>
      <c r="K166" s="14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15">
        <v>0</v>
      </c>
    </row>
    <row r="167" spans="1:21" x14ac:dyDescent="0.25">
      <c r="A167" s="25" t="s">
        <v>200</v>
      </c>
      <c r="B167" s="14">
        <v>0</v>
      </c>
      <c r="C167" s="6">
        <v>0</v>
      </c>
      <c r="D167" s="6">
        <v>0</v>
      </c>
      <c r="E167" s="6">
        <v>0</v>
      </c>
      <c r="F167" s="6">
        <v>0</v>
      </c>
      <c r="G167" s="6">
        <v>0</v>
      </c>
      <c r="H167" s="6">
        <v>0</v>
      </c>
      <c r="I167" s="6">
        <v>0</v>
      </c>
      <c r="J167" s="15">
        <v>0</v>
      </c>
      <c r="K167" s="14">
        <v>0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15">
        <v>0</v>
      </c>
    </row>
    <row r="168" spans="1:21" x14ac:dyDescent="0.25">
      <c r="A168" s="25" t="s">
        <v>201</v>
      </c>
      <c r="B168" s="14" t="s">
        <v>206</v>
      </c>
      <c r="C168" s="6" t="s">
        <v>206</v>
      </c>
      <c r="D168" s="6" t="s">
        <v>206</v>
      </c>
      <c r="E168" s="6" t="s">
        <v>206</v>
      </c>
      <c r="F168" s="6" t="s">
        <v>206</v>
      </c>
      <c r="G168" s="6" t="s">
        <v>206</v>
      </c>
      <c r="H168" s="6" t="s">
        <v>206</v>
      </c>
      <c r="I168" s="6" t="s">
        <v>206</v>
      </c>
      <c r="J168" s="15" t="s">
        <v>206</v>
      </c>
      <c r="K168" s="14" t="s">
        <v>206</v>
      </c>
      <c r="L168" s="6" t="s">
        <v>206</v>
      </c>
      <c r="M168" s="6" t="s">
        <v>206</v>
      </c>
      <c r="N168" s="6" t="s">
        <v>206</v>
      </c>
      <c r="O168" s="6" t="s">
        <v>206</v>
      </c>
      <c r="P168" s="6" t="s">
        <v>206</v>
      </c>
      <c r="Q168" s="6" t="s">
        <v>206</v>
      </c>
      <c r="R168" s="6" t="s">
        <v>206</v>
      </c>
      <c r="S168" s="6" t="s">
        <v>206</v>
      </c>
      <c r="T168" s="6" t="s">
        <v>206</v>
      </c>
      <c r="U168" s="15" t="s">
        <v>206</v>
      </c>
    </row>
    <row r="169" spans="1:21" x14ac:dyDescent="0.25">
      <c r="A169" s="22" t="s">
        <v>157</v>
      </c>
      <c r="B169" s="12">
        <f t="shared" ref="B169:U169" si="45">SUM(B165:B168)</f>
        <v>0</v>
      </c>
      <c r="C169" s="5">
        <f t="shared" si="45"/>
        <v>0</v>
      </c>
      <c r="D169" s="5">
        <f t="shared" si="45"/>
        <v>0</v>
      </c>
      <c r="E169" s="5">
        <f t="shared" si="45"/>
        <v>0</v>
      </c>
      <c r="F169" s="5">
        <f t="shared" si="45"/>
        <v>0</v>
      </c>
      <c r="G169" s="5">
        <f t="shared" si="45"/>
        <v>0</v>
      </c>
      <c r="H169" s="5">
        <f t="shared" si="45"/>
        <v>0</v>
      </c>
      <c r="I169" s="5">
        <f t="shared" si="45"/>
        <v>0</v>
      </c>
      <c r="J169" s="13">
        <f t="shared" si="45"/>
        <v>0</v>
      </c>
      <c r="K169" s="12">
        <f t="shared" si="45"/>
        <v>0</v>
      </c>
      <c r="L169" s="5">
        <f t="shared" si="45"/>
        <v>0</v>
      </c>
      <c r="M169" s="5">
        <f t="shared" si="45"/>
        <v>0</v>
      </c>
      <c r="N169" s="5">
        <f t="shared" si="45"/>
        <v>0</v>
      </c>
      <c r="O169" s="5">
        <f t="shared" si="45"/>
        <v>0</v>
      </c>
      <c r="P169" s="5">
        <f t="shared" si="45"/>
        <v>0</v>
      </c>
      <c r="Q169" s="5">
        <f t="shared" si="45"/>
        <v>0</v>
      </c>
      <c r="R169" s="5">
        <f t="shared" si="45"/>
        <v>0</v>
      </c>
      <c r="S169" s="5">
        <f t="shared" si="45"/>
        <v>0</v>
      </c>
      <c r="T169" s="5">
        <f t="shared" si="45"/>
        <v>0</v>
      </c>
      <c r="U169" s="13">
        <f t="shared" si="45"/>
        <v>0</v>
      </c>
    </row>
    <row r="170" spans="1:21" x14ac:dyDescent="0.25">
      <c r="A170" s="24"/>
      <c r="B170" s="32"/>
      <c r="C170" s="33"/>
      <c r="D170" s="33"/>
      <c r="E170" s="33"/>
      <c r="F170" s="33"/>
      <c r="G170" s="33"/>
      <c r="H170" s="33"/>
      <c r="I170" s="33"/>
      <c r="J170" s="34"/>
      <c r="K170" s="32"/>
      <c r="L170" s="33"/>
      <c r="M170" s="33"/>
      <c r="N170" s="33"/>
      <c r="O170" s="33"/>
      <c r="P170" s="33"/>
      <c r="Q170" s="33"/>
      <c r="R170" s="33"/>
      <c r="S170" s="33"/>
      <c r="T170" s="33"/>
      <c r="U170" s="34"/>
    </row>
    <row r="171" spans="1:21" x14ac:dyDescent="0.25">
      <c r="A171" s="22" t="s">
        <v>181</v>
      </c>
      <c r="B171" s="32"/>
      <c r="C171" s="33"/>
      <c r="D171" s="33"/>
      <c r="E171" s="33"/>
      <c r="F171" s="33"/>
      <c r="G171" s="33"/>
      <c r="H171" s="33"/>
      <c r="I171" s="33"/>
      <c r="J171" s="34"/>
      <c r="K171" s="32"/>
      <c r="L171" s="33"/>
      <c r="M171" s="33"/>
      <c r="N171" s="33"/>
      <c r="O171" s="33"/>
      <c r="P171" s="33"/>
      <c r="Q171" s="33"/>
      <c r="R171" s="33"/>
      <c r="S171" s="33"/>
      <c r="T171" s="33"/>
      <c r="U171" s="34"/>
    </row>
    <row r="172" spans="1:21" x14ac:dyDescent="0.25">
      <c r="A172" s="25" t="s">
        <v>198</v>
      </c>
      <c r="B172" s="14">
        <v>0</v>
      </c>
      <c r="C172" s="6">
        <v>0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>
        <v>0</v>
      </c>
      <c r="J172" s="15">
        <v>0</v>
      </c>
      <c r="K172" s="14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15">
        <v>0</v>
      </c>
    </row>
    <row r="173" spans="1:21" x14ac:dyDescent="0.25">
      <c r="A173" s="25" t="s">
        <v>199</v>
      </c>
      <c r="B173" s="14">
        <v>0</v>
      </c>
      <c r="C173" s="6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>
        <v>0</v>
      </c>
      <c r="J173" s="15">
        <v>0</v>
      </c>
      <c r="K173" s="14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15">
        <v>0</v>
      </c>
    </row>
    <row r="174" spans="1:21" x14ac:dyDescent="0.25">
      <c r="A174" s="25" t="s">
        <v>200</v>
      </c>
      <c r="B174" s="14">
        <v>0</v>
      </c>
      <c r="C174" s="6">
        <v>0</v>
      </c>
      <c r="D174" s="6">
        <v>0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15">
        <v>0</v>
      </c>
      <c r="K174" s="14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15">
        <v>0</v>
      </c>
    </row>
    <row r="175" spans="1:21" x14ac:dyDescent="0.25">
      <c r="A175" s="25" t="s">
        <v>201</v>
      </c>
      <c r="B175" s="14" t="s">
        <v>206</v>
      </c>
      <c r="C175" s="6" t="s">
        <v>206</v>
      </c>
      <c r="D175" s="6" t="s">
        <v>206</v>
      </c>
      <c r="E175" s="6" t="s">
        <v>206</v>
      </c>
      <c r="F175" s="6" t="s">
        <v>206</v>
      </c>
      <c r="G175" s="6" t="s">
        <v>206</v>
      </c>
      <c r="H175" s="6" t="s">
        <v>206</v>
      </c>
      <c r="I175" s="6" t="s">
        <v>206</v>
      </c>
      <c r="J175" s="15" t="s">
        <v>206</v>
      </c>
      <c r="K175" s="14" t="s">
        <v>206</v>
      </c>
      <c r="L175" s="6" t="s">
        <v>206</v>
      </c>
      <c r="M175" s="6" t="s">
        <v>206</v>
      </c>
      <c r="N175" s="6" t="s">
        <v>206</v>
      </c>
      <c r="O175" s="6" t="s">
        <v>206</v>
      </c>
      <c r="P175" s="6" t="s">
        <v>206</v>
      </c>
      <c r="Q175" s="6" t="s">
        <v>206</v>
      </c>
      <c r="R175" s="6" t="s">
        <v>206</v>
      </c>
      <c r="S175" s="6" t="s">
        <v>206</v>
      </c>
      <c r="T175" s="6" t="s">
        <v>206</v>
      </c>
      <c r="U175" s="15" t="s">
        <v>206</v>
      </c>
    </row>
    <row r="176" spans="1:21" x14ac:dyDescent="0.25">
      <c r="A176" s="22" t="s">
        <v>157</v>
      </c>
      <c r="B176" s="12">
        <f t="shared" ref="B176:J176" si="46">SUM(B172:B175)</f>
        <v>0</v>
      </c>
      <c r="C176" s="5">
        <f t="shared" si="46"/>
        <v>0</v>
      </c>
      <c r="D176" s="5">
        <f t="shared" si="46"/>
        <v>0</v>
      </c>
      <c r="E176" s="5">
        <f t="shared" si="46"/>
        <v>0</v>
      </c>
      <c r="F176" s="5">
        <f t="shared" si="46"/>
        <v>0</v>
      </c>
      <c r="G176" s="5">
        <f t="shared" si="46"/>
        <v>0</v>
      </c>
      <c r="H176" s="5">
        <f t="shared" si="46"/>
        <v>0</v>
      </c>
      <c r="I176" s="5">
        <f t="shared" si="46"/>
        <v>0</v>
      </c>
      <c r="J176" s="13">
        <f t="shared" si="46"/>
        <v>0</v>
      </c>
      <c r="K176" s="12">
        <f t="shared" ref="K176:U176" si="47">SUM(K172:K175)</f>
        <v>0</v>
      </c>
      <c r="L176" s="5">
        <f t="shared" si="47"/>
        <v>0</v>
      </c>
      <c r="M176" s="5">
        <f t="shared" si="47"/>
        <v>0</v>
      </c>
      <c r="N176" s="5">
        <f t="shared" si="47"/>
        <v>0</v>
      </c>
      <c r="O176" s="5">
        <f t="shared" si="47"/>
        <v>0</v>
      </c>
      <c r="P176" s="5">
        <f t="shared" si="47"/>
        <v>0</v>
      </c>
      <c r="Q176" s="5">
        <f t="shared" si="47"/>
        <v>0</v>
      </c>
      <c r="R176" s="5">
        <f t="shared" si="47"/>
        <v>0</v>
      </c>
      <c r="S176" s="5">
        <f t="shared" si="47"/>
        <v>0</v>
      </c>
      <c r="T176" s="5">
        <f t="shared" si="47"/>
        <v>0</v>
      </c>
      <c r="U176" s="13">
        <f t="shared" si="47"/>
        <v>0</v>
      </c>
    </row>
    <row r="177" spans="1:21" x14ac:dyDescent="0.25">
      <c r="A177" s="24"/>
      <c r="B177" s="32"/>
      <c r="C177" s="33"/>
      <c r="D177" s="33"/>
      <c r="E177" s="33"/>
      <c r="F177" s="33"/>
      <c r="G177" s="33"/>
      <c r="H177" s="33"/>
      <c r="I177" s="33"/>
      <c r="J177" s="34"/>
      <c r="K177" s="32"/>
      <c r="L177" s="33"/>
      <c r="M177" s="33"/>
      <c r="N177" s="33"/>
      <c r="O177" s="33"/>
      <c r="P177" s="33"/>
      <c r="Q177" s="33"/>
      <c r="R177" s="33"/>
      <c r="S177" s="33"/>
      <c r="T177" s="33"/>
      <c r="U177" s="34"/>
    </row>
    <row r="178" spans="1:21" x14ac:dyDescent="0.25">
      <c r="A178" s="22" t="s">
        <v>182</v>
      </c>
      <c r="B178" s="32"/>
      <c r="C178" s="33"/>
      <c r="D178" s="33"/>
      <c r="E178" s="33"/>
      <c r="F178" s="33"/>
      <c r="G178" s="33"/>
      <c r="H178" s="33"/>
      <c r="I178" s="33"/>
      <c r="J178" s="34"/>
      <c r="K178" s="32"/>
      <c r="L178" s="33"/>
      <c r="M178" s="33"/>
      <c r="N178" s="33"/>
      <c r="O178" s="33"/>
      <c r="P178" s="33"/>
      <c r="Q178" s="33"/>
      <c r="R178" s="33"/>
      <c r="S178" s="33"/>
      <c r="T178" s="33"/>
      <c r="U178" s="34"/>
    </row>
    <row r="179" spans="1:21" x14ac:dyDescent="0.25">
      <c r="A179" s="25" t="s">
        <v>198</v>
      </c>
      <c r="B179" s="14">
        <v>0</v>
      </c>
      <c r="C179" s="6">
        <v>0</v>
      </c>
      <c r="D179" s="6">
        <v>0</v>
      </c>
      <c r="E179" s="6">
        <v>0</v>
      </c>
      <c r="F179" s="6">
        <v>0</v>
      </c>
      <c r="G179" s="6">
        <v>0</v>
      </c>
      <c r="H179" s="6">
        <v>0</v>
      </c>
      <c r="I179" s="6">
        <v>0</v>
      </c>
      <c r="J179" s="15">
        <v>0</v>
      </c>
      <c r="K179" s="14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6">
        <v>0</v>
      </c>
      <c r="U179" s="15">
        <v>0</v>
      </c>
    </row>
    <row r="180" spans="1:21" x14ac:dyDescent="0.25">
      <c r="A180" s="25" t="s">
        <v>199</v>
      </c>
      <c r="B180" s="14">
        <v>0</v>
      </c>
      <c r="C180" s="6">
        <v>0</v>
      </c>
      <c r="D180" s="6">
        <v>0</v>
      </c>
      <c r="E180" s="6">
        <v>0</v>
      </c>
      <c r="F180" s="6">
        <v>0</v>
      </c>
      <c r="G180" s="6">
        <v>0</v>
      </c>
      <c r="H180" s="6">
        <v>0</v>
      </c>
      <c r="I180" s="6">
        <v>0</v>
      </c>
      <c r="J180" s="15">
        <v>0</v>
      </c>
      <c r="K180" s="14">
        <v>0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6">
        <v>0</v>
      </c>
      <c r="U180" s="15">
        <v>0</v>
      </c>
    </row>
    <row r="181" spans="1:21" x14ac:dyDescent="0.25">
      <c r="A181" s="25" t="s">
        <v>200</v>
      </c>
      <c r="B181" s="14">
        <v>0</v>
      </c>
      <c r="C181" s="6">
        <v>0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15">
        <v>0</v>
      </c>
      <c r="K181" s="14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15">
        <v>0</v>
      </c>
    </row>
    <row r="182" spans="1:21" x14ac:dyDescent="0.25">
      <c r="A182" s="25" t="s">
        <v>201</v>
      </c>
      <c r="B182" s="14" t="s">
        <v>206</v>
      </c>
      <c r="C182" s="6" t="s">
        <v>206</v>
      </c>
      <c r="D182" s="6" t="s">
        <v>206</v>
      </c>
      <c r="E182" s="6" t="s">
        <v>206</v>
      </c>
      <c r="F182" s="6" t="s">
        <v>206</v>
      </c>
      <c r="G182" s="6" t="s">
        <v>206</v>
      </c>
      <c r="H182" s="6" t="s">
        <v>206</v>
      </c>
      <c r="I182" s="6" t="s">
        <v>206</v>
      </c>
      <c r="J182" s="15" t="s">
        <v>206</v>
      </c>
      <c r="K182" s="14" t="s">
        <v>206</v>
      </c>
      <c r="L182" s="6" t="s">
        <v>206</v>
      </c>
      <c r="M182" s="6" t="s">
        <v>206</v>
      </c>
      <c r="N182" s="6" t="s">
        <v>206</v>
      </c>
      <c r="O182" s="6" t="s">
        <v>206</v>
      </c>
      <c r="P182" s="6" t="s">
        <v>206</v>
      </c>
      <c r="Q182" s="6" t="s">
        <v>206</v>
      </c>
      <c r="R182" s="6" t="s">
        <v>206</v>
      </c>
      <c r="S182" s="6" t="s">
        <v>206</v>
      </c>
      <c r="T182" s="6" t="s">
        <v>206</v>
      </c>
      <c r="U182" s="15" t="s">
        <v>206</v>
      </c>
    </row>
    <row r="183" spans="1:21" x14ac:dyDescent="0.25">
      <c r="A183" s="22" t="s">
        <v>157</v>
      </c>
      <c r="B183" s="12">
        <f t="shared" ref="B183:J183" si="48">SUM(B179:B182)</f>
        <v>0</v>
      </c>
      <c r="C183" s="5">
        <f t="shared" si="48"/>
        <v>0</v>
      </c>
      <c r="D183" s="5">
        <f t="shared" si="48"/>
        <v>0</v>
      </c>
      <c r="E183" s="5">
        <f t="shared" si="48"/>
        <v>0</v>
      </c>
      <c r="F183" s="5">
        <f t="shared" si="48"/>
        <v>0</v>
      </c>
      <c r="G183" s="5">
        <f t="shared" si="48"/>
        <v>0</v>
      </c>
      <c r="H183" s="5">
        <f t="shared" si="48"/>
        <v>0</v>
      </c>
      <c r="I183" s="5">
        <f t="shared" si="48"/>
        <v>0</v>
      </c>
      <c r="J183" s="13">
        <f t="shared" si="48"/>
        <v>0</v>
      </c>
      <c r="K183" s="12">
        <f t="shared" ref="K183:U183" si="49">SUM(K179:K182)</f>
        <v>0</v>
      </c>
      <c r="L183" s="5">
        <f t="shared" si="49"/>
        <v>0</v>
      </c>
      <c r="M183" s="5">
        <f t="shared" si="49"/>
        <v>0</v>
      </c>
      <c r="N183" s="5">
        <f t="shared" si="49"/>
        <v>0</v>
      </c>
      <c r="O183" s="5">
        <f t="shared" si="49"/>
        <v>0</v>
      </c>
      <c r="P183" s="5">
        <f t="shared" si="49"/>
        <v>0</v>
      </c>
      <c r="Q183" s="5">
        <f t="shared" si="49"/>
        <v>0</v>
      </c>
      <c r="R183" s="5">
        <f t="shared" si="49"/>
        <v>0</v>
      </c>
      <c r="S183" s="5">
        <f t="shared" si="49"/>
        <v>0</v>
      </c>
      <c r="T183" s="5">
        <f t="shared" si="49"/>
        <v>0</v>
      </c>
      <c r="U183" s="13">
        <f t="shared" si="49"/>
        <v>0</v>
      </c>
    </row>
    <row r="184" spans="1:21" x14ac:dyDescent="0.25">
      <c r="A184" s="24"/>
      <c r="B184" s="32"/>
      <c r="C184" s="33"/>
      <c r="D184" s="33"/>
      <c r="E184" s="33"/>
      <c r="F184" s="33"/>
      <c r="G184" s="33"/>
      <c r="H184" s="33"/>
      <c r="I184" s="33"/>
      <c r="J184" s="34"/>
      <c r="K184" s="32"/>
      <c r="L184" s="33"/>
      <c r="M184" s="33"/>
      <c r="N184" s="33"/>
      <c r="O184" s="33"/>
      <c r="P184" s="33"/>
      <c r="Q184" s="33"/>
      <c r="R184" s="33"/>
      <c r="S184" s="33"/>
      <c r="T184" s="33"/>
      <c r="U184" s="34"/>
    </row>
    <row r="185" spans="1:21" x14ac:dyDescent="0.25">
      <c r="A185" s="22" t="s">
        <v>183</v>
      </c>
      <c r="B185" s="32"/>
      <c r="C185" s="33"/>
      <c r="D185" s="33"/>
      <c r="E185" s="33"/>
      <c r="F185" s="33"/>
      <c r="G185" s="33"/>
      <c r="H185" s="33"/>
      <c r="I185" s="33"/>
      <c r="J185" s="34"/>
      <c r="K185" s="32"/>
      <c r="L185" s="33"/>
      <c r="M185" s="33"/>
      <c r="N185" s="33"/>
      <c r="O185" s="33"/>
      <c r="P185" s="33"/>
      <c r="Q185" s="33"/>
      <c r="R185" s="33"/>
      <c r="S185" s="33"/>
      <c r="T185" s="33"/>
      <c r="U185" s="34"/>
    </row>
    <row r="186" spans="1:21" x14ac:dyDescent="0.25">
      <c r="A186" s="25" t="s">
        <v>198</v>
      </c>
      <c r="B186" s="14">
        <v>0</v>
      </c>
      <c r="C186" s="6">
        <v>0</v>
      </c>
      <c r="D186" s="6">
        <v>0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15">
        <v>0</v>
      </c>
      <c r="K186" s="14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15">
        <v>0</v>
      </c>
    </row>
    <row r="187" spans="1:21" x14ac:dyDescent="0.25">
      <c r="A187" s="25" t="s">
        <v>199</v>
      </c>
      <c r="B187" s="14">
        <v>0</v>
      </c>
      <c r="C187" s="6">
        <v>0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15">
        <v>0</v>
      </c>
      <c r="K187" s="14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15">
        <v>0</v>
      </c>
    </row>
    <row r="188" spans="1:21" x14ac:dyDescent="0.25">
      <c r="A188" s="25" t="s">
        <v>200</v>
      </c>
      <c r="B188" s="14">
        <v>0</v>
      </c>
      <c r="C188" s="6">
        <v>0</v>
      </c>
      <c r="D188" s="6">
        <v>0</v>
      </c>
      <c r="E188" s="6">
        <v>0</v>
      </c>
      <c r="F188" s="6">
        <v>0</v>
      </c>
      <c r="G188" s="6">
        <v>0</v>
      </c>
      <c r="H188" s="6">
        <v>0</v>
      </c>
      <c r="I188" s="6">
        <v>0</v>
      </c>
      <c r="J188" s="15">
        <v>0</v>
      </c>
      <c r="K188" s="14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15">
        <v>0</v>
      </c>
    </row>
    <row r="189" spans="1:21" x14ac:dyDescent="0.25">
      <c r="A189" s="25" t="s">
        <v>201</v>
      </c>
      <c r="B189" s="14" t="s">
        <v>206</v>
      </c>
      <c r="C189" s="6" t="s">
        <v>206</v>
      </c>
      <c r="D189" s="6" t="s">
        <v>206</v>
      </c>
      <c r="E189" s="6" t="s">
        <v>206</v>
      </c>
      <c r="F189" s="6" t="s">
        <v>206</v>
      </c>
      <c r="G189" s="6" t="s">
        <v>206</v>
      </c>
      <c r="H189" s="6" t="s">
        <v>206</v>
      </c>
      <c r="I189" s="6" t="s">
        <v>206</v>
      </c>
      <c r="J189" s="15" t="s">
        <v>206</v>
      </c>
      <c r="K189" s="14" t="s">
        <v>206</v>
      </c>
      <c r="L189" s="6" t="s">
        <v>206</v>
      </c>
      <c r="M189" s="6" t="s">
        <v>206</v>
      </c>
      <c r="N189" s="6" t="s">
        <v>206</v>
      </c>
      <c r="O189" s="6" t="s">
        <v>206</v>
      </c>
      <c r="P189" s="6" t="s">
        <v>206</v>
      </c>
      <c r="Q189" s="6" t="s">
        <v>206</v>
      </c>
      <c r="R189" s="6" t="s">
        <v>206</v>
      </c>
      <c r="S189" s="6" t="s">
        <v>206</v>
      </c>
      <c r="T189" s="6" t="s">
        <v>206</v>
      </c>
      <c r="U189" s="15" t="s">
        <v>206</v>
      </c>
    </row>
    <row r="190" spans="1:21" x14ac:dyDescent="0.25">
      <c r="A190" s="22" t="s">
        <v>157</v>
      </c>
      <c r="B190" s="12">
        <f t="shared" ref="B190:J190" si="50">SUM(B186:B189)</f>
        <v>0</v>
      </c>
      <c r="C190" s="5">
        <f t="shared" si="50"/>
        <v>0</v>
      </c>
      <c r="D190" s="5">
        <f t="shared" si="50"/>
        <v>0</v>
      </c>
      <c r="E190" s="5">
        <f t="shared" si="50"/>
        <v>0</v>
      </c>
      <c r="F190" s="5">
        <f t="shared" si="50"/>
        <v>0</v>
      </c>
      <c r="G190" s="5">
        <f t="shared" si="50"/>
        <v>0</v>
      </c>
      <c r="H190" s="5">
        <f t="shared" si="50"/>
        <v>0</v>
      </c>
      <c r="I190" s="5">
        <f t="shared" si="50"/>
        <v>0</v>
      </c>
      <c r="J190" s="13">
        <f t="shared" si="50"/>
        <v>0</v>
      </c>
      <c r="K190" s="12">
        <f t="shared" ref="K190:U190" si="51">SUM(K186:K189)</f>
        <v>0</v>
      </c>
      <c r="L190" s="5">
        <f t="shared" si="51"/>
        <v>0</v>
      </c>
      <c r="M190" s="5">
        <f t="shared" si="51"/>
        <v>0</v>
      </c>
      <c r="N190" s="5">
        <f t="shared" si="51"/>
        <v>0</v>
      </c>
      <c r="O190" s="5">
        <f t="shared" si="51"/>
        <v>0</v>
      </c>
      <c r="P190" s="5">
        <f t="shared" si="51"/>
        <v>0</v>
      </c>
      <c r="Q190" s="5">
        <f t="shared" si="51"/>
        <v>0</v>
      </c>
      <c r="R190" s="5">
        <f t="shared" si="51"/>
        <v>0</v>
      </c>
      <c r="S190" s="5">
        <f t="shared" si="51"/>
        <v>0</v>
      </c>
      <c r="T190" s="5">
        <f t="shared" si="51"/>
        <v>0</v>
      </c>
      <c r="U190" s="13">
        <f t="shared" si="51"/>
        <v>0</v>
      </c>
    </row>
    <row r="191" spans="1:21" x14ac:dyDescent="0.25">
      <c r="A191" s="24"/>
      <c r="B191" s="32"/>
      <c r="C191" s="33"/>
      <c r="D191" s="33"/>
      <c r="E191" s="33"/>
      <c r="F191" s="33"/>
      <c r="G191" s="33"/>
      <c r="H191" s="33"/>
      <c r="I191" s="33"/>
      <c r="J191" s="34"/>
      <c r="K191" s="32"/>
      <c r="L191" s="33"/>
      <c r="M191" s="33"/>
      <c r="N191" s="33"/>
      <c r="O191" s="33"/>
      <c r="P191" s="33"/>
      <c r="Q191" s="33"/>
      <c r="R191" s="33"/>
      <c r="S191" s="33"/>
      <c r="T191" s="33"/>
      <c r="U191" s="34"/>
    </row>
    <row r="192" spans="1:21" x14ac:dyDescent="0.25">
      <c r="A192" s="22" t="s">
        <v>184</v>
      </c>
      <c r="B192" s="32"/>
      <c r="C192" s="33"/>
      <c r="D192" s="33"/>
      <c r="E192" s="33"/>
      <c r="F192" s="33"/>
      <c r="G192" s="33"/>
      <c r="H192" s="33"/>
      <c r="I192" s="33"/>
      <c r="J192" s="34"/>
      <c r="K192" s="32"/>
      <c r="L192" s="33"/>
      <c r="M192" s="33"/>
      <c r="N192" s="33"/>
      <c r="O192" s="33"/>
      <c r="P192" s="33"/>
      <c r="Q192" s="33"/>
      <c r="R192" s="33"/>
      <c r="S192" s="33"/>
      <c r="T192" s="33"/>
      <c r="U192" s="34"/>
    </row>
    <row r="193" spans="1:21" x14ac:dyDescent="0.25">
      <c r="A193" s="25" t="s">
        <v>198</v>
      </c>
      <c r="B193" s="14">
        <v>0</v>
      </c>
      <c r="C193" s="6">
        <v>0</v>
      </c>
      <c r="D193" s="6">
        <v>0</v>
      </c>
      <c r="E193" s="6">
        <v>0</v>
      </c>
      <c r="F193" s="6">
        <v>0</v>
      </c>
      <c r="G193" s="6">
        <v>0</v>
      </c>
      <c r="H193" s="6">
        <v>0</v>
      </c>
      <c r="I193" s="6">
        <v>0</v>
      </c>
      <c r="J193" s="15">
        <v>0</v>
      </c>
      <c r="K193" s="14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15">
        <v>0</v>
      </c>
    </row>
    <row r="194" spans="1:21" x14ac:dyDescent="0.25">
      <c r="A194" s="25" t="s">
        <v>199</v>
      </c>
      <c r="B194" s="14">
        <v>0</v>
      </c>
      <c r="C194" s="6">
        <v>0</v>
      </c>
      <c r="D194" s="6">
        <v>0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15">
        <v>0</v>
      </c>
      <c r="K194" s="14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15">
        <v>0</v>
      </c>
    </row>
    <row r="195" spans="1:21" x14ac:dyDescent="0.25">
      <c r="A195" s="25" t="s">
        <v>200</v>
      </c>
      <c r="B195" s="14">
        <v>0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15">
        <v>0</v>
      </c>
      <c r="K195" s="14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15">
        <v>0</v>
      </c>
    </row>
    <row r="196" spans="1:21" x14ac:dyDescent="0.25">
      <c r="A196" s="25" t="s">
        <v>201</v>
      </c>
      <c r="B196" s="14" t="s">
        <v>206</v>
      </c>
      <c r="C196" s="6" t="s">
        <v>206</v>
      </c>
      <c r="D196" s="6" t="s">
        <v>206</v>
      </c>
      <c r="E196" s="6" t="s">
        <v>206</v>
      </c>
      <c r="F196" s="6" t="s">
        <v>206</v>
      </c>
      <c r="G196" s="6" t="s">
        <v>206</v>
      </c>
      <c r="H196" s="6" t="s">
        <v>206</v>
      </c>
      <c r="I196" s="6" t="s">
        <v>206</v>
      </c>
      <c r="J196" s="15" t="s">
        <v>206</v>
      </c>
      <c r="K196" s="14" t="s">
        <v>206</v>
      </c>
      <c r="L196" s="6" t="s">
        <v>206</v>
      </c>
      <c r="M196" s="6" t="s">
        <v>206</v>
      </c>
      <c r="N196" s="6" t="s">
        <v>206</v>
      </c>
      <c r="O196" s="6" t="s">
        <v>206</v>
      </c>
      <c r="P196" s="6" t="s">
        <v>206</v>
      </c>
      <c r="Q196" s="6" t="s">
        <v>206</v>
      </c>
      <c r="R196" s="6" t="s">
        <v>206</v>
      </c>
      <c r="S196" s="6" t="s">
        <v>206</v>
      </c>
      <c r="T196" s="6" t="s">
        <v>206</v>
      </c>
      <c r="U196" s="15" t="s">
        <v>206</v>
      </c>
    </row>
    <row r="197" spans="1:21" x14ac:dyDescent="0.25">
      <c r="A197" s="22" t="s">
        <v>157</v>
      </c>
      <c r="B197" s="12">
        <f t="shared" ref="B197:J197" si="52">SUM(B193:B196)</f>
        <v>0</v>
      </c>
      <c r="C197" s="5">
        <f t="shared" si="52"/>
        <v>0</v>
      </c>
      <c r="D197" s="5">
        <f t="shared" si="52"/>
        <v>0</v>
      </c>
      <c r="E197" s="5">
        <f t="shared" si="52"/>
        <v>0</v>
      </c>
      <c r="F197" s="5">
        <f t="shared" si="52"/>
        <v>0</v>
      </c>
      <c r="G197" s="5">
        <f t="shared" si="52"/>
        <v>0</v>
      </c>
      <c r="H197" s="5">
        <f t="shared" si="52"/>
        <v>0</v>
      </c>
      <c r="I197" s="5">
        <f t="shared" si="52"/>
        <v>0</v>
      </c>
      <c r="J197" s="13">
        <f t="shared" si="52"/>
        <v>0</v>
      </c>
      <c r="K197" s="12">
        <f t="shared" ref="K197:U197" si="53">SUM(K193:K196)</f>
        <v>0</v>
      </c>
      <c r="L197" s="5">
        <f t="shared" si="53"/>
        <v>0</v>
      </c>
      <c r="M197" s="5">
        <f t="shared" si="53"/>
        <v>0</v>
      </c>
      <c r="N197" s="5">
        <f t="shared" si="53"/>
        <v>0</v>
      </c>
      <c r="O197" s="5">
        <f t="shared" si="53"/>
        <v>0</v>
      </c>
      <c r="P197" s="5">
        <f t="shared" si="53"/>
        <v>0</v>
      </c>
      <c r="Q197" s="5">
        <f t="shared" si="53"/>
        <v>0</v>
      </c>
      <c r="R197" s="5">
        <f t="shared" si="53"/>
        <v>0</v>
      </c>
      <c r="S197" s="5">
        <f t="shared" si="53"/>
        <v>0</v>
      </c>
      <c r="T197" s="5">
        <f t="shared" si="53"/>
        <v>0</v>
      </c>
      <c r="U197" s="13">
        <f t="shared" si="53"/>
        <v>0</v>
      </c>
    </row>
    <row r="198" spans="1:21" x14ac:dyDescent="0.25">
      <c r="A198" s="24"/>
      <c r="B198" s="32"/>
      <c r="C198" s="33"/>
      <c r="D198" s="33"/>
      <c r="E198" s="33"/>
      <c r="F198" s="33"/>
      <c r="G198" s="33"/>
      <c r="H198" s="33"/>
      <c r="I198" s="33"/>
      <c r="J198" s="34"/>
      <c r="K198" s="32"/>
      <c r="L198" s="33"/>
      <c r="M198" s="33"/>
      <c r="N198" s="33"/>
      <c r="O198" s="33"/>
      <c r="P198" s="33"/>
      <c r="Q198" s="33"/>
      <c r="R198" s="33"/>
      <c r="S198" s="33"/>
      <c r="T198" s="33"/>
      <c r="U198" s="34"/>
    </row>
    <row r="199" spans="1:21" x14ac:dyDescent="0.25">
      <c r="A199" s="22" t="s">
        <v>185</v>
      </c>
      <c r="B199" s="32"/>
      <c r="C199" s="33"/>
      <c r="D199" s="33"/>
      <c r="E199" s="33"/>
      <c r="F199" s="33"/>
      <c r="G199" s="33"/>
      <c r="H199" s="33"/>
      <c r="I199" s="33"/>
      <c r="J199" s="34"/>
      <c r="K199" s="32"/>
      <c r="L199" s="33"/>
      <c r="M199" s="33"/>
      <c r="N199" s="33"/>
      <c r="O199" s="33"/>
      <c r="P199" s="33"/>
      <c r="Q199" s="33"/>
      <c r="R199" s="33"/>
      <c r="S199" s="33"/>
      <c r="T199" s="33"/>
      <c r="U199" s="34"/>
    </row>
    <row r="200" spans="1:21" x14ac:dyDescent="0.25">
      <c r="A200" s="25" t="s">
        <v>198</v>
      </c>
      <c r="B200" s="14">
        <v>483627</v>
      </c>
      <c r="C200" s="6">
        <v>0</v>
      </c>
      <c r="D200" s="6">
        <v>0</v>
      </c>
      <c r="E200" s="6">
        <v>0</v>
      </c>
      <c r="F200" s="6">
        <v>0</v>
      </c>
      <c r="G200" s="6">
        <v>0</v>
      </c>
      <c r="H200" s="6">
        <v>142309</v>
      </c>
      <c r="I200" s="6">
        <v>0</v>
      </c>
      <c r="J200" s="15">
        <v>625936</v>
      </c>
      <c r="K200" s="14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18465</v>
      </c>
      <c r="R200" s="6">
        <v>0</v>
      </c>
      <c r="S200" s="6">
        <v>0</v>
      </c>
      <c r="T200" s="6">
        <v>0</v>
      </c>
      <c r="U200" s="15">
        <v>18465</v>
      </c>
    </row>
    <row r="201" spans="1:21" x14ac:dyDescent="0.25">
      <c r="A201" s="25" t="s">
        <v>199</v>
      </c>
      <c r="B201" s="14">
        <v>529589</v>
      </c>
      <c r="C201" s="6">
        <v>0</v>
      </c>
      <c r="D201" s="6">
        <v>0</v>
      </c>
      <c r="E201" s="6">
        <v>0</v>
      </c>
      <c r="F201" s="6">
        <v>0</v>
      </c>
      <c r="G201" s="6">
        <v>0</v>
      </c>
      <c r="H201" s="6">
        <v>42315</v>
      </c>
      <c r="I201" s="6">
        <v>0</v>
      </c>
      <c r="J201" s="15">
        <v>571904</v>
      </c>
      <c r="K201" s="14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11618</v>
      </c>
      <c r="R201" s="6">
        <v>0</v>
      </c>
      <c r="S201" s="6">
        <v>0</v>
      </c>
      <c r="T201" s="6">
        <v>0</v>
      </c>
      <c r="U201" s="15">
        <v>11618</v>
      </c>
    </row>
    <row r="202" spans="1:21" x14ac:dyDescent="0.25">
      <c r="A202" s="25" t="s">
        <v>200</v>
      </c>
      <c r="B202" s="14">
        <v>565068</v>
      </c>
      <c r="C202" s="6">
        <v>0</v>
      </c>
      <c r="D202" s="6">
        <v>0</v>
      </c>
      <c r="E202" s="6">
        <v>0</v>
      </c>
      <c r="F202" s="6">
        <v>0</v>
      </c>
      <c r="G202" s="6">
        <v>0</v>
      </c>
      <c r="H202" s="6">
        <v>55009</v>
      </c>
      <c r="I202" s="6">
        <v>0</v>
      </c>
      <c r="J202" s="15">
        <v>620077</v>
      </c>
      <c r="K202" s="14">
        <v>9944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15529</v>
      </c>
      <c r="R202" s="6">
        <v>0</v>
      </c>
      <c r="S202" s="6">
        <v>0</v>
      </c>
      <c r="T202" s="6">
        <v>0</v>
      </c>
      <c r="U202" s="15">
        <v>25473</v>
      </c>
    </row>
    <row r="203" spans="1:21" x14ac:dyDescent="0.25">
      <c r="A203" s="25" t="s">
        <v>201</v>
      </c>
      <c r="B203" s="14" t="s">
        <v>206</v>
      </c>
      <c r="C203" s="6" t="s">
        <v>206</v>
      </c>
      <c r="D203" s="6" t="s">
        <v>206</v>
      </c>
      <c r="E203" s="6" t="s">
        <v>206</v>
      </c>
      <c r="F203" s="6" t="s">
        <v>206</v>
      </c>
      <c r="G203" s="6" t="s">
        <v>206</v>
      </c>
      <c r="H203" s="6" t="s">
        <v>206</v>
      </c>
      <c r="I203" s="6" t="s">
        <v>206</v>
      </c>
      <c r="J203" s="15" t="s">
        <v>206</v>
      </c>
      <c r="K203" s="14" t="s">
        <v>206</v>
      </c>
      <c r="L203" s="6" t="s">
        <v>206</v>
      </c>
      <c r="M203" s="6" t="s">
        <v>206</v>
      </c>
      <c r="N203" s="6" t="s">
        <v>206</v>
      </c>
      <c r="O203" s="6" t="s">
        <v>206</v>
      </c>
      <c r="P203" s="6" t="s">
        <v>206</v>
      </c>
      <c r="Q203" s="6" t="s">
        <v>206</v>
      </c>
      <c r="R203" s="6" t="s">
        <v>206</v>
      </c>
      <c r="S203" s="6" t="s">
        <v>206</v>
      </c>
      <c r="T203" s="6" t="s">
        <v>206</v>
      </c>
      <c r="U203" s="15" t="s">
        <v>206</v>
      </c>
    </row>
    <row r="204" spans="1:21" x14ac:dyDescent="0.25">
      <c r="A204" s="22" t="s">
        <v>157</v>
      </c>
      <c r="B204" s="12">
        <f t="shared" ref="B204:J204" si="54">SUM(B200:B203)</f>
        <v>1578284</v>
      </c>
      <c r="C204" s="5">
        <f t="shared" si="54"/>
        <v>0</v>
      </c>
      <c r="D204" s="5">
        <f t="shared" si="54"/>
        <v>0</v>
      </c>
      <c r="E204" s="5">
        <f t="shared" si="54"/>
        <v>0</v>
      </c>
      <c r="F204" s="5">
        <f t="shared" si="54"/>
        <v>0</v>
      </c>
      <c r="G204" s="5">
        <f t="shared" si="54"/>
        <v>0</v>
      </c>
      <c r="H204" s="5">
        <f t="shared" si="54"/>
        <v>239633</v>
      </c>
      <c r="I204" s="5">
        <f t="shared" si="54"/>
        <v>0</v>
      </c>
      <c r="J204" s="13">
        <f t="shared" si="54"/>
        <v>1817917</v>
      </c>
      <c r="K204" s="12">
        <f t="shared" ref="K204:U204" si="55">SUM(K200:K203)</f>
        <v>9944</v>
      </c>
      <c r="L204" s="5">
        <f t="shared" si="55"/>
        <v>0</v>
      </c>
      <c r="M204" s="5">
        <f t="shared" si="55"/>
        <v>0</v>
      </c>
      <c r="N204" s="5">
        <f t="shared" si="55"/>
        <v>0</v>
      </c>
      <c r="O204" s="5">
        <f t="shared" si="55"/>
        <v>0</v>
      </c>
      <c r="P204" s="5">
        <f t="shared" si="55"/>
        <v>0</v>
      </c>
      <c r="Q204" s="5">
        <f t="shared" si="55"/>
        <v>45612</v>
      </c>
      <c r="R204" s="5">
        <f t="shared" si="55"/>
        <v>0</v>
      </c>
      <c r="S204" s="5">
        <f t="shared" si="55"/>
        <v>0</v>
      </c>
      <c r="T204" s="5">
        <f t="shared" si="55"/>
        <v>0</v>
      </c>
      <c r="U204" s="13">
        <f t="shared" si="55"/>
        <v>55556</v>
      </c>
    </row>
    <row r="205" spans="1:21" x14ac:dyDescent="0.25">
      <c r="A205" s="24"/>
      <c r="B205" s="32"/>
      <c r="C205" s="33"/>
      <c r="D205" s="33"/>
      <c r="E205" s="33"/>
      <c r="F205" s="33"/>
      <c r="G205" s="33"/>
      <c r="H205" s="33"/>
      <c r="I205" s="33"/>
      <c r="J205" s="34"/>
      <c r="K205" s="32"/>
      <c r="L205" s="33"/>
      <c r="M205" s="33"/>
      <c r="N205" s="33"/>
      <c r="O205" s="33"/>
      <c r="P205" s="33"/>
      <c r="Q205" s="33"/>
      <c r="R205" s="33"/>
      <c r="S205" s="33"/>
      <c r="T205" s="33"/>
      <c r="U205" s="34"/>
    </row>
    <row r="206" spans="1:21" x14ac:dyDescent="0.25">
      <c r="A206" s="22" t="s">
        <v>186</v>
      </c>
      <c r="B206" s="32"/>
      <c r="C206" s="33"/>
      <c r="D206" s="33"/>
      <c r="E206" s="33"/>
      <c r="F206" s="33"/>
      <c r="G206" s="33"/>
      <c r="H206" s="33"/>
      <c r="I206" s="33"/>
      <c r="J206" s="34"/>
      <c r="K206" s="32"/>
      <c r="L206" s="33"/>
      <c r="M206" s="33"/>
      <c r="N206" s="33"/>
      <c r="O206" s="33"/>
      <c r="P206" s="33"/>
      <c r="Q206" s="33"/>
      <c r="R206" s="33"/>
      <c r="S206" s="33"/>
      <c r="T206" s="33"/>
      <c r="U206" s="34"/>
    </row>
    <row r="207" spans="1:21" x14ac:dyDescent="0.25">
      <c r="A207" s="25" t="s">
        <v>198</v>
      </c>
      <c r="B207" s="14">
        <v>0</v>
      </c>
      <c r="C207" s="6">
        <v>0</v>
      </c>
      <c r="D207" s="6">
        <v>0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15">
        <v>0</v>
      </c>
      <c r="K207" s="14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15">
        <v>0</v>
      </c>
    </row>
    <row r="208" spans="1:21" x14ac:dyDescent="0.25">
      <c r="A208" s="25" t="s">
        <v>199</v>
      </c>
      <c r="B208" s="14">
        <v>0</v>
      </c>
      <c r="C208" s="6">
        <v>0</v>
      </c>
      <c r="D208" s="6">
        <v>0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15">
        <v>0</v>
      </c>
      <c r="K208" s="14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15">
        <v>0</v>
      </c>
    </row>
    <row r="209" spans="1:21" x14ac:dyDescent="0.25">
      <c r="A209" s="25" t="s">
        <v>200</v>
      </c>
      <c r="B209" s="14" t="s">
        <v>206</v>
      </c>
      <c r="C209" s="6" t="s">
        <v>206</v>
      </c>
      <c r="D209" s="6" t="s">
        <v>206</v>
      </c>
      <c r="E209" s="6" t="s">
        <v>206</v>
      </c>
      <c r="F209" s="6" t="s">
        <v>206</v>
      </c>
      <c r="G209" s="6" t="s">
        <v>206</v>
      </c>
      <c r="H209" s="6" t="s">
        <v>206</v>
      </c>
      <c r="I209" s="6" t="s">
        <v>206</v>
      </c>
      <c r="J209" s="15" t="s">
        <v>206</v>
      </c>
      <c r="K209" s="14" t="s">
        <v>206</v>
      </c>
      <c r="L209" s="6" t="s">
        <v>206</v>
      </c>
      <c r="M209" s="6" t="s">
        <v>206</v>
      </c>
      <c r="N209" s="6" t="s">
        <v>206</v>
      </c>
      <c r="O209" s="6" t="s">
        <v>206</v>
      </c>
      <c r="P209" s="6" t="s">
        <v>206</v>
      </c>
      <c r="Q209" s="6" t="s">
        <v>206</v>
      </c>
      <c r="R209" s="6" t="s">
        <v>206</v>
      </c>
      <c r="S209" s="6" t="s">
        <v>206</v>
      </c>
      <c r="T209" s="6" t="s">
        <v>206</v>
      </c>
      <c r="U209" s="15" t="s">
        <v>206</v>
      </c>
    </row>
    <row r="210" spans="1:21" x14ac:dyDescent="0.25">
      <c r="A210" s="25" t="s">
        <v>201</v>
      </c>
      <c r="B210" s="14" t="s">
        <v>206</v>
      </c>
      <c r="C210" s="6" t="s">
        <v>206</v>
      </c>
      <c r="D210" s="6" t="s">
        <v>206</v>
      </c>
      <c r="E210" s="6" t="s">
        <v>206</v>
      </c>
      <c r="F210" s="6" t="s">
        <v>206</v>
      </c>
      <c r="G210" s="6" t="s">
        <v>206</v>
      </c>
      <c r="H210" s="6" t="s">
        <v>206</v>
      </c>
      <c r="I210" s="6" t="s">
        <v>206</v>
      </c>
      <c r="J210" s="15" t="s">
        <v>206</v>
      </c>
      <c r="K210" s="14" t="s">
        <v>206</v>
      </c>
      <c r="L210" s="6" t="s">
        <v>206</v>
      </c>
      <c r="M210" s="6" t="s">
        <v>206</v>
      </c>
      <c r="N210" s="6" t="s">
        <v>206</v>
      </c>
      <c r="O210" s="6" t="s">
        <v>206</v>
      </c>
      <c r="P210" s="6" t="s">
        <v>206</v>
      </c>
      <c r="Q210" s="6" t="s">
        <v>206</v>
      </c>
      <c r="R210" s="6" t="s">
        <v>206</v>
      </c>
      <c r="S210" s="6" t="s">
        <v>206</v>
      </c>
      <c r="T210" s="6" t="s">
        <v>206</v>
      </c>
      <c r="U210" s="15" t="s">
        <v>206</v>
      </c>
    </row>
    <row r="211" spans="1:21" x14ac:dyDescent="0.25">
      <c r="A211" s="22" t="s">
        <v>157</v>
      </c>
      <c r="B211" s="12">
        <f t="shared" ref="B211:J211" si="56">SUM(B207:B210)</f>
        <v>0</v>
      </c>
      <c r="C211" s="5">
        <f t="shared" si="56"/>
        <v>0</v>
      </c>
      <c r="D211" s="5">
        <f t="shared" si="56"/>
        <v>0</v>
      </c>
      <c r="E211" s="5">
        <f t="shared" si="56"/>
        <v>0</v>
      </c>
      <c r="F211" s="5">
        <f t="shared" si="56"/>
        <v>0</v>
      </c>
      <c r="G211" s="5">
        <f t="shared" si="56"/>
        <v>0</v>
      </c>
      <c r="H211" s="5">
        <f t="shared" si="56"/>
        <v>0</v>
      </c>
      <c r="I211" s="5">
        <f t="shared" si="56"/>
        <v>0</v>
      </c>
      <c r="J211" s="13">
        <f t="shared" si="56"/>
        <v>0</v>
      </c>
      <c r="K211" s="12">
        <f t="shared" ref="K211:U211" si="57">SUM(K207:K210)</f>
        <v>0</v>
      </c>
      <c r="L211" s="5">
        <f t="shared" si="57"/>
        <v>0</v>
      </c>
      <c r="M211" s="5">
        <f t="shared" si="57"/>
        <v>0</v>
      </c>
      <c r="N211" s="5">
        <f t="shared" si="57"/>
        <v>0</v>
      </c>
      <c r="O211" s="5">
        <f t="shared" si="57"/>
        <v>0</v>
      </c>
      <c r="P211" s="5">
        <f t="shared" si="57"/>
        <v>0</v>
      </c>
      <c r="Q211" s="5">
        <f t="shared" si="57"/>
        <v>0</v>
      </c>
      <c r="R211" s="5">
        <f t="shared" si="57"/>
        <v>0</v>
      </c>
      <c r="S211" s="5">
        <f t="shared" si="57"/>
        <v>0</v>
      </c>
      <c r="T211" s="5">
        <f t="shared" si="57"/>
        <v>0</v>
      </c>
      <c r="U211" s="13">
        <f t="shared" si="57"/>
        <v>0</v>
      </c>
    </row>
    <row r="212" spans="1:21" x14ac:dyDescent="0.25">
      <c r="A212" s="24"/>
      <c r="B212" s="32"/>
      <c r="C212" s="33"/>
      <c r="D212" s="33"/>
      <c r="E212" s="33"/>
      <c r="F212" s="33"/>
      <c r="G212" s="33"/>
      <c r="H212" s="33"/>
      <c r="I212" s="33"/>
      <c r="J212" s="34"/>
      <c r="K212" s="32"/>
      <c r="L212" s="33"/>
      <c r="M212" s="33"/>
      <c r="N212" s="33"/>
      <c r="O212" s="33"/>
      <c r="P212" s="33"/>
      <c r="Q212" s="33"/>
      <c r="R212" s="33"/>
      <c r="S212" s="33"/>
      <c r="T212" s="33"/>
      <c r="U212" s="34"/>
    </row>
    <row r="213" spans="1:21" x14ac:dyDescent="0.25">
      <c r="A213" s="22" t="s">
        <v>187</v>
      </c>
      <c r="B213" s="32"/>
      <c r="C213" s="33"/>
      <c r="D213" s="33"/>
      <c r="E213" s="33"/>
      <c r="F213" s="33"/>
      <c r="G213" s="33"/>
      <c r="H213" s="33"/>
      <c r="I213" s="33"/>
      <c r="J213" s="34"/>
      <c r="K213" s="32"/>
      <c r="L213" s="33"/>
      <c r="M213" s="33"/>
      <c r="N213" s="33"/>
      <c r="O213" s="33"/>
      <c r="P213" s="33"/>
      <c r="Q213" s="33"/>
      <c r="R213" s="33"/>
      <c r="S213" s="33"/>
      <c r="T213" s="33"/>
      <c r="U213" s="34"/>
    </row>
    <row r="214" spans="1:21" x14ac:dyDescent="0.25">
      <c r="A214" s="25" t="s">
        <v>198</v>
      </c>
      <c r="B214" s="14">
        <v>0</v>
      </c>
      <c r="C214" s="6">
        <v>0</v>
      </c>
      <c r="D214" s="6">
        <v>0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15">
        <v>0</v>
      </c>
      <c r="K214" s="14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15">
        <v>0</v>
      </c>
    </row>
    <row r="215" spans="1:21" x14ac:dyDescent="0.25">
      <c r="A215" s="25" t="s">
        <v>199</v>
      </c>
      <c r="B215" s="14">
        <v>0</v>
      </c>
      <c r="C215" s="6">
        <v>0</v>
      </c>
      <c r="D215" s="6">
        <v>0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15">
        <v>0</v>
      </c>
      <c r="K215" s="14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  <c r="S215" s="6">
        <v>0</v>
      </c>
      <c r="T215" s="6">
        <v>0</v>
      </c>
      <c r="U215" s="15">
        <v>0</v>
      </c>
    </row>
    <row r="216" spans="1:21" x14ac:dyDescent="0.25">
      <c r="A216" s="25" t="s">
        <v>200</v>
      </c>
      <c r="B216" s="14">
        <v>0</v>
      </c>
      <c r="C216" s="6">
        <v>0</v>
      </c>
      <c r="D216" s="6">
        <v>0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15">
        <v>0</v>
      </c>
      <c r="K216" s="14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6">
        <v>0</v>
      </c>
      <c r="U216" s="15">
        <v>0</v>
      </c>
    </row>
    <row r="217" spans="1:21" x14ac:dyDescent="0.25">
      <c r="A217" s="25" t="s">
        <v>201</v>
      </c>
      <c r="B217" s="14" t="s">
        <v>206</v>
      </c>
      <c r="C217" s="6" t="s">
        <v>206</v>
      </c>
      <c r="D217" s="6" t="s">
        <v>206</v>
      </c>
      <c r="E217" s="6" t="s">
        <v>206</v>
      </c>
      <c r="F217" s="6" t="s">
        <v>206</v>
      </c>
      <c r="G217" s="6" t="s">
        <v>206</v>
      </c>
      <c r="H217" s="6" t="s">
        <v>206</v>
      </c>
      <c r="I217" s="6" t="s">
        <v>206</v>
      </c>
      <c r="J217" s="15" t="s">
        <v>206</v>
      </c>
      <c r="K217" s="14" t="s">
        <v>206</v>
      </c>
      <c r="L217" s="6" t="s">
        <v>206</v>
      </c>
      <c r="M217" s="6" t="s">
        <v>206</v>
      </c>
      <c r="N217" s="6" t="s">
        <v>206</v>
      </c>
      <c r="O217" s="6" t="s">
        <v>206</v>
      </c>
      <c r="P217" s="6" t="s">
        <v>206</v>
      </c>
      <c r="Q217" s="6" t="s">
        <v>206</v>
      </c>
      <c r="R217" s="6" t="s">
        <v>206</v>
      </c>
      <c r="S217" s="6" t="s">
        <v>206</v>
      </c>
      <c r="T217" s="6" t="s">
        <v>206</v>
      </c>
      <c r="U217" s="15" t="s">
        <v>206</v>
      </c>
    </row>
    <row r="218" spans="1:21" x14ac:dyDescent="0.25">
      <c r="A218" s="22" t="s">
        <v>157</v>
      </c>
      <c r="B218" s="12">
        <f t="shared" ref="B218:J218" si="58">SUM(B214:B217)</f>
        <v>0</v>
      </c>
      <c r="C218" s="5">
        <f t="shared" si="58"/>
        <v>0</v>
      </c>
      <c r="D218" s="5">
        <f t="shared" si="58"/>
        <v>0</v>
      </c>
      <c r="E218" s="5">
        <f t="shared" si="58"/>
        <v>0</v>
      </c>
      <c r="F218" s="5">
        <f t="shared" si="58"/>
        <v>0</v>
      </c>
      <c r="G218" s="5">
        <f t="shared" si="58"/>
        <v>0</v>
      </c>
      <c r="H218" s="5">
        <f t="shared" si="58"/>
        <v>0</v>
      </c>
      <c r="I218" s="5">
        <f t="shared" si="58"/>
        <v>0</v>
      </c>
      <c r="J218" s="13">
        <f t="shared" si="58"/>
        <v>0</v>
      </c>
      <c r="K218" s="12">
        <f t="shared" ref="K218:U218" si="59">SUM(K214:K217)</f>
        <v>0</v>
      </c>
      <c r="L218" s="5">
        <f t="shared" si="59"/>
        <v>0</v>
      </c>
      <c r="M218" s="5">
        <f t="shared" si="59"/>
        <v>0</v>
      </c>
      <c r="N218" s="5">
        <f t="shared" si="59"/>
        <v>0</v>
      </c>
      <c r="O218" s="5">
        <f t="shared" si="59"/>
        <v>0</v>
      </c>
      <c r="P218" s="5">
        <f t="shared" si="59"/>
        <v>0</v>
      </c>
      <c r="Q218" s="5">
        <f t="shared" si="59"/>
        <v>0</v>
      </c>
      <c r="R218" s="5">
        <f t="shared" si="59"/>
        <v>0</v>
      </c>
      <c r="S218" s="5">
        <f t="shared" si="59"/>
        <v>0</v>
      </c>
      <c r="T218" s="5">
        <f t="shared" si="59"/>
        <v>0</v>
      </c>
      <c r="U218" s="13">
        <f t="shared" si="59"/>
        <v>0</v>
      </c>
    </row>
    <row r="219" spans="1:21" x14ac:dyDescent="0.25">
      <c r="A219" s="24"/>
      <c r="B219" s="32"/>
      <c r="C219" s="33"/>
      <c r="D219" s="33"/>
      <c r="E219" s="33"/>
      <c r="F219" s="33"/>
      <c r="G219" s="33"/>
      <c r="H219" s="33"/>
      <c r="I219" s="33"/>
      <c r="J219" s="34"/>
      <c r="K219" s="32"/>
      <c r="L219" s="33"/>
      <c r="M219" s="33"/>
      <c r="N219" s="33"/>
      <c r="O219" s="33"/>
      <c r="P219" s="33"/>
      <c r="Q219" s="33"/>
      <c r="R219" s="33"/>
      <c r="S219" s="33"/>
      <c r="T219" s="33"/>
      <c r="U219" s="34"/>
    </row>
    <row r="220" spans="1:21" x14ac:dyDescent="0.25">
      <c r="A220" s="22" t="s">
        <v>188</v>
      </c>
      <c r="B220" s="32"/>
      <c r="C220" s="33"/>
      <c r="D220" s="33"/>
      <c r="E220" s="33"/>
      <c r="F220" s="33"/>
      <c r="G220" s="33"/>
      <c r="H220" s="33"/>
      <c r="I220" s="33"/>
      <c r="J220" s="34"/>
      <c r="K220" s="32"/>
      <c r="L220" s="33"/>
      <c r="M220" s="33"/>
      <c r="N220" s="33"/>
      <c r="O220" s="33"/>
      <c r="P220" s="33"/>
      <c r="Q220" s="33"/>
      <c r="R220" s="33"/>
      <c r="S220" s="33"/>
      <c r="T220" s="33"/>
      <c r="U220" s="34"/>
    </row>
    <row r="221" spans="1:21" x14ac:dyDescent="0.25">
      <c r="A221" s="25" t="s">
        <v>198</v>
      </c>
      <c r="B221" s="14">
        <v>0</v>
      </c>
      <c r="C221" s="6">
        <v>0</v>
      </c>
      <c r="D221" s="6">
        <v>0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15">
        <v>0</v>
      </c>
      <c r="K221" s="14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15">
        <v>0</v>
      </c>
    </row>
    <row r="222" spans="1:21" x14ac:dyDescent="0.25">
      <c r="A222" s="25" t="s">
        <v>199</v>
      </c>
      <c r="B222" s="14">
        <v>0</v>
      </c>
      <c r="C222" s="6">
        <v>0</v>
      </c>
      <c r="D222" s="6"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15">
        <v>0</v>
      </c>
      <c r="K222" s="14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15">
        <v>0</v>
      </c>
    </row>
    <row r="223" spans="1:21" x14ac:dyDescent="0.25">
      <c r="A223" s="25" t="s">
        <v>200</v>
      </c>
      <c r="B223" s="14">
        <v>0</v>
      </c>
      <c r="C223" s="6">
        <v>0</v>
      </c>
      <c r="D223" s="6">
        <v>0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  <c r="J223" s="15">
        <v>0</v>
      </c>
      <c r="K223" s="14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15">
        <v>0</v>
      </c>
    </row>
    <row r="224" spans="1:21" x14ac:dyDescent="0.25">
      <c r="A224" s="25" t="s">
        <v>201</v>
      </c>
      <c r="B224" s="14" t="s">
        <v>206</v>
      </c>
      <c r="C224" s="6" t="s">
        <v>206</v>
      </c>
      <c r="D224" s="6" t="s">
        <v>206</v>
      </c>
      <c r="E224" s="6" t="s">
        <v>206</v>
      </c>
      <c r="F224" s="6" t="s">
        <v>206</v>
      </c>
      <c r="G224" s="6" t="s">
        <v>206</v>
      </c>
      <c r="H224" s="6" t="s">
        <v>206</v>
      </c>
      <c r="I224" s="6" t="s">
        <v>206</v>
      </c>
      <c r="J224" s="15" t="s">
        <v>206</v>
      </c>
      <c r="K224" s="14" t="s">
        <v>206</v>
      </c>
      <c r="L224" s="6" t="s">
        <v>206</v>
      </c>
      <c r="M224" s="6" t="s">
        <v>206</v>
      </c>
      <c r="N224" s="6" t="s">
        <v>206</v>
      </c>
      <c r="O224" s="6" t="s">
        <v>206</v>
      </c>
      <c r="P224" s="6" t="s">
        <v>206</v>
      </c>
      <c r="Q224" s="6" t="s">
        <v>206</v>
      </c>
      <c r="R224" s="6" t="s">
        <v>206</v>
      </c>
      <c r="S224" s="6" t="s">
        <v>206</v>
      </c>
      <c r="T224" s="6" t="s">
        <v>206</v>
      </c>
      <c r="U224" s="15" t="s">
        <v>206</v>
      </c>
    </row>
    <row r="225" spans="1:21" x14ac:dyDescent="0.25">
      <c r="A225" s="22" t="s">
        <v>157</v>
      </c>
      <c r="B225" s="12">
        <f t="shared" ref="B225:J225" si="60">SUM(B221:B224)</f>
        <v>0</v>
      </c>
      <c r="C225" s="5">
        <f t="shared" si="60"/>
        <v>0</v>
      </c>
      <c r="D225" s="5">
        <f t="shared" si="60"/>
        <v>0</v>
      </c>
      <c r="E225" s="5">
        <f t="shared" si="60"/>
        <v>0</v>
      </c>
      <c r="F225" s="5">
        <f t="shared" si="60"/>
        <v>0</v>
      </c>
      <c r="G225" s="5">
        <f t="shared" si="60"/>
        <v>0</v>
      </c>
      <c r="H225" s="5">
        <f t="shared" si="60"/>
        <v>0</v>
      </c>
      <c r="I225" s="5">
        <f t="shared" si="60"/>
        <v>0</v>
      </c>
      <c r="J225" s="13">
        <f t="shared" si="60"/>
        <v>0</v>
      </c>
      <c r="K225" s="12">
        <f t="shared" ref="K225:U225" si="61">SUM(K221:K224)</f>
        <v>0</v>
      </c>
      <c r="L225" s="5">
        <f t="shared" si="61"/>
        <v>0</v>
      </c>
      <c r="M225" s="5">
        <f t="shared" si="61"/>
        <v>0</v>
      </c>
      <c r="N225" s="5">
        <f t="shared" si="61"/>
        <v>0</v>
      </c>
      <c r="O225" s="5">
        <f t="shared" si="61"/>
        <v>0</v>
      </c>
      <c r="P225" s="5">
        <f t="shared" si="61"/>
        <v>0</v>
      </c>
      <c r="Q225" s="5">
        <f t="shared" si="61"/>
        <v>0</v>
      </c>
      <c r="R225" s="5">
        <f t="shared" si="61"/>
        <v>0</v>
      </c>
      <c r="S225" s="5">
        <f t="shared" si="61"/>
        <v>0</v>
      </c>
      <c r="T225" s="5">
        <f t="shared" si="61"/>
        <v>0</v>
      </c>
      <c r="U225" s="13">
        <f t="shared" si="61"/>
        <v>0</v>
      </c>
    </row>
    <row r="226" spans="1:21" x14ac:dyDescent="0.25">
      <c r="A226" s="24"/>
      <c r="B226" s="32"/>
      <c r="C226" s="33"/>
      <c r="D226" s="33"/>
      <c r="E226" s="33"/>
      <c r="F226" s="33"/>
      <c r="G226" s="33"/>
      <c r="H226" s="33"/>
      <c r="I226" s="33"/>
      <c r="J226" s="34"/>
      <c r="K226" s="32"/>
      <c r="L226" s="33"/>
      <c r="M226" s="33"/>
      <c r="N226" s="33"/>
      <c r="O226" s="33"/>
      <c r="P226" s="33"/>
      <c r="Q226" s="33"/>
      <c r="R226" s="33"/>
      <c r="S226" s="33"/>
      <c r="T226" s="33"/>
      <c r="U226" s="34"/>
    </row>
    <row r="227" spans="1:21" x14ac:dyDescent="0.25">
      <c r="A227" s="22" t="s">
        <v>189</v>
      </c>
      <c r="B227" s="32"/>
      <c r="C227" s="33"/>
      <c r="D227" s="33"/>
      <c r="E227" s="33"/>
      <c r="F227" s="33"/>
      <c r="G227" s="33"/>
      <c r="H227" s="33"/>
      <c r="I227" s="33"/>
      <c r="J227" s="34"/>
      <c r="K227" s="32"/>
      <c r="L227" s="33"/>
      <c r="M227" s="33"/>
      <c r="N227" s="33"/>
      <c r="O227" s="33"/>
      <c r="P227" s="33"/>
      <c r="Q227" s="33"/>
      <c r="R227" s="33"/>
      <c r="S227" s="33"/>
      <c r="T227" s="33"/>
      <c r="U227" s="34"/>
    </row>
    <row r="228" spans="1:21" x14ac:dyDescent="0.25">
      <c r="A228" s="25" t="s">
        <v>198</v>
      </c>
      <c r="B228" s="14">
        <v>425895</v>
      </c>
      <c r="C228" s="6">
        <v>0</v>
      </c>
      <c r="D228" s="6">
        <v>0</v>
      </c>
      <c r="E228" s="6">
        <v>0</v>
      </c>
      <c r="F228" s="6">
        <v>0</v>
      </c>
      <c r="G228" s="6">
        <v>0</v>
      </c>
      <c r="H228" s="6">
        <v>86148</v>
      </c>
      <c r="I228" s="6">
        <v>0</v>
      </c>
      <c r="J228" s="15">
        <v>512043</v>
      </c>
      <c r="K228" s="14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6">
        <v>5718.6</v>
      </c>
      <c r="S228" s="6">
        <v>6706</v>
      </c>
      <c r="T228" s="6">
        <v>0</v>
      </c>
      <c r="U228" s="15">
        <v>12424.6</v>
      </c>
    </row>
    <row r="229" spans="1:21" x14ac:dyDescent="0.25">
      <c r="A229" s="25" t="s">
        <v>199</v>
      </c>
      <c r="B229" s="14">
        <v>451164</v>
      </c>
      <c r="C229" s="6">
        <v>0</v>
      </c>
      <c r="D229" s="6">
        <v>0</v>
      </c>
      <c r="E229" s="6">
        <v>0</v>
      </c>
      <c r="F229" s="6">
        <v>0</v>
      </c>
      <c r="G229" s="6">
        <v>0</v>
      </c>
      <c r="H229" s="6">
        <v>57378</v>
      </c>
      <c r="I229" s="6">
        <v>0</v>
      </c>
      <c r="J229" s="15">
        <v>508542</v>
      </c>
      <c r="K229" s="14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0</v>
      </c>
      <c r="R229" s="6">
        <v>3796.6</v>
      </c>
      <c r="S229" s="6">
        <v>0</v>
      </c>
      <c r="T229" s="6">
        <v>0</v>
      </c>
      <c r="U229" s="15">
        <v>3796.6</v>
      </c>
    </row>
    <row r="230" spans="1:21" x14ac:dyDescent="0.25">
      <c r="A230" s="25" t="s">
        <v>200</v>
      </c>
      <c r="B230" s="14">
        <v>422868</v>
      </c>
      <c r="C230" s="6">
        <v>0</v>
      </c>
      <c r="D230" s="6">
        <v>0</v>
      </c>
      <c r="E230" s="6">
        <v>0</v>
      </c>
      <c r="F230" s="6">
        <v>0</v>
      </c>
      <c r="G230" s="6">
        <v>0</v>
      </c>
      <c r="H230" s="6">
        <v>115714</v>
      </c>
      <c r="I230" s="6">
        <v>0</v>
      </c>
      <c r="J230" s="15">
        <v>538582</v>
      </c>
      <c r="K230" s="14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2532.46</v>
      </c>
      <c r="S230" s="6">
        <v>0</v>
      </c>
      <c r="T230" s="6">
        <v>0</v>
      </c>
      <c r="U230" s="15">
        <v>2532.46</v>
      </c>
    </row>
    <row r="231" spans="1:21" x14ac:dyDescent="0.25">
      <c r="A231" s="25" t="s">
        <v>201</v>
      </c>
      <c r="B231" s="14" t="s">
        <v>206</v>
      </c>
      <c r="C231" s="6" t="s">
        <v>206</v>
      </c>
      <c r="D231" s="6" t="s">
        <v>206</v>
      </c>
      <c r="E231" s="6" t="s">
        <v>206</v>
      </c>
      <c r="F231" s="6" t="s">
        <v>206</v>
      </c>
      <c r="G231" s="6" t="s">
        <v>206</v>
      </c>
      <c r="H231" s="6" t="s">
        <v>206</v>
      </c>
      <c r="I231" s="6" t="s">
        <v>206</v>
      </c>
      <c r="J231" s="15" t="s">
        <v>206</v>
      </c>
      <c r="K231" s="14" t="s">
        <v>206</v>
      </c>
      <c r="L231" s="6" t="s">
        <v>206</v>
      </c>
      <c r="M231" s="6" t="s">
        <v>206</v>
      </c>
      <c r="N231" s="6" t="s">
        <v>206</v>
      </c>
      <c r="O231" s="6" t="s">
        <v>206</v>
      </c>
      <c r="P231" s="6" t="s">
        <v>206</v>
      </c>
      <c r="Q231" s="6" t="s">
        <v>206</v>
      </c>
      <c r="R231" s="6" t="s">
        <v>206</v>
      </c>
      <c r="S231" s="6" t="s">
        <v>206</v>
      </c>
      <c r="T231" s="6" t="s">
        <v>206</v>
      </c>
      <c r="U231" s="15" t="s">
        <v>206</v>
      </c>
    </row>
    <row r="232" spans="1:21" x14ac:dyDescent="0.25">
      <c r="A232" s="22" t="s">
        <v>157</v>
      </c>
      <c r="B232" s="12">
        <f t="shared" ref="B232:J232" si="62">SUM(B228:B231)</f>
        <v>1299927</v>
      </c>
      <c r="C232" s="5">
        <f t="shared" si="62"/>
        <v>0</v>
      </c>
      <c r="D232" s="5">
        <f t="shared" si="62"/>
        <v>0</v>
      </c>
      <c r="E232" s="5">
        <f t="shared" si="62"/>
        <v>0</v>
      </c>
      <c r="F232" s="5">
        <f t="shared" si="62"/>
        <v>0</v>
      </c>
      <c r="G232" s="5">
        <f t="shared" si="62"/>
        <v>0</v>
      </c>
      <c r="H232" s="5">
        <f t="shared" si="62"/>
        <v>259240</v>
      </c>
      <c r="I232" s="5">
        <f t="shared" si="62"/>
        <v>0</v>
      </c>
      <c r="J232" s="13">
        <f t="shared" si="62"/>
        <v>1559167</v>
      </c>
      <c r="K232" s="12">
        <f t="shared" ref="K232:U232" si="63">SUM(K228:K231)</f>
        <v>0</v>
      </c>
      <c r="L232" s="5">
        <f t="shared" si="63"/>
        <v>0</v>
      </c>
      <c r="M232" s="5">
        <f t="shared" si="63"/>
        <v>0</v>
      </c>
      <c r="N232" s="5">
        <f t="shared" si="63"/>
        <v>0</v>
      </c>
      <c r="O232" s="5">
        <f t="shared" si="63"/>
        <v>0</v>
      </c>
      <c r="P232" s="5">
        <f t="shared" si="63"/>
        <v>0</v>
      </c>
      <c r="Q232" s="5">
        <f t="shared" si="63"/>
        <v>0</v>
      </c>
      <c r="R232" s="5">
        <f t="shared" si="63"/>
        <v>12047.66</v>
      </c>
      <c r="S232" s="5">
        <f t="shared" si="63"/>
        <v>6706</v>
      </c>
      <c r="T232" s="5">
        <f t="shared" si="63"/>
        <v>0</v>
      </c>
      <c r="U232" s="13">
        <f t="shared" si="63"/>
        <v>18753.66</v>
      </c>
    </row>
    <row r="233" spans="1:21" x14ac:dyDescent="0.25">
      <c r="A233" s="24"/>
      <c r="B233" s="32"/>
      <c r="C233" s="33"/>
      <c r="D233" s="33"/>
      <c r="E233" s="33"/>
      <c r="F233" s="33"/>
      <c r="G233" s="33"/>
      <c r="H233" s="33"/>
      <c r="I233" s="33"/>
      <c r="J233" s="34"/>
      <c r="K233" s="32"/>
      <c r="L233" s="33"/>
      <c r="M233" s="33"/>
      <c r="N233" s="33"/>
      <c r="O233" s="33"/>
      <c r="P233" s="33"/>
      <c r="Q233" s="33"/>
      <c r="R233" s="33"/>
      <c r="S233" s="33"/>
      <c r="T233" s="33"/>
      <c r="U233" s="34"/>
    </row>
    <row r="234" spans="1:21" x14ac:dyDescent="0.25">
      <c r="A234" s="22" t="s">
        <v>190</v>
      </c>
      <c r="B234" s="32"/>
      <c r="C234" s="33"/>
      <c r="D234" s="33"/>
      <c r="E234" s="33"/>
      <c r="F234" s="33"/>
      <c r="G234" s="33"/>
      <c r="H234" s="33"/>
      <c r="I234" s="33"/>
      <c r="J234" s="34"/>
      <c r="K234" s="32"/>
      <c r="L234" s="33"/>
      <c r="M234" s="33"/>
      <c r="N234" s="33"/>
      <c r="O234" s="33"/>
      <c r="P234" s="33"/>
      <c r="Q234" s="33"/>
      <c r="R234" s="33"/>
      <c r="S234" s="33"/>
      <c r="T234" s="33"/>
      <c r="U234" s="34"/>
    </row>
    <row r="235" spans="1:21" x14ac:dyDescent="0.25">
      <c r="A235" s="25" t="s">
        <v>198</v>
      </c>
      <c r="B235" s="14">
        <v>721665</v>
      </c>
      <c r="C235" s="6">
        <v>0</v>
      </c>
      <c r="D235" s="6">
        <v>59959</v>
      </c>
      <c r="E235" s="6">
        <v>0</v>
      </c>
      <c r="F235" s="6">
        <v>0</v>
      </c>
      <c r="G235" s="6">
        <v>0</v>
      </c>
      <c r="H235" s="6">
        <v>306644</v>
      </c>
      <c r="I235" s="6">
        <v>0</v>
      </c>
      <c r="J235" s="15">
        <v>1088268</v>
      </c>
      <c r="K235" s="14">
        <v>0</v>
      </c>
      <c r="L235" s="6">
        <v>0</v>
      </c>
      <c r="M235" s="6">
        <v>240</v>
      </c>
      <c r="N235" s="6">
        <v>0</v>
      </c>
      <c r="O235" s="6">
        <v>0</v>
      </c>
      <c r="P235" s="6">
        <v>0</v>
      </c>
      <c r="Q235" s="6">
        <v>0</v>
      </c>
      <c r="R235" s="6">
        <v>0</v>
      </c>
      <c r="S235" s="6">
        <v>0</v>
      </c>
      <c r="T235" s="6">
        <v>35699</v>
      </c>
      <c r="U235" s="15">
        <v>35939</v>
      </c>
    </row>
    <row r="236" spans="1:21" x14ac:dyDescent="0.25">
      <c r="A236" s="25" t="s">
        <v>199</v>
      </c>
      <c r="B236" s="14">
        <v>528814</v>
      </c>
      <c r="C236" s="6">
        <v>0</v>
      </c>
      <c r="D236" s="6">
        <v>115890</v>
      </c>
      <c r="E236" s="6">
        <v>0</v>
      </c>
      <c r="F236" s="6">
        <v>0</v>
      </c>
      <c r="G236" s="6">
        <v>0</v>
      </c>
      <c r="H236" s="6">
        <v>300170</v>
      </c>
      <c r="I236" s="6">
        <v>22438</v>
      </c>
      <c r="J236" s="15">
        <v>967312</v>
      </c>
      <c r="K236" s="14">
        <v>0</v>
      </c>
      <c r="L236" s="6">
        <v>0</v>
      </c>
      <c r="M236" s="6">
        <v>980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  <c r="S236" s="6">
        <v>0</v>
      </c>
      <c r="T236" s="6">
        <v>35861</v>
      </c>
      <c r="U236" s="15">
        <v>36841</v>
      </c>
    </row>
    <row r="237" spans="1:21" x14ac:dyDescent="0.25">
      <c r="A237" s="25" t="s">
        <v>200</v>
      </c>
      <c r="B237" s="14">
        <v>583399</v>
      </c>
      <c r="C237" s="6">
        <v>0</v>
      </c>
      <c r="D237" s="6">
        <v>12332</v>
      </c>
      <c r="E237" s="6">
        <v>0</v>
      </c>
      <c r="F237" s="6">
        <v>0</v>
      </c>
      <c r="G237" s="6">
        <v>0</v>
      </c>
      <c r="H237" s="6">
        <v>376891</v>
      </c>
      <c r="I237" s="6">
        <v>0</v>
      </c>
      <c r="J237" s="15">
        <v>972622</v>
      </c>
      <c r="K237" s="14">
        <v>0</v>
      </c>
      <c r="L237" s="6">
        <v>0</v>
      </c>
      <c r="M237" s="6">
        <v>719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37635</v>
      </c>
      <c r="U237" s="15">
        <v>38354</v>
      </c>
    </row>
    <row r="238" spans="1:21" x14ac:dyDescent="0.25">
      <c r="A238" s="25" t="s">
        <v>201</v>
      </c>
      <c r="B238" s="14" t="s">
        <v>206</v>
      </c>
      <c r="C238" s="6" t="s">
        <v>206</v>
      </c>
      <c r="D238" s="6" t="s">
        <v>206</v>
      </c>
      <c r="E238" s="6" t="s">
        <v>206</v>
      </c>
      <c r="F238" s="6" t="s">
        <v>206</v>
      </c>
      <c r="G238" s="6" t="s">
        <v>206</v>
      </c>
      <c r="H238" s="6" t="s">
        <v>206</v>
      </c>
      <c r="I238" s="6" t="s">
        <v>206</v>
      </c>
      <c r="J238" s="15" t="s">
        <v>206</v>
      </c>
      <c r="K238" s="14" t="s">
        <v>206</v>
      </c>
      <c r="L238" s="6" t="s">
        <v>206</v>
      </c>
      <c r="M238" s="6" t="s">
        <v>206</v>
      </c>
      <c r="N238" s="6" t="s">
        <v>206</v>
      </c>
      <c r="O238" s="6" t="s">
        <v>206</v>
      </c>
      <c r="P238" s="6" t="s">
        <v>206</v>
      </c>
      <c r="Q238" s="6" t="s">
        <v>206</v>
      </c>
      <c r="R238" s="6" t="s">
        <v>206</v>
      </c>
      <c r="S238" s="6" t="s">
        <v>206</v>
      </c>
      <c r="T238" s="6" t="s">
        <v>206</v>
      </c>
      <c r="U238" s="15" t="s">
        <v>206</v>
      </c>
    </row>
    <row r="239" spans="1:21" x14ac:dyDescent="0.25">
      <c r="A239" s="22" t="s">
        <v>157</v>
      </c>
      <c r="B239" s="12">
        <f t="shared" ref="B239:J239" si="64">SUM(B235:B238)</f>
        <v>1833878</v>
      </c>
      <c r="C239" s="5">
        <f t="shared" si="64"/>
        <v>0</v>
      </c>
      <c r="D239" s="5">
        <f t="shared" si="64"/>
        <v>188181</v>
      </c>
      <c r="E239" s="5">
        <f t="shared" si="64"/>
        <v>0</v>
      </c>
      <c r="F239" s="5">
        <f t="shared" si="64"/>
        <v>0</v>
      </c>
      <c r="G239" s="5">
        <f t="shared" si="64"/>
        <v>0</v>
      </c>
      <c r="H239" s="5">
        <f t="shared" si="64"/>
        <v>983705</v>
      </c>
      <c r="I239" s="5">
        <f t="shared" si="64"/>
        <v>22438</v>
      </c>
      <c r="J239" s="13">
        <f t="shared" si="64"/>
        <v>3028202</v>
      </c>
      <c r="K239" s="12">
        <f t="shared" ref="K239:U239" si="65">SUM(K235:K238)</f>
        <v>0</v>
      </c>
      <c r="L239" s="5">
        <f t="shared" si="65"/>
        <v>0</v>
      </c>
      <c r="M239" s="5">
        <f t="shared" si="65"/>
        <v>1939</v>
      </c>
      <c r="N239" s="5">
        <f t="shared" si="65"/>
        <v>0</v>
      </c>
      <c r="O239" s="5">
        <f t="shared" si="65"/>
        <v>0</v>
      </c>
      <c r="P239" s="5">
        <f t="shared" si="65"/>
        <v>0</v>
      </c>
      <c r="Q239" s="5">
        <f t="shared" si="65"/>
        <v>0</v>
      </c>
      <c r="R239" s="5">
        <f t="shared" si="65"/>
        <v>0</v>
      </c>
      <c r="S239" s="5">
        <f t="shared" si="65"/>
        <v>0</v>
      </c>
      <c r="T239" s="5">
        <f t="shared" si="65"/>
        <v>109195</v>
      </c>
      <c r="U239" s="13">
        <f t="shared" si="65"/>
        <v>111134</v>
      </c>
    </row>
    <row r="240" spans="1:21" x14ac:dyDescent="0.25">
      <c r="A240" s="24"/>
      <c r="B240" s="32"/>
      <c r="C240" s="33"/>
      <c r="D240" s="33"/>
      <c r="E240" s="33"/>
      <c r="F240" s="33"/>
      <c r="G240" s="33"/>
      <c r="H240" s="33"/>
      <c r="I240" s="33"/>
      <c r="J240" s="34"/>
      <c r="K240" s="32"/>
      <c r="L240" s="33"/>
      <c r="M240" s="33"/>
      <c r="N240" s="33"/>
      <c r="O240" s="33"/>
      <c r="P240" s="33"/>
      <c r="Q240" s="33"/>
      <c r="R240" s="33"/>
      <c r="S240" s="33"/>
      <c r="T240" s="33"/>
      <c r="U240" s="34"/>
    </row>
    <row r="241" spans="1:21" x14ac:dyDescent="0.25">
      <c r="A241" s="22" t="s">
        <v>191</v>
      </c>
      <c r="B241" s="32"/>
      <c r="C241" s="33"/>
      <c r="D241" s="33"/>
      <c r="E241" s="33"/>
      <c r="F241" s="33"/>
      <c r="G241" s="33"/>
      <c r="H241" s="33"/>
      <c r="I241" s="33"/>
      <c r="J241" s="34"/>
      <c r="K241" s="32"/>
      <c r="L241" s="33"/>
      <c r="M241" s="33"/>
      <c r="N241" s="33"/>
      <c r="O241" s="33"/>
      <c r="P241" s="33"/>
      <c r="Q241" s="33"/>
      <c r="R241" s="33"/>
      <c r="S241" s="33"/>
      <c r="T241" s="33"/>
      <c r="U241" s="34"/>
    </row>
    <row r="242" spans="1:21" x14ac:dyDescent="0.25">
      <c r="A242" s="25" t="s">
        <v>198</v>
      </c>
      <c r="B242" s="14">
        <v>0</v>
      </c>
      <c r="C242" s="6">
        <v>0</v>
      </c>
      <c r="D242" s="6">
        <v>0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15">
        <v>0</v>
      </c>
      <c r="K242" s="14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15">
        <v>0</v>
      </c>
    </row>
    <row r="243" spans="1:21" x14ac:dyDescent="0.25">
      <c r="A243" s="25" t="s">
        <v>199</v>
      </c>
      <c r="B243" s="14">
        <v>0</v>
      </c>
      <c r="C243" s="6">
        <v>0</v>
      </c>
      <c r="D243" s="6">
        <v>0</v>
      </c>
      <c r="E243" s="6">
        <v>0</v>
      </c>
      <c r="F243" s="6">
        <v>0</v>
      </c>
      <c r="G243" s="6">
        <v>0</v>
      </c>
      <c r="H243" s="6">
        <v>0</v>
      </c>
      <c r="I243" s="6">
        <v>0</v>
      </c>
      <c r="J243" s="15">
        <v>0</v>
      </c>
      <c r="K243" s="14">
        <v>0</v>
      </c>
      <c r="L243" s="6">
        <v>0</v>
      </c>
      <c r="M243" s="6">
        <v>0</v>
      </c>
      <c r="N243" s="6">
        <v>0</v>
      </c>
      <c r="O243" s="6">
        <v>0</v>
      </c>
      <c r="P243" s="6">
        <v>0</v>
      </c>
      <c r="Q243" s="6">
        <v>0</v>
      </c>
      <c r="R243" s="6">
        <v>0</v>
      </c>
      <c r="S243" s="6">
        <v>0</v>
      </c>
      <c r="T243" s="6">
        <v>0</v>
      </c>
      <c r="U243" s="15">
        <v>0</v>
      </c>
    </row>
    <row r="244" spans="1:21" x14ac:dyDescent="0.25">
      <c r="A244" s="25" t="s">
        <v>200</v>
      </c>
      <c r="B244" s="14">
        <v>0</v>
      </c>
      <c r="C244" s="6">
        <v>0</v>
      </c>
      <c r="D244" s="6">
        <v>0</v>
      </c>
      <c r="E244" s="6">
        <v>0</v>
      </c>
      <c r="F244" s="6">
        <v>0</v>
      </c>
      <c r="G244" s="6">
        <v>0</v>
      </c>
      <c r="H244" s="6">
        <v>0</v>
      </c>
      <c r="I244" s="6">
        <v>0</v>
      </c>
      <c r="J244" s="15">
        <v>0</v>
      </c>
      <c r="K244" s="14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0</v>
      </c>
      <c r="R244" s="6">
        <v>0</v>
      </c>
      <c r="S244" s="6">
        <v>0</v>
      </c>
      <c r="T244" s="6">
        <v>0</v>
      </c>
      <c r="U244" s="15">
        <v>0</v>
      </c>
    </row>
    <row r="245" spans="1:21" x14ac:dyDescent="0.25">
      <c r="A245" s="25" t="s">
        <v>201</v>
      </c>
      <c r="B245" s="14" t="s">
        <v>206</v>
      </c>
      <c r="C245" s="6" t="s">
        <v>206</v>
      </c>
      <c r="D245" s="6" t="s">
        <v>206</v>
      </c>
      <c r="E245" s="6" t="s">
        <v>206</v>
      </c>
      <c r="F245" s="6" t="s">
        <v>206</v>
      </c>
      <c r="G245" s="6" t="s">
        <v>206</v>
      </c>
      <c r="H245" s="6" t="s">
        <v>206</v>
      </c>
      <c r="I245" s="6" t="s">
        <v>206</v>
      </c>
      <c r="J245" s="15" t="s">
        <v>206</v>
      </c>
      <c r="K245" s="14" t="s">
        <v>206</v>
      </c>
      <c r="L245" s="6" t="s">
        <v>206</v>
      </c>
      <c r="M245" s="6" t="s">
        <v>206</v>
      </c>
      <c r="N245" s="6" t="s">
        <v>206</v>
      </c>
      <c r="O245" s="6" t="s">
        <v>206</v>
      </c>
      <c r="P245" s="6" t="s">
        <v>206</v>
      </c>
      <c r="Q245" s="6" t="s">
        <v>206</v>
      </c>
      <c r="R245" s="6" t="s">
        <v>206</v>
      </c>
      <c r="S245" s="6" t="s">
        <v>206</v>
      </c>
      <c r="T245" s="6" t="s">
        <v>206</v>
      </c>
      <c r="U245" s="15" t="s">
        <v>206</v>
      </c>
    </row>
    <row r="246" spans="1:21" x14ac:dyDescent="0.25">
      <c r="A246" s="22" t="s">
        <v>157</v>
      </c>
      <c r="B246" s="12">
        <f t="shared" ref="B246:J246" si="66">SUM(B242:B245)</f>
        <v>0</v>
      </c>
      <c r="C246" s="5">
        <f t="shared" si="66"/>
        <v>0</v>
      </c>
      <c r="D246" s="5">
        <f t="shared" si="66"/>
        <v>0</v>
      </c>
      <c r="E246" s="5">
        <f t="shared" si="66"/>
        <v>0</v>
      </c>
      <c r="F246" s="5">
        <f t="shared" si="66"/>
        <v>0</v>
      </c>
      <c r="G246" s="5">
        <f t="shared" si="66"/>
        <v>0</v>
      </c>
      <c r="H246" s="5">
        <f t="shared" si="66"/>
        <v>0</v>
      </c>
      <c r="I246" s="5">
        <f t="shared" si="66"/>
        <v>0</v>
      </c>
      <c r="J246" s="13">
        <f t="shared" si="66"/>
        <v>0</v>
      </c>
      <c r="K246" s="12">
        <f t="shared" ref="K246:U246" si="67">SUM(K242:K245)</f>
        <v>0</v>
      </c>
      <c r="L246" s="5">
        <f t="shared" si="67"/>
        <v>0</v>
      </c>
      <c r="M246" s="5">
        <f t="shared" si="67"/>
        <v>0</v>
      </c>
      <c r="N246" s="5">
        <f t="shared" si="67"/>
        <v>0</v>
      </c>
      <c r="O246" s="5">
        <f t="shared" si="67"/>
        <v>0</v>
      </c>
      <c r="P246" s="5">
        <f t="shared" si="67"/>
        <v>0</v>
      </c>
      <c r="Q246" s="5">
        <f t="shared" si="67"/>
        <v>0</v>
      </c>
      <c r="R246" s="5">
        <f t="shared" si="67"/>
        <v>0</v>
      </c>
      <c r="S246" s="5">
        <f t="shared" si="67"/>
        <v>0</v>
      </c>
      <c r="T246" s="5">
        <f t="shared" si="67"/>
        <v>0</v>
      </c>
      <c r="U246" s="13">
        <f t="shared" si="67"/>
        <v>0</v>
      </c>
    </row>
    <row r="247" spans="1:21" x14ac:dyDescent="0.25">
      <c r="A247" s="24"/>
      <c r="B247" s="32"/>
      <c r="C247" s="33"/>
      <c r="D247" s="33"/>
      <c r="E247" s="33"/>
      <c r="F247" s="33"/>
      <c r="G247" s="33"/>
      <c r="H247" s="33"/>
      <c r="I247" s="33"/>
      <c r="J247" s="34"/>
      <c r="K247" s="32"/>
      <c r="L247" s="33"/>
      <c r="M247" s="33"/>
      <c r="N247" s="33"/>
      <c r="O247" s="33"/>
      <c r="P247" s="33"/>
      <c r="Q247" s="33"/>
      <c r="R247" s="33"/>
      <c r="S247" s="33"/>
      <c r="T247" s="33"/>
      <c r="U247" s="34"/>
    </row>
    <row r="248" spans="1:21" x14ac:dyDescent="0.25">
      <c r="A248" s="22" t="s">
        <v>192</v>
      </c>
      <c r="B248" s="32"/>
      <c r="C248" s="33"/>
      <c r="D248" s="33"/>
      <c r="E248" s="33"/>
      <c r="F248" s="33"/>
      <c r="G248" s="33"/>
      <c r="H248" s="33"/>
      <c r="I248" s="33"/>
      <c r="J248" s="34"/>
      <c r="K248" s="32"/>
      <c r="L248" s="33"/>
      <c r="M248" s="33"/>
      <c r="N248" s="33"/>
      <c r="O248" s="33"/>
      <c r="P248" s="33"/>
      <c r="Q248" s="33"/>
      <c r="R248" s="33"/>
      <c r="S248" s="33"/>
      <c r="T248" s="33"/>
      <c r="U248" s="34"/>
    </row>
    <row r="249" spans="1:21" x14ac:dyDescent="0.25">
      <c r="A249" s="25" t="s">
        <v>198</v>
      </c>
      <c r="B249" s="14">
        <v>0</v>
      </c>
      <c r="C249" s="6">
        <v>0</v>
      </c>
      <c r="D249" s="6">
        <v>0</v>
      </c>
      <c r="E249" s="6">
        <v>0</v>
      </c>
      <c r="F249" s="6">
        <v>0</v>
      </c>
      <c r="G249" s="6">
        <v>0</v>
      </c>
      <c r="H249" s="6">
        <v>0</v>
      </c>
      <c r="I249" s="6">
        <v>0</v>
      </c>
      <c r="J249" s="15">
        <v>0</v>
      </c>
      <c r="K249" s="14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0</v>
      </c>
      <c r="R249" s="6">
        <v>0</v>
      </c>
      <c r="S249" s="6">
        <v>0</v>
      </c>
      <c r="T249" s="6">
        <v>0</v>
      </c>
      <c r="U249" s="15">
        <v>0</v>
      </c>
    </row>
    <row r="250" spans="1:21" x14ac:dyDescent="0.25">
      <c r="A250" s="25" t="s">
        <v>199</v>
      </c>
      <c r="B250" s="14">
        <v>0</v>
      </c>
      <c r="C250" s="6">
        <v>0</v>
      </c>
      <c r="D250" s="6">
        <v>0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15">
        <v>0</v>
      </c>
      <c r="K250" s="14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15">
        <v>0</v>
      </c>
    </row>
    <row r="251" spans="1:21" x14ac:dyDescent="0.25">
      <c r="A251" s="25" t="s">
        <v>200</v>
      </c>
      <c r="B251" s="14">
        <v>0</v>
      </c>
      <c r="C251" s="6">
        <v>0</v>
      </c>
      <c r="D251" s="6">
        <v>0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15">
        <v>0</v>
      </c>
      <c r="K251" s="14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  <c r="S251" s="6">
        <v>0</v>
      </c>
      <c r="T251" s="6">
        <v>0</v>
      </c>
      <c r="U251" s="15">
        <v>0</v>
      </c>
    </row>
    <row r="252" spans="1:21" x14ac:dyDescent="0.25">
      <c r="A252" s="25" t="s">
        <v>201</v>
      </c>
      <c r="B252" s="14" t="s">
        <v>206</v>
      </c>
      <c r="C252" s="6" t="s">
        <v>206</v>
      </c>
      <c r="D252" s="6" t="s">
        <v>206</v>
      </c>
      <c r="E252" s="6" t="s">
        <v>206</v>
      </c>
      <c r="F252" s="6" t="s">
        <v>206</v>
      </c>
      <c r="G252" s="6" t="s">
        <v>206</v>
      </c>
      <c r="H252" s="6" t="s">
        <v>206</v>
      </c>
      <c r="I252" s="6" t="s">
        <v>206</v>
      </c>
      <c r="J252" s="15" t="s">
        <v>206</v>
      </c>
      <c r="K252" s="14" t="s">
        <v>206</v>
      </c>
      <c r="L252" s="6" t="s">
        <v>206</v>
      </c>
      <c r="M252" s="6" t="s">
        <v>206</v>
      </c>
      <c r="N252" s="6" t="s">
        <v>206</v>
      </c>
      <c r="O252" s="6" t="s">
        <v>206</v>
      </c>
      <c r="P252" s="6" t="s">
        <v>206</v>
      </c>
      <c r="Q252" s="6" t="s">
        <v>206</v>
      </c>
      <c r="R252" s="6" t="s">
        <v>206</v>
      </c>
      <c r="S252" s="6" t="s">
        <v>206</v>
      </c>
      <c r="T252" s="6" t="s">
        <v>206</v>
      </c>
      <c r="U252" s="15" t="s">
        <v>206</v>
      </c>
    </row>
    <row r="253" spans="1:21" x14ac:dyDescent="0.25">
      <c r="A253" s="22" t="s">
        <v>157</v>
      </c>
      <c r="B253" s="12">
        <f t="shared" ref="B253:J253" si="68">SUM(B249:B252)</f>
        <v>0</v>
      </c>
      <c r="C253" s="5">
        <f t="shared" si="68"/>
        <v>0</v>
      </c>
      <c r="D253" s="5">
        <f t="shared" si="68"/>
        <v>0</v>
      </c>
      <c r="E253" s="5">
        <f t="shared" si="68"/>
        <v>0</v>
      </c>
      <c r="F253" s="5">
        <f t="shared" si="68"/>
        <v>0</v>
      </c>
      <c r="G253" s="5">
        <f t="shared" si="68"/>
        <v>0</v>
      </c>
      <c r="H253" s="5">
        <f t="shared" si="68"/>
        <v>0</v>
      </c>
      <c r="I253" s="5">
        <f t="shared" si="68"/>
        <v>0</v>
      </c>
      <c r="J253" s="13">
        <f t="shared" si="68"/>
        <v>0</v>
      </c>
      <c r="K253" s="12">
        <f t="shared" ref="K253:U253" si="69">SUM(K249:K252)</f>
        <v>0</v>
      </c>
      <c r="L253" s="5">
        <f t="shared" si="69"/>
        <v>0</v>
      </c>
      <c r="M253" s="5">
        <f t="shared" si="69"/>
        <v>0</v>
      </c>
      <c r="N253" s="5">
        <f t="shared" si="69"/>
        <v>0</v>
      </c>
      <c r="O253" s="5">
        <f t="shared" si="69"/>
        <v>0</v>
      </c>
      <c r="P253" s="5">
        <f t="shared" si="69"/>
        <v>0</v>
      </c>
      <c r="Q253" s="5">
        <f t="shared" si="69"/>
        <v>0</v>
      </c>
      <c r="R253" s="5">
        <f t="shared" si="69"/>
        <v>0</v>
      </c>
      <c r="S253" s="5">
        <f t="shared" si="69"/>
        <v>0</v>
      </c>
      <c r="T253" s="5">
        <f t="shared" si="69"/>
        <v>0</v>
      </c>
      <c r="U253" s="13">
        <f t="shared" si="69"/>
        <v>0</v>
      </c>
    </row>
    <row r="254" spans="1:21" x14ac:dyDescent="0.25">
      <c r="A254" s="24"/>
      <c r="B254" s="32"/>
      <c r="C254" s="33"/>
      <c r="D254" s="33"/>
      <c r="E254" s="33"/>
      <c r="F254" s="33"/>
      <c r="G254" s="33"/>
      <c r="H254" s="33"/>
      <c r="I254" s="33"/>
      <c r="J254" s="34"/>
      <c r="K254" s="32"/>
      <c r="L254" s="33"/>
      <c r="M254" s="33"/>
      <c r="N254" s="33"/>
      <c r="O254" s="33"/>
      <c r="P254" s="33"/>
      <c r="Q254" s="33"/>
      <c r="R254" s="33"/>
      <c r="S254" s="33"/>
      <c r="T254" s="33"/>
      <c r="U254" s="34"/>
    </row>
    <row r="255" spans="1:21" x14ac:dyDescent="0.25">
      <c r="A255" s="22" t="s">
        <v>193</v>
      </c>
      <c r="B255" s="32"/>
      <c r="C255" s="33"/>
      <c r="D255" s="33"/>
      <c r="E255" s="33"/>
      <c r="F255" s="33"/>
      <c r="G255" s="33"/>
      <c r="H255" s="33"/>
      <c r="I255" s="33"/>
      <c r="J255" s="34"/>
      <c r="K255" s="32"/>
      <c r="L255" s="33"/>
      <c r="M255" s="33"/>
      <c r="N255" s="33"/>
      <c r="O255" s="33"/>
      <c r="P255" s="33"/>
      <c r="Q255" s="33"/>
      <c r="R255" s="33"/>
      <c r="S255" s="33"/>
      <c r="T255" s="33"/>
      <c r="U255" s="34"/>
    </row>
    <row r="256" spans="1:21" x14ac:dyDescent="0.25">
      <c r="A256" s="25" t="s">
        <v>198</v>
      </c>
      <c r="B256" s="14">
        <v>573380</v>
      </c>
      <c r="C256" s="6">
        <v>0</v>
      </c>
      <c r="D256" s="6">
        <v>0</v>
      </c>
      <c r="E256" s="6">
        <v>0</v>
      </c>
      <c r="F256" s="6">
        <v>0</v>
      </c>
      <c r="G256" s="6">
        <v>0</v>
      </c>
      <c r="H256" s="6">
        <v>110280</v>
      </c>
      <c r="I256" s="6">
        <v>0</v>
      </c>
      <c r="J256" s="15">
        <v>683660</v>
      </c>
      <c r="K256" s="14">
        <v>-21863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22029</v>
      </c>
      <c r="R256" s="6">
        <v>0</v>
      </c>
      <c r="S256" s="6">
        <v>126324</v>
      </c>
      <c r="T256" s="6">
        <v>0</v>
      </c>
      <c r="U256" s="15">
        <v>126490</v>
      </c>
    </row>
    <row r="257" spans="1:21" x14ac:dyDescent="0.25">
      <c r="A257" s="25" t="s">
        <v>199</v>
      </c>
      <c r="B257" s="14">
        <v>658320</v>
      </c>
      <c r="C257" s="6">
        <v>0</v>
      </c>
      <c r="D257" s="6">
        <v>0</v>
      </c>
      <c r="E257" s="6">
        <v>0</v>
      </c>
      <c r="F257" s="6">
        <v>0</v>
      </c>
      <c r="G257" s="6">
        <v>0</v>
      </c>
      <c r="H257" s="6">
        <v>72540</v>
      </c>
      <c r="I257" s="6">
        <v>0</v>
      </c>
      <c r="J257" s="15">
        <v>730860</v>
      </c>
      <c r="K257" s="14">
        <v>690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18088</v>
      </c>
      <c r="R257" s="6">
        <v>0</v>
      </c>
      <c r="S257" s="6">
        <v>0</v>
      </c>
      <c r="T257" s="6">
        <v>0</v>
      </c>
      <c r="U257" s="15">
        <v>18778</v>
      </c>
    </row>
    <row r="258" spans="1:21" x14ac:dyDescent="0.25">
      <c r="A258" s="25" t="s">
        <v>200</v>
      </c>
      <c r="B258" s="14" t="s">
        <v>206</v>
      </c>
      <c r="C258" s="6" t="s">
        <v>206</v>
      </c>
      <c r="D258" s="6" t="s">
        <v>206</v>
      </c>
      <c r="E258" s="6" t="s">
        <v>206</v>
      </c>
      <c r="F258" s="6" t="s">
        <v>206</v>
      </c>
      <c r="G258" s="6" t="s">
        <v>206</v>
      </c>
      <c r="H258" s="6" t="s">
        <v>206</v>
      </c>
      <c r="I258" s="6" t="s">
        <v>206</v>
      </c>
      <c r="J258" s="15" t="s">
        <v>206</v>
      </c>
      <c r="K258" s="14" t="s">
        <v>206</v>
      </c>
      <c r="L258" s="6" t="s">
        <v>206</v>
      </c>
      <c r="M258" s="6" t="s">
        <v>206</v>
      </c>
      <c r="N258" s="6" t="s">
        <v>206</v>
      </c>
      <c r="O258" s="6" t="s">
        <v>206</v>
      </c>
      <c r="P258" s="6" t="s">
        <v>206</v>
      </c>
      <c r="Q258" s="6" t="s">
        <v>206</v>
      </c>
      <c r="R258" s="6" t="s">
        <v>206</v>
      </c>
      <c r="S258" s="6" t="s">
        <v>206</v>
      </c>
      <c r="T258" s="6" t="s">
        <v>206</v>
      </c>
      <c r="U258" s="15" t="s">
        <v>206</v>
      </c>
    </row>
    <row r="259" spans="1:21" x14ac:dyDescent="0.25">
      <c r="A259" s="25" t="s">
        <v>201</v>
      </c>
      <c r="B259" s="14" t="s">
        <v>206</v>
      </c>
      <c r="C259" s="6" t="s">
        <v>206</v>
      </c>
      <c r="D259" s="6" t="s">
        <v>206</v>
      </c>
      <c r="E259" s="6" t="s">
        <v>206</v>
      </c>
      <c r="F259" s="6" t="s">
        <v>206</v>
      </c>
      <c r="G259" s="6" t="s">
        <v>206</v>
      </c>
      <c r="H259" s="6" t="s">
        <v>206</v>
      </c>
      <c r="I259" s="6" t="s">
        <v>206</v>
      </c>
      <c r="J259" s="15" t="s">
        <v>206</v>
      </c>
      <c r="K259" s="14" t="s">
        <v>206</v>
      </c>
      <c r="L259" s="6" t="s">
        <v>206</v>
      </c>
      <c r="M259" s="6" t="s">
        <v>206</v>
      </c>
      <c r="N259" s="6" t="s">
        <v>206</v>
      </c>
      <c r="O259" s="6" t="s">
        <v>206</v>
      </c>
      <c r="P259" s="6" t="s">
        <v>206</v>
      </c>
      <c r="Q259" s="6" t="s">
        <v>206</v>
      </c>
      <c r="R259" s="6" t="s">
        <v>206</v>
      </c>
      <c r="S259" s="6" t="s">
        <v>206</v>
      </c>
      <c r="T259" s="6" t="s">
        <v>206</v>
      </c>
      <c r="U259" s="15" t="s">
        <v>206</v>
      </c>
    </row>
    <row r="260" spans="1:21" x14ac:dyDescent="0.25">
      <c r="A260" s="22" t="s">
        <v>157</v>
      </c>
      <c r="B260" s="12">
        <f t="shared" ref="B260:J260" si="70">SUM(B256:B259)</f>
        <v>1231700</v>
      </c>
      <c r="C260" s="5">
        <f t="shared" si="70"/>
        <v>0</v>
      </c>
      <c r="D260" s="5">
        <f t="shared" si="70"/>
        <v>0</v>
      </c>
      <c r="E260" s="5">
        <f t="shared" si="70"/>
        <v>0</v>
      </c>
      <c r="F260" s="5">
        <f t="shared" si="70"/>
        <v>0</v>
      </c>
      <c r="G260" s="5">
        <f t="shared" si="70"/>
        <v>0</v>
      </c>
      <c r="H260" s="5">
        <f t="shared" si="70"/>
        <v>182820</v>
      </c>
      <c r="I260" s="5">
        <f t="shared" si="70"/>
        <v>0</v>
      </c>
      <c r="J260" s="13">
        <f t="shared" si="70"/>
        <v>1414520</v>
      </c>
      <c r="K260" s="12">
        <f t="shared" ref="K260:U260" si="71">SUM(K256:K259)</f>
        <v>-21173</v>
      </c>
      <c r="L260" s="5">
        <f t="shared" si="71"/>
        <v>0</v>
      </c>
      <c r="M260" s="5">
        <f t="shared" si="71"/>
        <v>0</v>
      </c>
      <c r="N260" s="5">
        <f t="shared" si="71"/>
        <v>0</v>
      </c>
      <c r="O260" s="5">
        <f t="shared" si="71"/>
        <v>0</v>
      </c>
      <c r="P260" s="5">
        <f t="shared" si="71"/>
        <v>0</v>
      </c>
      <c r="Q260" s="5">
        <f t="shared" si="71"/>
        <v>40117</v>
      </c>
      <c r="R260" s="5">
        <f t="shared" si="71"/>
        <v>0</v>
      </c>
      <c r="S260" s="5">
        <f t="shared" si="71"/>
        <v>126324</v>
      </c>
      <c r="T260" s="5">
        <f t="shared" si="71"/>
        <v>0</v>
      </c>
      <c r="U260" s="13">
        <f t="shared" si="71"/>
        <v>145268</v>
      </c>
    </row>
    <row r="261" spans="1:21" x14ac:dyDescent="0.25">
      <c r="A261" s="24"/>
      <c r="B261" s="32"/>
      <c r="C261" s="33"/>
      <c r="D261" s="33"/>
      <c r="E261" s="33"/>
      <c r="F261" s="33"/>
      <c r="G261" s="33"/>
      <c r="H261" s="33"/>
      <c r="I261" s="33"/>
      <c r="J261" s="34"/>
      <c r="K261" s="32"/>
      <c r="L261" s="33"/>
      <c r="M261" s="33"/>
      <c r="N261" s="33"/>
      <c r="O261" s="33"/>
      <c r="P261" s="33"/>
      <c r="Q261" s="33"/>
      <c r="R261" s="33"/>
      <c r="S261" s="33"/>
      <c r="T261" s="33"/>
      <c r="U261" s="34"/>
    </row>
    <row r="262" spans="1:21" x14ac:dyDescent="0.25">
      <c r="A262" s="22" t="s">
        <v>194</v>
      </c>
      <c r="B262" s="32"/>
      <c r="C262" s="33"/>
      <c r="D262" s="33"/>
      <c r="E262" s="33"/>
      <c r="F262" s="33"/>
      <c r="G262" s="33"/>
      <c r="H262" s="33"/>
      <c r="I262" s="33"/>
      <c r="J262" s="34"/>
      <c r="K262" s="32"/>
      <c r="L262" s="33"/>
      <c r="M262" s="33"/>
      <c r="N262" s="33"/>
      <c r="O262" s="33"/>
      <c r="P262" s="33"/>
      <c r="Q262" s="33"/>
      <c r="R262" s="33"/>
      <c r="S262" s="33"/>
      <c r="T262" s="33"/>
      <c r="U262" s="34"/>
    </row>
    <row r="263" spans="1:21" x14ac:dyDescent="0.25">
      <c r="A263" s="25" t="s">
        <v>198</v>
      </c>
      <c r="B263" s="14">
        <v>0</v>
      </c>
      <c r="C263" s="6">
        <v>0</v>
      </c>
      <c r="D263" s="6">
        <v>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15">
        <v>0</v>
      </c>
      <c r="K263" s="14">
        <v>0</v>
      </c>
      <c r="L263" s="6">
        <v>0</v>
      </c>
      <c r="M263" s="6">
        <v>0</v>
      </c>
      <c r="N263" s="6">
        <v>0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  <c r="T263" s="6">
        <v>0</v>
      </c>
      <c r="U263" s="15">
        <v>0</v>
      </c>
    </row>
    <row r="264" spans="1:21" x14ac:dyDescent="0.25">
      <c r="A264" s="25" t="s">
        <v>199</v>
      </c>
      <c r="B264" s="14">
        <v>0</v>
      </c>
      <c r="C264" s="6">
        <v>0</v>
      </c>
      <c r="D264" s="6">
        <v>0</v>
      </c>
      <c r="E264" s="6">
        <v>0</v>
      </c>
      <c r="F264" s="6">
        <v>0</v>
      </c>
      <c r="G264" s="6">
        <v>0</v>
      </c>
      <c r="H264" s="6">
        <v>0</v>
      </c>
      <c r="I264" s="6">
        <v>0</v>
      </c>
      <c r="J264" s="15">
        <v>0</v>
      </c>
      <c r="K264" s="14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0</v>
      </c>
      <c r="R264" s="6">
        <v>0</v>
      </c>
      <c r="S264" s="6">
        <v>0</v>
      </c>
      <c r="T264" s="6">
        <v>0</v>
      </c>
      <c r="U264" s="15">
        <v>0</v>
      </c>
    </row>
    <row r="265" spans="1:21" x14ac:dyDescent="0.25">
      <c r="A265" s="25" t="s">
        <v>200</v>
      </c>
      <c r="B265" s="14" t="s">
        <v>206</v>
      </c>
      <c r="C265" s="6" t="s">
        <v>206</v>
      </c>
      <c r="D265" s="6" t="s">
        <v>206</v>
      </c>
      <c r="E265" s="6" t="s">
        <v>206</v>
      </c>
      <c r="F265" s="6" t="s">
        <v>206</v>
      </c>
      <c r="G265" s="6" t="s">
        <v>206</v>
      </c>
      <c r="H265" s="6" t="s">
        <v>206</v>
      </c>
      <c r="I265" s="6" t="s">
        <v>206</v>
      </c>
      <c r="J265" s="15" t="s">
        <v>206</v>
      </c>
      <c r="K265" s="14" t="s">
        <v>206</v>
      </c>
      <c r="L265" s="6" t="s">
        <v>206</v>
      </c>
      <c r="M265" s="6" t="s">
        <v>206</v>
      </c>
      <c r="N265" s="6" t="s">
        <v>206</v>
      </c>
      <c r="O265" s="6" t="s">
        <v>206</v>
      </c>
      <c r="P265" s="6" t="s">
        <v>206</v>
      </c>
      <c r="Q265" s="6" t="s">
        <v>206</v>
      </c>
      <c r="R265" s="6" t="s">
        <v>206</v>
      </c>
      <c r="S265" s="6" t="s">
        <v>206</v>
      </c>
      <c r="T265" s="6" t="s">
        <v>206</v>
      </c>
      <c r="U265" s="15" t="s">
        <v>206</v>
      </c>
    </row>
    <row r="266" spans="1:21" x14ac:dyDescent="0.25">
      <c r="A266" s="25" t="s">
        <v>201</v>
      </c>
      <c r="B266" s="14" t="s">
        <v>206</v>
      </c>
      <c r="C266" s="6" t="s">
        <v>206</v>
      </c>
      <c r="D266" s="6" t="s">
        <v>206</v>
      </c>
      <c r="E266" s="6" t="s">
        <v>206</v>
      </c>
      <c r="F266" s="6" t="s">
        <v>206</v>
      </c>
      <c r="G266" s="6" t="s">
        <v>206</v>
      </c>
      <c r="H266" s="6" t="s">
        <v>206</v>
      </c>
      <c r="I266" s="6" t="s">
        <v>206</v>
      </c>
      <c r="J266" s="15" t="s">
        <v>206</v>
      </c>
      <c r="K266" s="14" t="s">
        <v>206</v>
      </c>
      <c r="L266" s="6" t="s">
        <v>206</v>
      </c>
      <c r="M266" s="6" t="s">
        <v>206</v>
      </c>
      <c r="N266" s="6" t="s">
        <v>206</v>
      </c>
      <c r="O266" s="6" t="s">
        <v>206</v>
      </c>
      <c r="P266" s="6" t="s">
        <v>206</v>
      </c>
      <c r="Q266" s="6" t="s">
        <v>206</v>
      </c>
      <c r="R266" s="6" t="s">
        <v>206</v>
      </c>
      <c r="S266" s="6" t="s">
        <v>206</v>
      </c>
      <c r="T266" s="6" t="s">
        <v>206</v>
      </c>
      <c r="U266" s="15" t="s">
        <v>206</v>
      </c>
    </row>
    <row r="267" spans="1:21" x14ac:dyDescent="0.25">
      <c r="A267" s="22" t="s">
        <v>157</v>
      </c>
      <c r="B267" s="12">
        <f t="shared" ref="B267:J267" si="72">SUM(B263:B266)</f>
        <v>0</v>
      </c>
      <c r="C267" s="5">
        <f t="shared" si="72"/>
        <v>0</v>
      </c>
      <c r="D267" s="5">
        <f t="shared" si="72"/>
        <v>0</v>
      </c>
      <c r="E267" s="5">
        <f t="shared" si="72"/>
        <v>0</v>
      </c>
      <c r="F267" s="5">
        <f t="shared" si="72"/>
        <v>0</v>
      </c>
      <c r="G267" s="5">
        <f t="shared" si="72"/>
        <v>0</v>
      </c>
      <c r="H267" s="5">
        <f t="shared" si="72"/>
        <v>0</v>
      </c>
      <c r="I267" s="5">
        <f t="shared" si="72"/>
        <v>0</v>
      </c>
      <c r="J267" s="13">
        <f t="shared" si="72"/>
        <v>0</v>
      </c>
      <c r="K267" s="12">
        <f t="shared" ref="K267:U267" si="73">SUM(K263:K266)</f>
        <v>0</v>
      </c>
      <c r="L267" s="5">
        <f t="shared" si="73"/>
        <v>0</v>
      </c>
      <c r="M267" s="5">
        <f t="shared" si="73"/>
        <v>0</v>
      </c>
      <c r="N267" s="5">
        <f t="shared" si="73"/>
        <v>0</v>
      </c>
      <c r="O267" s="5">
        <f t="shared" si="73"/>
        <v>0</v>
      </c>
      <c r="P267" s="5">
        <f t="shared" si="73"/>
        <v>0</v>
      </c>
      <c r="Q267" s="5">
        <f t="shared" si="73"/>
        <v>0</v>
      </c>
      <c r="R267" s="5">
        <f t="shared" si="73"/>
        <v>0</v>
      </c>
      <c r="S267" s="5">
        <f t="shared" si="73"/>
        <v>0</v>
      </c>
      <c r="T267" s="5">
        <f t="shared" si="73"/>
        <v>0</v>
      </c>
      <c r="U267" s="13">
        <f t="shared" si="73"/>
        <v>0</v>
      </c>
    </row>
    <row r="268" spans="1:21" x14ac:dyDescent="0.25">
      <c r="A268" s="24"/>
      <c r="B268" s="32"/>
      <c r="C268" s="33"/>
      <c r="D268" s="33"/>
      <c r="E268" s="33"/>
      <c r="F268" s="33"/>
      <c r="G268" s="33"/>
      <c r="H268" s="33"/>
      <c r="I268" s="33"/>
      <c r="J268" s="34"/>
      <c r="K268" s="32"/>
      <c r="L268" s="33"/>
      <c r="M268" s="33"/>
      <c r="N268" s="33"/>
      <c r="O268" s="33"/>
      <c r="P268" s="33"/>
      <c r="Q268" s="33"/>
      <c r="R268" s="33"/>
      <c r="S268" s="33"/>
      <c r="T268" s="33"/>
      <c r="U268" s="34"/>
    </row>
    <row r="269" spans="1:21" x14ac:dyDescent="0.25">
      <c r="A269" s="22" t="s">
        <v>195</v>
      </c>
      <c r="B269" s="32"/>
      <c r="C269" s="33"/>
      <c r="D269" s="33"/>
      <c r="E269" s="33"/>
      <c r="F269" s="33"/>
      <c r="G269" s="33"/>
      <c r="H269" s="33"/>
      <c r="I269" s="33"/>
      <c r="J269" s="34"/>
      <c r="K269" s="32"/>
      <c r="L269" s="33"/>
      <c r="M269" s="33"/>
      <c r="N269" s="33"/>
      <c r="O269" s="33"/>
      <c r="P269" s="33"/>
      <c r="Q269" s="33"/>
      <c r="R269" s="33"/>
      <c r="S269" s="33"/>
      <c r="T269" s="33"/>
      <c r="U269" s="34"/>
    </row>
    <row r="270" spans="1:21" x14ac:dyDescent="0.25">
      <c r="A270" s="25" t="s">
        <v>198</v>
      </c>
      <c r="B270" s="14">
        <v>15705</v>
      </c>
      <c r="C270" s="6">
        <v>0</v>
      </c>
      <c r="D270" s="6">
        <v>303883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15">
        <v>319588</v>
      </c>
      <c r="K270" s="14">
        <v>0</v>
      </c>
      <c r="L270" s="6">
        <v>0</v>
      </c>
      <c r="M270" s="6">
        <v>-268554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15">
        <v>-268554</v>
      </c>
    </row>
    <row r="271" spans="1:21" x14ac:dyDescent="0.25">
      <c r="A271" s="25" t="s">
        <v>199</v>
      </c>
      <c r="B271" s="14">
        <v>195249</v>
      </c>
      <c r="C271" s="6">
        <v>0</v>
      </c>
      <c r="D271" s="6">
        <v>172661</v>
      </c>
      <c r="E271" s="6">
        <v>0</v>
      </c>
      <c r="F271" s="6">
        <v>0</v>
      </c>
      <c r="G271" s="6">
        <v>29843</v>
      </c>
      <c r="H271" s="6">
        <v>0</v>
      </c>
      <c r="I271" s="6">
        <v>0</v>
      </c>
      <c r="J271" s="15">
        <v>397753</v>
      </c>
      <c r="K271" s="14">
        <v>-226971</v>
      </c>
      <c r="L271" s="6">
        <v>0</v>
      </c>
      <c r="M271" s="6">
        <v>-256315</v>
      </c>
      <c r="N271" s="6">
        <v>0</v>
      </c>
      <c r="O271" s="6">
        <v>0</v>
      </c>
      <c r="P271" s="6">
        <v>11937</v>
      </c>
      <c r="Q271" s="6">
        <v>0</v>
      </c>
      <c r="R271" s="6">
        <v>0</v>
      </c>
      <c r="S271" s="6">
        <v>0</v>
      </c>
      <c r="T271" s="6">
        <v>0</v>
      </c>
      <c r="U271" s="15">
        <v>-471349</v>
      </c>
    </row>
    <row r="272" spans="1:21" x14ac:dyDescent="0.25">
      <c r="A272" s="25" t="s">
        <v>200</v>
      </c>
      <c r="B272" s="14">
        <v>-6665</v>
      </c>
      <c r="C272" s="6">
        <v>0</v>
      </c>
      <c r="D272" s="6">
        <v>371216</v>
      </c>
      <c r="E272" s="6">
        <v>0</v>
      </c>
      <c r="F272" s="6">
        <v>0</v>
      </c>
      <c r="G272" s="6">
        <v>1518</v>
      </c>
      <c r="H272" s="6">
        <v>14</v>
      </c>
      <c r="I272" s="6">
        <v>0</v>
      </c>
      <c r="J272" s="15">
        <v>366083</v>
      </c>
      <c r="K272" s="14">
        <v>-6665</v>
      </c>
      <c r="L272" s="6">
        <v>0</v>
      </c>
      <c r="M272" s="6">
        <v>-196400</v>
      </c>
      <c r="N272" s="6">
        <v>0</v>
      </c>
      <c r="O272" s="6">
        <v>0</v>
      </c>
      <c r="P272" s="6">
        <v>607</v>
      </c>
      <c r="Q272" s="6">
        <v>0</v>
      </c>
      <c r="R272" s="6">
        <v>0</v>
      </c>
      <c r="S272" s="6">
        <v>0</v>
      </c>
      <c r="T272" s="6">
        <v>6</v>
      </c>
      <c r="U272" s="15">
        <v>-202452</v>
      </c>
    </row>
    <row r="273" spans="1:21" x14ac:dyDescent="0.25">
      <c r="A273" s="25" t="s">
        <v>201</v>
      </c>
      <c r="B273" s="14" t="s">
        <v>206</v>
      </c>
      <c r="C273" s="6" t="s">
        <v>206</v>
      </c>
      <c r="D273" s="6" t="s">
        <v>206</v>
      </c>
      <c r="E273" s="6" t="s">
        <v>206</v>
      </c>
      <c r="F273" s="6" t="s">
        <v>206</v>
      </c>
      <c r="G273" s="6" t="s">
        <v>206</v>
      </c>
      <c r="H273" s="6" t="s">
        <v>206</v>
      </c>
      <c r="I273" s="6" t="s">
        <v>206</v>
      </c>
      <c r="J273" s="15" t="s">
        <v>206</v>
      </c>
      <c r="K273" s="14" t="s">
        <v>206</v>
      </c>
      <c r="L273" s="6" t="s">
        <v>206</v>
      </c>
      <c r="M273" s="6" t="s">
        <v>206</v>
      </c>
      <c r="N273" s="6" t="s">
        <v>206</v>
      </c>
      <c r="O273" s="6" t="s">
        <v>206</v>
      </c>
      <c r="P273" s="6" t="s">
        <v>206</v>
      </c>
      <c r="Q273" s="6" t="s">
        <v>206</v>
      </c>
      <c r="R273" s="6" t="s">
        <v>206</v>
      </c>
      <c r="S273" s="6" t="s">
        <v>206</v>
      </c>
      <c r="T273" s="6" t="s">
        <v>206</v>
      </c>
      <c r="U273" s="15" t="s">
        <v>206</v>
      </c>
    </row>
    <row r="274" spans="1:21" x14ac:dyDescent="0.25">
      <c r="A274" s="22" t="s">
        <v>157</v>
      </c>
      <c r="B274" s="12">
        <f t="shared" ref="B274:J274" si="74">SUM(B270:B273)</f>
        <v>204289</v>
      </c>
      <c r="C274" s="5">
        <f t="shared" si="74"/>
        <v>0</v>
      </c>
      <c r="D274" s="5">
        <f t="shared" si="74"/>
        <v>847760</v>
      </c>
      <c r="E274" s="5">
        <f t="shared" si="74"/>
        <v>0</v>
      </c>
      <c r="F274" s="5">
        <f t="shared" si="74"/>
        <v>0</v>
      </c>
      <c r="G274" s="5">
        <f t="shared" si="74"/>
        <v>31361</v>
      </c>
      <c r="H274" s="5">
        <f t="shared" si="74"/>
        <v>14</v>
      </c>
      <c r="I274" s="5">
        <f t="shared" si="74"/>
        <v>0</v>
      </c>
      <c r="J274" s="13">
        <f t="shared" si="74"/>
        <v>1083424</v>
      </c>
      <c r="K274" s="12">
        <f t="shared" ref="K274:U274" si="75">SUM(K270:K273)</f>
        <v>-233636</v>
      </c>
      <c r="L274" s="5">
        <f t="shared" si="75"/>
        <v>0</v>
      </c>
      <c r="M274" s="5">
        <f t="shared" si="75"/>
        <v>-721269</v>
      </c>
      <c r="N274" s="5">
        <f t="shared" si="75"/>
        <v>0</v>
      </c>
      <c r="O274" s="5">
        <f t="shared" si="75"/>
        <v>0</v>
      </c>
      <c r="P274" s="5">
        <f t="shared" si="75"/>
        <v>12544</v>
      </c>
      <c r="Q274" s="5">
        <f t="shared" si="75"/>
        <v>0</v>
      </c>
      <c r="R274" s="5">
        <f t="shared" si="75"/>
        <v>0</v>
      </c>
      <c r="S274" s="5">
        <f t="shared" si="75"/>
        <v>0</v>
      </c>
      <c r="T274" s="5">
        <f t="shared" si="75"/>
        <v>6</v>
      </c>
      <c r="U274" s="13">
        <f t="shared" si="75"/>
        <v>-942355</v>
      </c>
    </row>
    <row r="275" spans="1:21" x14ac:dyDescent="0.25">
      <c r="A275" s="24"/>
      <c r="B275" s="32"/>
      <c r="C275" s="33"/>
      <c r="D275" s="33"/>
      <c r="E275" s="33"/>
      <c r="F275" s="33"/>
      <c r="G275" s="33"/>
      <c r="H275" s="33"/>
      <c r="I275" s="33"/>
      <c r="J275" s="34"/>
      <c r="K275" s="32"/>
      <c r="L275" s="33"/>
      <c r="M275" s="33"/>
      <c r="N275" s="33"/>
      <c r="O275" s="33"/>
      <c r="P275" s="33"/>
      <c r="Q275" s="33"/>
      <c r="R275" s="33"/>
      <c r="S275" s="33"/>
      <c r="T275" s="33"/>
      <c r="U275" s="34"/>
    </row>
    <row r="276" spans="1:21" x14ac:dyDescent="0.25">
      <c r="A276" s="22" t="s">
        <v>196</v>
      </c>
      <c r="B276" s="32"/>
      <c r="C276" s="33"/>
      <c r="D276" s="33"/>
      <c r="E276" s="33"/>
      <c r="F276" s="33"/>
      <c r="G276" s="33"/>
      <c r="H276" s="33"/>
      <c r="I276" s="33"/>
      <c r="J276" s="34"/>
      <c r="K276" s="32"/>
      <c r="L276" s="33"/>
      <c r="M276" s="33"/>
      <c r="N276" s="33"/>
      <c r="O276" s="33"/>
      <c r="P276" s="33"/>
      <c r="Q276" s="33"/>
      <c r="R276" s="33"/>
      <c r="S276" s="33"/>
      <c r="T276" s="33"/>
      <c r="U276" s="34"/>
    </row>
    <row r="277" spans="1:21" x14ac:dyDescent="0.25">
      <c r="A277" s="25" t="s">
        <v>198</v>
      </c>
      <c r="B277" s="14">
        <v>854200</v>
      </c>
      <c r="C277" s="6">
        <v>0</v>
      </c>
      <c r="D277" s="6">
        <v>3896</v>
      </c>
      <c r="E277" s="6">
        <v>0</v>
      </c>
      <c r="F277" s="6">
        <v>0</v>
      </c>
      <c r="G277" s="6">
        <v>0</v>
      </c>
      <c r="H277" s="6">
        <v>83220</v>
      </c>
      <c r="I277" s="6">
        <v>0</v>
      </c>
      <c r="J277" s="15">
        <v>941316</v>
      </c>
      <c r="K277" s="14">
        <v>0</v>
      </c>
      <c r="L277" s="6">
        <v>0</v>
      </c>
      <c r="M277" s="6">
        <v>2132.4</v>
      </c>
      <c r="N277" s="6">
        <v>0</v>
      </c>
      <c r="O277" s="6">
        <v>0</v>
      </c>
      <c r="P277" s="6">
        <v>0</v>
      </c>
      <c r="Q277" s="6">
        <v>7430.97</v>
      </c>
      <c r="R277" s="6">
        <v>14960</v>
      </c>
      <c r="S277" s="6">
        <v>32509.759999999998</v>
      </c>
      <c r="T277" s="6">
        <v>0</v>
      </c>
      <c r="U277" s="15">
        <v>57033.13</v>
      </c>
    </row>
    <row r="278" spans="1:21" x14ac:dyDescent="0.25">
      <c r="A278" s="25" t="s">
        <v>199</v>
      </c>
      <c r="B278" s="14">
        <v>882503</v>
      </c>
      <c r="C278" s="6">
        <v>0</v>
      </c>
      <c r="D278" s="6">
        <v>18432</v>
      </c>
      <c r="E278" s="6">
        <v>0</v>
      </c>
      <c r="F278" s="6">
        <v>0</v>
      </c>
      <c r="G278" s="6">
        <v>0</v>
      </c>
      <c r="H278" s="6">
        <v>101680</v>
      </c>
      <c r="I278" s="6">
        <v>0</v>
      </c>
      <c r="J278" s="15">
        <v>1002615</v>
      </c>
      <c r="K278" s="14">
        <v>0</v>
      </c>
      <c r="L278" s="6">
        <v>0</v>
      </c>
      <c r="M278" s="6">
        <v>12153.4</v>
      </c>
      <c r="N278" s="6">
        <v>0</v>
      </c>
      <c r="O278" s="6">
        <v>0</v>
      </c>
      <c r="P278" s="6">
        <v>0</v>
      </c>
      <c r="Q278" s="6">
        <v>6279.49</v>
      </c>
      <c r="R278" s="6">
        <v>0</v>
      </c>
      <c r="S278" s="6">
        <v>27282.27</v>
      </c>
      <c r="T278" s="6">
        <v>0</v>
      </c>
      <c r="U278" s="15">
        <v>45715.16</v>
      </c>
    </row>
    <row r="279" spans="1:21" x14ac:dyDescent="0.25">
      <c r="A279" s="25" t="s">
        <v>200</v>
      </c>
      <c r="B279" s="14">
        <v>812254</v>
      </c>
      <c r="C279" s="6">
        <v>0</v>
      </c>
      <c r="D279" s="6">
        <v>7166</v>
      </c>
      <c r="E279" s="6">
        <v>0</v>
      </c>
      <c r="F279" s="6">
        <v>0</v>
      </c>
      <c r="G279" s="6">
        <v>0</v>
      </c>
      <c r="H279" s="6">
        <v>108240</v>
      </c>
      <c r="I279" s="6">
        <v>0</v>
      </c>
      <c r="J279" s="15">
        <v>927660</v>
      </c>
      <c r="K279" s="14">
        <v>0</v>
      </c>
      <c r="L279" s="6">
        <v>0</v>
      </c>
      <c r="M279" s="6">
        <v>9857</v>
      </c>
      <c r="N279" s="6">
        <v>0</v>
      </c>
      <c r="O279" s="6">
        <v>0</v>
      </c>
      <c r="P279" s="6">
        <v>0</v>
      </c>
      <c r="Q279" s="6">
        <v>4931</v>
      </c>
      <c r="R279" s="6">
        <v>0</v>
      </c>
      <c r="S279" s="6">
        <v>11470</v>
      </c>
      <c r="T279" s="6">
        <v>0</v>
      </c>
      <c r="U279" s="15">
        <v>26258</v>
      </c>
    </row>
    <row r="280" spans="1:21" x14ac:dyDescent="0.25">
      <c r="A280" s="25" t="s">
        <v>201</v>
      </c>
      <c r="B280" s="14" t="s">
        <v>206</v>
      </c>
      <c r="C280" s="6" t="s">
        <v>206</v>
      </c>
      <c r="D280" s="6" t="s">
        <v>206</v>
      </c>
      <c r="E280" s="6" t="s">
        <v>206</v>
      </c>
      <c r="F280" s="6" t="s">
        <v>206</v>
      </c>
      <c r="G280" s="6" t="s">
        <v>206</v>
      </c>
      <c r="H280" s="6" t="s">
        <v>206</v>
      </c>
      <c r="I280" s="6" t="s">
        <v>206</v>
      </c>
      <c r="J280" s="15" t="s">
        <v>206</v>
      </c>
      <c r="K280" s="14" t="s">
        <v>206</v>
      </c>
      <c r="L280" s="6" t="s">
        <v>206</v>
      </c>
      <c r="M280" s="6" t="s">
        <v>206</v>
      </c>
      <c r="N280" s="6" t="s">
        <v>206</v>
      </c>
      <c r="O280" s="6" t="s">
        <v>206</v>
      </c>
      <c r="P280" s="6" t="s">
        <v>206</v>
      </c>
      <c r="Q280" s="6" t="s">
        <v>206</v>
      </c>
      <c r="R280" s="6" t="s">
        <v>206</v>
      </c>
      <c r="S280" s="6" t="s">
        <v>206</v>
      </c>
      <c r="T280" s="6" t="s">
        <v>206</v>
      </c>
      <c r="U280" s="15" t="s">
        <v>206</v>
      </c>
    </row>
    <row r="281" spans="1:21" x14ac:dyDescent="0.25">
      <c r="A281" s="22" t="s">
        <v>157</v>
      </c>
      <c r="B281" s="12">
        <f t="shared" ref="B281:J281" si="76">SUM(B277:B280)</f>
        <v>2548957</v>
      </c>
      <c r="C281" s="5">
        <f t="shared" si="76"/>
        <v>0</v>
      </c>
      <c r="D281" s="5">
        <f t="shared" si="76"/>
        <v>29494</v>
      </c>
      <c r="E281" s="5">
        <f t="shared" si="76"/>
        <v>0</v>
      </c>
      <c r="F281" s="5">
        <f t="shared" si="76"/>
        <v>0</v>
      </c>
      <c r="G281" s="5">
        <f t="shared" si="76"/>
        <v>0</v>
      </c>
      <c r="H281" s="5">
        <f t="shared" si="76"/>
        <v>293140</v>
      </c>
      <c r="I281" s="5">
        <f t="shared" si="76"/>
        <v>0</v>
      </c>
      <c r="J281" s="13">
        <f t="shared" si="76"/>
        <v>2871591</v>
      </c>
      <c r="K281" s="12">
        <f t="shared" ref="K281:U281" si="77">SUM(K277:K280)</f>
        <v>0</v>
      </c>
      <c r="L281" s="5">
        <f t="shared" si="77"/>
        <v>0</v>
      </c>
      <c r="M281" s="5">
        <f t="shared" si="77"/>
        <v>24142.799999999999</v>
      </c>
      <c r="N281" s="5">
        <f t="shared" si="77"/>
        <v>0</v>
      </c>
      <c r="O281" s="5">
        <f t="shared" si="77"/>
        <v>0</v>
      </c>
      <c r="P281" s="5">
        <f t="shared" si="77"/>
        <v>0</v>
      </c>
      <c r="Q281" s="5">
        <f t="shared" si="77"/>
        <v>18641.46</v>
      </c>
      <c r="R281" s="5">
        <f t="shared" si="77"/>
        <v>14960</v>
      </c>
      <c r="S281" s="5">
        <f t="shared" si="77"/>
        <v>71262.03</v>
      </c>
      <c r="T281" s="5">
        <f t="shared" si="77"/>
        <v>0</v>
      </c>
      <c r="U281" s="13">
        <f t="shared" si="77"/>
        <v>129006.29000000001</v>
      </c>
    </row>
    <row r="282" spans="1:21" x14ac:dyDescent="0.25">
      <c r="A282" s="24"/>
      <c r="B282" s="32"/>
      <c r="C282" s="33"/>
      <c r="D282" s="33"/>
      <c r="E282" s="33"/>
      <c r="F282" s="33"/>
      <c r="G282" s="33"/>
      <c r="H282" s="33"/>
      <c r="I282" s="33"/>
      <c r="J282" s="34"/>
      <c r="K282" s="32"/>
      <c r="L282" s="33"/>
      <c r="M282" s="33"/>
      <c r="N282" s="33"/>
      <c r="O282" s="33"/>
      <c r="P282" s="33"/>
      <c r="Q282" s="33"/>
      <c r="R282" s="33"/>
      <c r="S282" s="33"/>
      <c r="T282" s="33"/>
      <c r="U282" s="34"/>
    </row>
    <row r="283" spans="1:21" x14ac:dyDescent="0.25">
      <c r="A283" s="22" t="s">
        <v>197</v>
      </c>
      <c r="B283" s="32"/>
      <c r="C283" s="33"/>
      <c r="D283" s="33"/>
      <c r="E283" s="33"/>
      <c r="F283" s="33"/>
      <c r="G283" s="33"/>
      <c r="H283" s="33"/>
      <c r="I283" s="33"/>
      <c r="J283" s="34"/>
      <c r="K283" s="32"/>
      <c r="L283" s="33"/>
      <c r="M283" s="33"/>
      <c r="N283" s="33"/>
      <c r="O283" s="33"/>
      <c r="P283" s="33"/>
      <c r="Q283" s="33"/>
      <c r="R283" s="33"/>
      <c r="S283" s="33"/>
      <c r="T283" s="33"/>
      <c r="U283" s="34"/>
    </row>
    <row r="284" spans="1:21" x14ac:dyDescent="0.25">
      <c r="A284" s="25" t="s">
        <v>198</v>
      </c>
      <c r="B284" s="14">
        <v>0</v>
      </c>
      <c r="C284" s="6">
        <v>0</v>
      </c>
      <c r="D284" s="6">
        <v>0</v>
      </c>
      <c r="E284" s="6">
        <v>0</v>
      </c>
      <c r="F284" s="6">
        <v>0</v>
      </c>
      <c r="G284" s="6">
        <v>0</v>
      </c>
      <c r="H284" s="6">
        <v>0</v>
      </c>
      <c r="I284" s="6">
        <v>0</v>
      </c>
      <c r="J284" s="15">
        <v>0</v>
      </c>
      <c r="K284" s="14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  <c r="T284" s="6">
        <v>0</v>
      </c>
      <c r="U284" s="15">
        <v>0</v>
      </c>
    </row>
    <row r="285" spans="1:21" x14ac:dyDescent="0.25">
      <c r="A285" s="25" t="s">
        <v>199</v>
      </c>
      <c r="B285" s="14">
        <v>0</v>
      </c>
      <c r="C285" s="6">
        <v>0</v>
      </c>
      <c r="D285" s="6">
        <v>0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15">
        <v>0</v>
      </c>
      <c r="K285" s="14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15">
        <v>0</v>
      </c>
    </row>
    <row r="286" spans="1:21" x14ac:dyDescent="0.25">
      <c r="A286" s="25" t="s">
        <v>200</v>
      </c>
      <c r="B286" s="14">
        <v>0</v>
      </c>
      <c r="C286" s="6">
        <v>0</v>
      </c>
      <c r="D286" s="6">
        <v>0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15">
        <v>0</v>
      </c>
      <c r="K286" s="14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15">
        <v>0</v>
      </c>
    </row>
    <row r="287" spans="1:21" x14ac:dyDescent="0.25">
      <c r="A287" s="25" t="s">
        <v>201</v>
      </c>
      <c r="B287" s="14" t="s">
        <v>206</v>
      </c>
      <c r="C287" s="6" t="s">
        <v>206</v>
      </c>
      <c r="D287" s="6" t="s">
        <v>206</v>
      </c>
      <c r="E287" s="6" t="s">
        <v>206</v>
      </c>
      <c r="F287" s="6" t="s">
        <v>206</v>
      </c>
      <c r="G287" s="6" t="s">
        <v>206</v>
      </c>
      <c r="H287" s="6" t="s">
        <v>206</v>
      </c>
      <c r="I287" s="6" t="s">
        <v>206</v>
      </c>
      <c r="J287" s="15" t="s">
        <v>206</v>
      </c>
      <c r="K287" s="14" t="s">
        <v>206</v>
      </c>
      <c r="L287" s="6" t="s">
        <v>206</v>
      </c>
      <c r="M287" s="6" t="s">
        <v>206</v>
      </c>
      <c r="N287" s="6" t="s">
        <v>206</v>
      </c>
      <c r="O287" s="6" t="s">
        <v>206</v>
      </c>
      <c r="P287" s="6" t="s">
        <v>206</v>
      </c>
      <c r="Q287" s="6" t="s">
        <v>206</v>
      </c>
      <c r="R287" s="6" t="s">
        <v>206</v>
      </c>
      <c r="S287" s="6" t="s">
        <v>206</v>
      </c>
      <c r="T287" s="6" t="s">
        <v>206</v>
      </c>
      <c r="U287" s="15" t="s">
        <v>206</v>
      </c>
    </row>
    <row r="288" spans="1:21" ht="15.75" thickBot="1" x14ac:dyDescent="0.3">
      <c r="A288" s="26" t="s">
        <v>157</v>
      </c>
      <c r="B288" s="16">
        <f t="shared" ref="B288:J288" si="78">SUM(B284:B287)</f>
        <v>0</v>
      </c>
      <c r="C288" s="21">
        <f t="shared" si="78"/>
        <v>0</v>
      </c>
      <c r="D288" s="21">
        <f t="shared" si="78"/>
        <v>0</v>
      </c>
      <c r="E288" s="21">
        <f t="shared" si="78"/>
        <v>0</v>
      </c>
      <c r="F288" s="21">
        <f t="shared" si="78"/>
        <v>0</v>
      </c>
      <c r="G288" s="21">
        <f t="shared" si="78"/>
        <v>0</v>
      </c>
      <c r="H288" s="21">
        <f t="shared" si="78"/>
        <v>0</v>
      </c>
      <c r="I288" s="21">
        <f t="shared" si="78"/>
        <v>0</v>
      </c>
      <c r="J288" s="17">
        <f t="shared" si="78"/>
        <v>0</v>
      </c>
      <c r="K288" s="16">
        <f t="shared" ref="K288:U288" si="79">SUM(K284:K287)</f>
        <v>0</v>
      </c>
      <c r="L288" s="21">
        <f t="shared" si="79"/>
        <v>0</v>
      </c>
      <c r="M288" s="21">
        <f t="shared" si="79"/>
        <v>0</v>
      </c>
      <c r="N288" s="21">
        <f t="shared" si="79"/>
        <v>0</v>
      </c>
      <c r="O288" s="21">
        <f t="shared" si="79"/>
        <v>0</v>
      </c>
      <c r="P288" s="21">
        <f t="shared" si="79"/>
        <v>0</v>
      </c>
      <c r="Q288" s="21">
        <f t="shared" si="79"/>
        <v>0</v>
      </c>
      <c r="R288" s="21">
        <f t="shared" si="79"/>
        <v>0</v>
      </c>
      <c r="S288" s="21">
        <f t="shared" si="79"/>
        <v>0</v>
      </c>
      <c r="T288" s="21">
        <f t="shared" si="79"/>
        <v>0</v>
      </c>
      <c r="U288" s="17">
        <f t="shared" si="79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J13"/>
    <mergeCell ref="K13:U13"/>
    <mergeCell ref="A13:A14"/>
  </mergeCells>
  <phoneticPr fontId="16" type="noConversion"/>
  <conditionalFormatting sqref="B1:U1048576">
    <cfRule type="cellIs" dxfId="19" priority="1" operator="equal">
      <formula>"Delinquent"</formula>
    </cfRule>
    <cfRule type="cellIs" dxfId="18" priority="2" operator="lessThan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6:U288"/>
  <sheetViews>
    <sheetView showGridLines="0" workbookViewId="0"/>
  </sheetViews>
  <sheetFormatPr defaultRowHeight="15" x14ac:dyDescent="0.25"/>
  <cols>
    <col min="1" max="1" width="40.5703125" style="1" bestFit="1" customWidth="1"/>
    <col min="2" max="21" width="19.140625" style="44" customWidth="1"/>
    <col min="22" max="16384" width="9.140625" style="1"/>
  </cols>
  <sheetData>
    <row r="6" spans="1:21" ht="18" x14ac:dyDescent="0.25">
      <c r="A6" s="2" t="str">
        <f>Contents!A7</f>
        <v>Nevada Healthcare Quarterly Reports</v>
      </c>
    </row>
    <row r="7" spans="1:21" ht="18.75" x14ac:dyDescent="0.3">
      <c r="A7" s="41" t="str">
        <f>Contents!A8</f>
        <v>Acute Hospitals Financial Reports: First Quarter 2024 - Third Quarter 2024</v>
      </c>
      <c r="B7" s="47"/>
      <c r="C7" s="45"/>
      <c r="D7" s="45"/>
      <c r="E7" s="45"/>
      <c r="F7" s="45"/>
      <c r="G7" s="45"/>
      <c r="H7" s="45"/>
    </row>
    <row r="8" spans="1:21" ht="18.75" x14ac:dyDescent="0.3">
      <c r="A8" s="42" t="s">
        <v>23</v>
      </c>
      <c r="B8" s="47"/>
      <c r="C8" s="45"/>
      <c r="D8" s="45"/>
      <c r="E8" s="45"/>
      <c r="F8" s="45"/>
      <c r="G8" s="45"/>
      <c r="H8" s="45"/>
    </row>
    <row r="9" spans="1:21" ht="18.75" x14ac:dyDescent="0.3">
      <c r="A9" s="27" t="str">
        <f>Contents!A9</f>
        <v>Produced on December 11, 2024</v>
      </c>
      <c r="B9" s="47"/>
      <c r="C9" s="45"/>
      <c r="D9" s="45"/>
      <c r="E9" s="45"/>
      <c r="F9" s="45"/>
      <c r="G9" s="45"/>
      <c r="H9" s="45"/>
    </row>
    <row r="10" spans="1:21" ht="18.75" x14ac:dyDescent="0.3">
      <c r="A10" s="27" t="str">
        <f>Contents!A10</f>
        <v>Includes data loaded through December 9, 2024</v>
      </c>
      <c r="B10" s="47"/>
      <c r="C10" s="45"/>
      <c r="D10" s="45"/>
      <c r="E10" s="45"/>
      <c r="F10" s="45"/>
      <c r="G10" s="45"/>
      <c r="H10" s="45"/>
    </row>
    <row r="11" spans="1:21" x14ac:dyDescent="0.25">
      <c r="A11" s="3"/>
      <c r="B11" s="45"/>
      <c r="C11" s="45"/>
      <c r="D11" s="45"/>
      <c r="E11" s="45"/>
      <c r="F11" s="45"/>
      <c r="G11" s="45"/>
      <c r="H11" s="45"/>
    </row>
    <row r="12" spans="1:21" ht="15.75" customHeight="1" thickBot="1" x14ac:dyDescent="0.3">
      <c r="A12" s="28" t="s">
        <v>149</v>
      </c>
      <c r="B12" s="45"/>
      <c r="C12" s="45"/>
      <c r="D12" s="45"/>
      <c r="E12" s="45"/>
      <c r="F12" s="45"/>
      <c r="G12" s="45"/>
      <c r="H12" s="45"/>
    </row>
    <row r="13" spans="1:21" s="48" customFormat="1" x14ac:dyDescent="0.25">
      <c r="A13" s="55" t="s">
        <v>19</v>
      </c>
      <c r="B13" s="52" t="s">
        <v>49</v>
      </c>
      <c r="C13" s="53"/>
      <c r="D13" s="53"/>
      <c r="E13" s="53"/>
      <c r="F13" s="61"/>
      <c r="G13" s="61"/>
      <c r="H13" s="61"/>
      <c r="I13" s="61"/>
      <c r="J13" s="62"/>
      <c r="K13" s="63" t="s">
        <v>50</v>
      </c>
      <c r="L13" s="64"/>
      <c r="M13" s="64"/>
      <c r="N13" s="64"/>
      <c r="O13" s="64"/>
      <c r="P13" s="64"/>
      <c r="Q13" s="64"/>
      <c r="R13" s="64"/>
      <c r="S13" s="64"/>
      <c r="T13" s="64"/>
      <c r="U13" s="57"/>
    </row>
    <row r="14" spans="1:21" s="48" customFormat="1" ht="48.75" customHeight="1" thickBot="1" x14ac:dyDescent="0.3">
      <c r="A14" s="65"/>
      <c r="B14" s="10" t="s">
        <v>151</v>
      </c>
      <c r="C14" s="4" t="s">
        <v>152</v>
      </c>
      <c r="D14" s="4" t="s">
        <v>153</v>
      </c>
      <c r="E14" s="4" t="s">
        <v>154</v>
      </c>
      <c r="F14" s="4" t="s">
        <v>38</v>
      </c>
      <c r="G14" s="4" t="s">
        <v>155</v>
      </c>
      <c r="H14" s="4" t="s">
        <v>39</v>
      </c>
      <c r="I14" s="4" t="s">
        <v>40</v>
      </c>
      <c r="J14" s="11" t="s">
        <v>35</v>
      </c>
      <c r="K14" s="10" t="s">
        <v>151</v>
      </c>
      <c r="L14" s="4" t="s">
        <v>152</v>
      </c>
      <c r="M14" s="4" t="s">
        <v>153</v>
      </c>
      <c r="N14" s="4" t="s">
        <v>154</v>
      </c>
      <c r="O14" s="4" t="s">
        <v>38</v>
      </c>
      <c r="P14" s="4" t="s">
        <v>155</v>
      </c>
      <c r="Q14" s="4" t="s">
        <v>41</v>
      </c>
      <c r="R14" s="4" t="s">
        <v>40</v>
      </c>
      <c r="S14" s="4" t="s">
        <v>42</v>
      </c>
      <c r="T14" s="4" t="s">
        <v>43</v>
      </c>
      <c r="U14" s="11" t="s">
        <v>35</v>
      </c>
    </row>
    <row r="15" spans="1:21" x14ac:dyDescent="0.25">
      <c r="A15" s="22" t="s">
        <v>158</v>
      </c>
      <c r="B15" s="12">
        <f>SUM(B16:B18)</f>
        <v>17042613.140000001</v>
      </c>
      <c r="C15" s="5">
        <f t="shared" ref="C15:U15" si="0">SUM(C16:C18)</f>
        <v>51473846.479999997</v>
      </c>
      <c r="D15" s="5">
        <f t="shared" si="0"/>
        <v>29504604.670000002</v>
      </c>
      <c r="E15" s="5">
        <f t="shared" si="0"/>
        <v>39867942.399999999</v>
      </c>
      <c r="F15" s="5">
        <f t="shared" si="0"/>
        <v>12386714.07</v>
      </c>
      <c r="G15" s="5">
        <f t="shared" si="0"/>
        <v>122679147.58</v>
      </c>
      <c r="H15" s="5">
        <f t="shared" si="0"/>
        <v>10314063.5</v>
      </c>
      <c r="I15" s="5">
        <f t="shared" si="0"/>
        <v>1745206</v>
      </c>
      <c r="J15" s="13">
        <f t="shared" si="0"/>
        <v>285014137.84000003</v>
      </c>
      <c r="K15" s="12">
        <f t="shared" si="0"/>
        <v>7969548.7800000003</v>
      </c>
      <c r="L15" s="5">
        <f t="shared" si="0"/>
        <v>36090046.079999998</v>
      </c>
      <c r="M15" s="5">
        <f t="shared" si="0"/>
        <v>15582262.379999999</v>
      </c>
      <c r="N15" s="5">
        <f t="shared" si="0"/>
        <v>31845314.48</v>
      </c>
      <c r="O15" s="5">
        <f t="shared" si="0"/>
        <v>8568064.9600000009</v>
      </c>
      <c r="P15" s="5">
        <f t="shared" si="0"/>
        <v>77715384.799999997</v>
      </c>
      <c r="Q15" s="5">
        <f t="shared" si="0"/>
        <v>4839081.59</v>
      </c>
      <c r="R15" s="5">
        <f t="shared" si="0"/>
        <v>1923684.35</v>
      </c>
      <c r="S15" s="5">
        <f t="shared" si="0"/>
        <v>2227505.2800000003</v>
      </c>
      <c r="T15" s="5">
        <f t="shared" si="0"/>
        <v>2242389.37</v>
      </c>
      <c r="U15" s="13">
        <f t="shared" si="0"/>
        <v>189003282.06999999</v>
      </c>
    </row>
    <row r="16" spans="1:21" x14ac:dyDescent="0.25">
      <c r="A16" s="23" t="s">
        <v>146</v>
      </c>
      <c r="B16" s="12">
        <f t="shared" ref="B16:U16" si="1">B25+B29+B36+B43+B50+B57+B64+B71+B78+B85+B92+B99+B106+B113+B120+B127+B134+B141</f>
        <v>6649726</v>
      </c>
      <c r="C16" s="5">
        <f t="shared" si="1"/>
        <v>46748797</v>
      </c>
      <c r="D16" s="5">
        <f t="shared" si="1"/>
        <v>12421453</v>
      </c>
      <c r="E16" s="5">
        <f t="shared" si="1"/>
        <v>34209810</v>
      </c>
      <c r="F16" s="5">
        <f t="shared" si="1"/>
        <v>9276594</v>
      </c>
      <c r="G16" s="5">
        <f t="shared" si="1"/>
        <v>102713127</v>
      </c>
      <c r="H16" s="5">
        <f t="shared" si="1"/>
        <v>7958014</v>
      </c>
      <c r="I16" s="5">
        <f t="shared" si="1"/>
        <v>1689412</v>
      </c>
      <c r="J16" s="13">
        <f t="shared" si="1"/>
        <v>221666933</v>
      </c>
      <c r="K16" s="12">
        <f t="shared" si="1"/>
        <v>4813102</v>
      </c>
      <c r="L16" s="5">
        <f t="shared" si="1"/>
        <v>32162588</v>
      </c>
      <c r="M16" s="5">
        <f t="shared" si="1"/>
        <v>9998716</v>
      </c>
      <c r="N16" s="5">
        <f t="shared" si="1"/>
        <v>29326836</v>
      </c>
      <c r="O16" s="5">
        <f t="shared" si="1"/>
        <v>7677395</v>
      </c>
      <c r="P16" s="5">
        <f t="shared" si="1"/>
        <v>69548283</v>
      </c>
      <c r="Q16" s="5">
        <f t="shared" si="1"/>
        <v>4097427</v>
      </c>
      <c r="R16" s="5">
        <f t="shared" si="1"/>
        <v>1689412</v>
      </c>
      <c r="S16" s="5">
        <f t="shared" si="1"/>
        <v>1344782</v>
      </c>
      <c r="T16" s="5">
        <f t="shared" si="1"/>
        <v>1470008</v>
      </c>
      <c r="U16" s="13">
        <f t="shared" si="1"/>
        <v>162128549</v>
      </c>
    </row>
    <row r="17" spans="1:21" x14ac:dyDescent="0.25">
      <c r="A17" s="23" t="s">
        <v>147</v>
      </c>
      <c r="B17" s="12">
        <f>B148+B155+B162+B169+B176+B183+B190</f>
        <v>1816344</v>
      </c>
      <c r="C17" s="5">
        <f t="shared" ref="C17:U17" si="2">C148+C155+C162+C169+C176+C183+C190</f>
        <v>4681878</v>
      </c>
      <c r="D17" s="5">
        <f t="shared" si="2"/>
        <v>390807</v>
      </c>
      <c r="E17" s="5">
        <f t="shared" si="2"/>
        <v>408247</v>
      </c>
      <c r="F17" s="5">
        <f t="shared" si="2"/>
        <v>200497</v>
      </c>
      <c r="G17" s="5">
        <f t="shared" si="2"/>
        <v>35256</v>
      </c>
      <c r="H17" s="5">
        <f t="shared" si="2"/>
        <v>6288</v>
      </c>
      <c r="I17" s="5">
        <f t="shared" si="2"/>
        <v>-644</v>
      </c>
      <c r="J17" s="13">
        <f t="shared" si="2"/>
        <v>7538673</v>
      </c>
      <c r="K17" s="12">
        <f t="shared" si="2"/>
        <v>1563627</v>
      </c>
      <c r="L17" s="5">
        <f t="shared" si="2"/>
        <v>4013695</v>
      </c>
      <c r="M17" s="5">
        <f t="shared" si="2"/>
        <v>301294</v>
      </c>
      <c r="N17" s="5">
        <f t="shared" si="2"/>
        <v>325748</v>
      </c>
      <c r="O17" s="5">
        <f t="shared" si="2"/>
        <v>153875</v>
      </c>
      <c r="P17" s="5">
        <f t="shared" si="2"/>
        <v>21897</v>
      </c>
      <c r="Q17" s="5">
        <f t="shared" si="2"/>
        <v>4735</v>
      </c>
      <c r="R17" s="5">
        <f t="shared" si="2"/>
        <v>-644</v>
      </c>
      <c r="S17" s="5">
        <f t="shared" si="2"/>
        <v>1998</v>
      </c>
      <c r="T17" s="5">
        <f t="shared" si="2"/>
        <v>0</v>
      </c>
      <c r="U17" s="13">
        <f t="shared" si="2"/>
        <v>6386225</v>
      </c>
    </row>
    <row r="18" spans="1:21" x14ac:dyDescent="0.25">
      <c r="A18" s="23" t="s">
        <v>148</v>
      </c>
      <c r="B18" s="12">
        <f>B197+B204+B211+B218+B225+B232+B239+B246+B253+B260+B267+B274+B281+B288</f>
        <v>8576543.1400000006</v>
      </c>
      <c r="C18" s="5">
        <f t="shared" ref="C18:U18" si="3">C197+C204+C211+C218+C225+C232+C239+C246+C253+C260+C267+C274+C281+C288</f>
        <v>43171.479999999996</v>
      </c>
      <c r="D18" s="5">
        <f t="shared" si="3"/>
        <v>16692344.670000002</v>
      </c>
      <c r="E18" s="5">
        <f t="shared" si="3"/>
        <v>5249885.4000000004</v>
      </c>
      <c r="F18" s="5">
        <f t="shared" si="3"/>
        <v>2909623.0700000003</v>
      </c>
      <c r="G18" s="5">
        <f t="shared" si="3"/>
        <v>19930764.579999998</v>
      </c>
      <c r="H18" s="5">
        <f t="shared" si="3"/>
        <v>2349761.5</v>
      </c>
      <c r="I18" s="5">
        <f t="shared" si="3"/>
        <v>56438</v>
      </c>
      <c r="J18" s="13">
        <f t="shared" si="3"/>
        <v>55808531.840000004</v>
      </c>
      <c r="K18" s="12">
        <f t="shared" si="3"/>
        <v>1592819.78</v>
      </c>
      <c r="L18" s="5">
        <f t="shared" si="3"/>
        <v>-86236.92</v>
      </c>
      <c r="M18" s="5">
        <f t="shared" si="3"/>
        <v>5282252.38</v>
      </c>
      <c r="N18" s="5">
        <f t="shared" si="3"/>
        <v>2192730.48</v>
      </c>
      <c r="O18" s="5">
        <f t="shared" si="3"/>
        <v>736794.96000000008</v>
      </c>
      <c r="P18" s="5">
        <f t="shared" si="3"/>
        <v>8145204.7999999998</v>
      </c>
      <c r="Q18" s="5">
        <f t="shared" si="3"/>
        <v>736919.59</v>
      </c>
      <c r="R18" s="5">
        <f t="shared" si="3"/>
        <v>234916.34999999998</v>
      </c>
      <c r="S18" s="5">
        <f t="shared" si="3"/>
        <v>880725.28</v>
      </c>
      <c r="T18" s="5">
        <f t="shared" si="3"/>
        <v>772381.37</v>
      </c>
      <c r="U18" s="13">
        <f t="shared" si="3"/>
        <v>20488508.069999997</v>
      </c>
    </row>
    <row r="19" spans="1:21" x14ac:dyDescent="0.25">
      <c r="A19" s="24"/>
      <c r="B19" s="32"/>
      <c r="C19" s="33"/>
      <c r="D19" s="33"/>
      <c r="E19" s="33"/>
      <c r="F19" s="33"/>
      <c r="G19" s="33"/>
      <c r="H19" s="33"/>
      <c r="I19" s="33"/>
      <c r="J19" s="34"/>
      <c r="K19" s="32"/>
      <c r="L19" s="33"/>
      <c r="M19" s="33"/>
      <c r="N19" s="33"/>
      <c r="O19" s="33"/>
      <c r="P19" s="33"/>
      <c r="Q19" s="33"/>
      <c r="R19" s="33"/>
      <c r="S19" s="33"/>
      <c r="T19" s="33"/>
      <c r="U19" s="34"/>
    </row>
    <row r="20" spans="1:21" x14ac:dyDescent="0.25">
      <c r="A20" s="22" t="s">
        <v>160</v>
      </c>
      <c r="B20" s="32"/>
      <c r="C20" s="33"/>
      <c r="D20" s="33"/>
      <c r="E20" s="33"/>
      <c r="F20" s="33"/>
      <c r="G20" s="33"/>
      <c r="H20" s="33"/>
      <c r="I20" s="33"/>
      <c r="J20" s="34"/>
      <c r="K20" s="32"/>
      <c r="L20" s="33"/>
      <c r="M20" s="33"/>
      <c r="N20" s="33"/>
      <c r="O20" s="33"/>
      <c r="P20" s="33"/>
      <c r="Q20" s="33"/>
      <c r="R20" s="33"/>
      <c r="S20" s="33"/>
      <c r="T20" s="33"/>
      <c r="U20" s="34"/>
    </row>
    <row r="21" spans="1:21" x14ac:dyDescent="0.25">
      <c r="A21" s="25" t="s">
        <v>198</v>
      </c>
      <c r="B21" s="14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15">
        <v>0</v>
      </c>
      <c r="K21" s="14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15">
        <v>0</v>
      </c>
    </row>
    <row r="22" spans="1:21" x14ac:dyDescent="0.25">
      <c r="A22" s="25" t="s">
        <v>199</v>
      </c>
      <c r="B22" s="14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15">
        <v>0</v>
      </c>
      <c r="K22" s="14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15">
        <v>0</v>
      </c>
    </row>
    <row r="23" spans="1:21" x14ac:dyDescent="0.25">
      <c r="A23" s="25" t="s">
        <v>200</v>
      </c>
      <c r="B23" s="14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15">
        <v>0</v>
      </c>
      <c r="K23" s="14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15">
        <v>0</v>
      </c>
    </row>
    <row r="24" spans="1:21" x14ac:dyDescent="0.25">
      <c r="A24" s="25" t="s">
        <v>201</v>
      </c>
      <c r="B24" s="14" t="s">
        <v>206</v>
      </c>
      <c r="C24" s="6" t="s">
        <v>206</v>
      </c>
      <c r="D24" s="6" t="s">
        <v>206</v>
      </c>
      <c r="E24" s="6" t="s">
        <v>206</v>
      </c>
      <c r="F24" s="6" t="s">
        <v>206</v>
      </c>
      <c r="G24" s="6" t="s">
        <v>206</v>
      </c>
      <c r="H24" s="6" t="s">
        <v>206</v>
      </c>
      <c r="I24" s="6" t="s">
        <v>206</v>
      </c>
      <c r="J24" s="15" t="s">
        <v>206</v>
      </c>
      <c r="K24" s="14" t="s">
        <v>206</v>
      </c>
      <c r="L24" s="6" t="s">
        <v>206</v>
      </c>
      <c r="M24" s="6" t="s">
        <v>206</v>
      </c>
      <c r="N24" s="6" t="s">
        <v>206</v>
      </c>
      <c r="O24" s="6" t="s">
        <v>206</v>
      </c>
      <c r="P24" s="6" t="s">
        <v>206</v>
      </c>
      <c r="Q24" s="6" t="s">
        <v>206</v>
      </c>
      <c r="R24" s="6" t="s">
        <v>206</v>
      </c>
      <c r="S24" s="6" t="s">
        <v>206</v>
      </c>
      <c r="T24" s="6" t="s">
        <v>206</v>
      </c>
      <c r="U24" s="15" t="s">
        <v>206</v>
      </c>
    </row>
    <row r="25" spans="1:21" x14ac:dyDescent="0.25">
      <c r="A25" s="22" t="s">
        <v>157</v>
      </c>
      <c r="B25" s="12">
        <f t="shared" ref="B25:J25" si="4">SUM(B21:B24)</f>
        <v>0</v>
      </c>
      <c r="C25" s="5">
        <f t="shared" si="4"/>
        <v>0</v>
      </c>
      <c r="D25" s="5">
        <f t="shared" si="4"/>
        <v>0</v>
      </c>
      <c r="E25" s="5">
        <f t="shared" si="4"/>
        <v>0</v>
      </c>
      <c r="F25" s="5">
        <f t="shared" si="4"/>
        <v>0</v>
      </c>
      <c r="G25" s="5">
        <f t="shared" si="4"/>
        <v>0</v>
      </c>
      <c r="H25" s="5">
        <f t="shared" si="4"/>
        <v>0</v>
      </c>
      <c r="I25" s="5">
        <f t="shared" si="4"/>
        <v>0</v>
      </c>
      <c r="J25" s="13">
        <f t="shared" si="4"/>
        <v>0</v>
      </c>
      <c r="K25" s="12">
        <f t="shared" ref="K25:U25" si="5">SUM(K21:K24)</f>
        <v>0</v>
      </c>
      <c r="L25" s="5">
        <f t="shared" si="5"/>
        <v>0</v>
      </c>
      <c r="M25" s="5">
        <f t="shared" si="5"/>
        <v>0</v>
      </c>
      <c r="N25" s="5">
        <f t="shared" si="5"/>
        <v>0</v>
      </c>
      <c r="O25" s="5">
        <f t="shared" si="5"/>
        <v>0</v>
      </c>
      <c r="P25" s="5">
        <f t="shared" si="5"/>
        <v>0</v>
      </c>
      <c r="Q25" s="5">
        <f t="shared" si="5"/>
        <v>0</v>
      </c>
      <c r="R25" s="5">
        <f t="shared" si="5"/>
        <v>0</v>
      </c>
      <c r="S25" s="5">
        <f t="shared" si="5"/>
        <v>0</v>
      </c>
      <c r="T25" s="5">
        <f t="shared" si="5"/>
        <v>0</v>
      </c>
      <c r="U25" s="13">
        <f t="shared" si="5"/>
        <v>0</v>
      </c>
    </row>
    <row r="26" spans="1:21" x14ac:dyDescent="0.25">
      <c r="A26" s="24"/>
      <c r="B26" s="32"/>
      <c r="C26" s="33"/>
      <c r="D26" s="33"/>
      <c r="E26" s="33"/>
      <c r="F26" s="33"/>
      <c r="G26" s="33"/>
      <c r="H26" s="33"/>
      <c r="I26" s="33"/>
      <c r="J26" s="34"/>
      <c r="K26" s="32"/>
      <c r="L26" s="33"/>
      <c r="M26" s="33"/>
      <c r="N26" s="33"/>
      <c r="O26" s="33"/>
      <c r="P26" s="33"/>
      <c r="Q26" s="33"/>
      <c r="R26" s="33"/>
      <c r="S26" s="33"/>
      <c r="T26" s="33"/>
      <c r="U26" s="34"/>
    </row>
    <row r="27" spans="1:21" x14ac:dyDescent="0.25">
      <c r="A27" s="22" t="s">
        <v>202</v>
      </c>
      <c r="B27" s="32"/>
      <c r="C27" s="33"/>
      <c r="D27" s="33"/>
      <c r="E27" s="33"/>
      <c r="F27" s="33"/>
      <c r="G27" s="33"/>
      <c r="H27" s="33"/>
      <c r="I27" s="33"/>
      <c r="J27" s="34"/>
      <c r="K27" s="32"/>
      <c r="L27" s="33"/>
      <c r="M27" s="33"/>
      <c r="N27" s="33"/>
      <c r="O27" s="33"/>
      <c r="P27" s="33"/>
      <c r="Q27" s="33"/>
      <c r="R27" s="33"/>
      <c r="S27" s="33"/>
      <c r="T27" s="33"/>
      <c r="U27" s="34"/>
    </row>
    <row r="28" spans="1:21" x14ac:dyDescent="0.25">
      <c r="A28" s="25" t="s">
        <v>198</v>
      </c>
      <c r="B28" s="14" t="s">
        <v>207</v>
      </c>
      <c r="C28" s="6" t="s">
        <v>207</v>
      </c>
      <c r="D28" s="6" t="s">
        <v>207</v>
      </c>
      <c r="E28" s="6" t="s">
        <v>207</v>
      </c>
      <c r="F28" s="6" t="s">
        <v>207</v>
      </c>
      <c r="G28" s="6" t="s">
        <v>207</v>
      </c>
      <c r="H28" s="6" t="s">
        <v>207</v>
      </c>
      <c r="I28" s="6" t="s">
        <v>207</v>
      </c>
      <c r="J28" s="15" t="s">
        <v>207</v>
      </c>
      <c r="K28" s="14" t="s">
        <v>207</v>
      </c>
      <c r="L28" s="6" t="s">
        <v>207</v>
      </c>
      <c r="M28" s="6" t="s">
        <v>207</v>
      </c>
      <c r="N28" s="6" t="s">
        <v>207</v>
      </c>
      <c r="O28" s="6" t="s">
        <v>207</v>
      </c>
      <c r="P28" s="6" t="s">
        <v>207</v>
      </c>
      <c r="Q28" s="6" t="s">
        <v>207</v>
      </c>
      <c r="R28" s="6" t="s">
        <v>207</v>
      </c>
      <c r="S28" s="6" t="s">
        <v>207</v>
      </c>
      <c r="T28" s="6" t="s">
        <v>207</v>
      </c>
      <c r="U28" s="15" t="s">
        <v>207</v>
      </c>
    </row>
    <row r="29" spans="1:21" x14ac:dyDescent="0.25">
      <c r="A29" s="22" t="s">
        <v>157</v>
      </c>
      <c r="B29" s="12">
        <f t="shared" ref="B29:U29" si="6">SUM(B28:B28)</f>
        <v>0</v>
      </c>
      <c r="C29" s="5">
        <f t="shared" si="6"/>
        <v>0</v>
      </c>
      <c r="D29" s="5">
        <f t="shared" si="6"/>
        <v>0</v>
      </c>
      <c r="E29" s="5">
        <f t="shared" si="6"/>
        <v>0</v>
      </c>
      <c r="F29" s="5">
        <f t="shared" si="6"/>
        <v>0</v>
      </c>
      <c r="G29" s="5">
        <f t="shared" si="6"/>
        <v>0</v>
      </c>
      <c r="H29" s="5">
        <f t="shared" si="6"/>
        <v>0</v>
      </c>
      <c r="I29" s="5">
        <f t="shared" si="6"/>
        <v>0</v>
      </c>
      <c r="J29" s="13">
        <f t="shared" si="6"/>
        <v>0</v>
      </c>
      <c r="K29" s="12">
        <f t="shared" si="6"/>
        <v>0</v>
      </c>
      <c r="L29" s="5">
        <f t="shared" si="6"/>
        <v>0</v>
      </c>
      <c r="M29" s="5">
        <f t="shared" si="6"/>
        <v>0</v>
      </c>
      <c r="N29" s="5">
        <f t="shared" si="6"/>
        <v>0</v>
      </c>
      <c r="O29" s="5">
        <f t="shared" si="6"/>
        <v>0</v>
      </c>
      <c r="P29" s="5">
        <f t="shared" si="6"/>
        <v>0</v>
      </c>
      <c r="Q29" s="5">
        <f t="shared" si="6"/>
        <v>0</v>
      </c>
      <c r="R29" s="5">
        <f t="shared" si="6"/>
        <v>0</v>
      </c>
      <c r="S29" s="5">
        <f t="shared" si="6"/>
        <v>0</v>
      </c>
      <c r="T29" s="5">
        <f t="shared" si="6"/>
        <v>0</v>
      </c>
      <c r="U29" s="13">
        <f t="shared" si="6"/>
        <v>0</v>
      </c>
    </row>
    <row r="30" spans="1:21" x14ac:dyDescent="0.25">
      <c r="A30" s="24"/>
      <c r="B30" s="32"/>
      <c r="C30" s="33"/>
      <c r="D30" s="33"/>
      <c r="E30" s="33"/>
      <c r="F30" s="33"/>
      <c r="G30" s="33"/>
      <c r="H30" s="33"/>
      <c r="I30" s="33"/>
      <c r="J30" s="34"/>
      <c r="K30" s="32"/>
      <c r="L30" s="33"/>
      <c r="M30" s="33"/>
      <c r="N30" s="33"/>
      <c r="O30" s="33"/>
      <c r="P30" s="33"/>
      <c r="Q30" s="33"/>
      <c r="R30" s="33"/>
      <c r="S30" s="33"/>
      <c r="T30" s="33"/>
      <c r="U30" s="34"/>
    </row>
    <row r="31" spans="1:21" x14ac:dyDescent="0.25">
      <c r="A31" s="22" t="s">
        <v>161</v>
      </c>
      <c r="B31" s="32"/>
      <c r="C31" s="33"/>
      <c r="D31" s="33"/>
      <c r="E31" s="33"/>
      <c r="F31" s="33"/>
      <c r="G31" s="33"/>
      <c r="H31" s="33"/>
      <c r="I31" s="33"/>
      <c r="J31" s="34"/>
      <c r="K31" s="32"/>
      <c r="L31" s="33"/>
      <c r="M31" s="33"/>
      <c r="N31" s="33"/>
      <c r="O31" s="33"/>
      <c r="P31" s="33"/>
      <c r="Q31" s="33"/>
      <c r="R31" s="33"/>
      <c r="S31" s="33"/>
      <c r="T31" s="33"/>
      <c r="U31" s="34"/>
    </row>
    <row r="32" spans="1:21" x14ac:dyDescent="0.25">
      <c r="A32" s="25" t="s">
        <v>198</v>
      </c>
      <c r="B32" s="14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15">
        <v>0</v>
      </c>
      <c r="K32" s="14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15">
        <v>0</v>
      </c>
    </row>
    <row r="33" spans="1:21" x14ac:dyDescent="0.25">
      <c r="A33" s="25" t="s">
        <v>199</v>
      </c>
      <c r="B33" s="14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15">
        <v>0</v>
      </c>
      <c r="K33" s="14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15">
        <v>0</v>
      </c>
    </row>
    <row r="34" spans="1:21" x14ac:dyDescent="0.25">
      <c r="A34" s="25" t="s">
        <v>200</v>
      </c>
      <c r="B34" s="14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15">
        <v>0</v>
      </c>
      <c r="K34" s="14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15">
        <v>0</v>
      </c>
    </row>
    <row r="35" spans="1:21" x14ac:dyDescent="0.25">
      <c r="A35" s="25" t="s">
        <v>201</v>
      </c>
      <c r="B35" s="14" t="s">
        <v>206</v>
      </c>
      <c r="C35" s="6" t="s">
        <v>206</v>
      </c>
      <c r="D35" s="6" t="s">
        <v>206</v>
      </c>
      <c r="E35" s="6" t="s">
        <v>206</v>
      </c>
      <c r="F35" s="6" t="s">
        <v>206</v>
      </c>
      <c r="G35" s="6" t="s">
        <v>206</v>
      </c>
      <c r="H35" s="6" t="s">
        <v>206</v>
      </c>
      <c r="I35" s="6" t="s">
        <v>206</v>
      </c>
      <c r="J35" s="15" t="s">
        <v>206</v>
      </c>
      <c r="K35" s="14" t="s">
        <v>206</v>
      </c>
      <c r="L35" s="6" t="s">
        <v>206</v>
      </c>
      <c r="M35" s="6" t="s">
        <v>206</v>
      </c>
      <c r="N35" s="6" t="s">
        <v>206</v>
      </c>
      <c r="O35" s="6" t="s">
        <v>206</v>
      </c>
      <c r="P35" s="6" t="s">
        <v>206</v>
      </c>
      <c r="Q35" s="6" t="s">
        <v>206</v>
      </c>
      <c r="R35" s="6" t="s">
        <v>206</v>
      </c>
      <c r="S35" s="6" t="s">
        <v>206</v>
      </c>
      <c r="T35" s="6" t="s">
        <v>206</v>
      </c>
      <c r="U35" s="15" t="s">
        <v>206</v>
      </c>
    </row>
    <row r="36" spans="1:21" x14ac:dyDescent="0.25">
      <c r="A36" s="22" t="s">
        <v>157</v>
      </c>
      <c r="B36" s="12">
        <f t="shared" ref="B36:J36" si="7">SUM(B32:B35)</f>
        <v>0</v>
      </c>
      <c r="C36" s="5">
        <f t="shared" si="7"/>
        <v>0</v>
      </c>
      <c r="D36" s="5">
        <f t="shared" si="7"/>
        <v>0</v>
      </c>
      <c r="E36" s="5">
        <f t="shared" si="7"/>
        <v>0</v>
      </c>
      <c r="F36" s="5">
        <f t="shared" si="7"/>
        <v>0</v>
      </c>
      <c r="G36" s="5">
        <f t="shared" si="7"/>
        <v>0</v>
      </c>
      <c r="H36" s="5">
        <f t="shared" si="7"/>
        <v>0</v>
      </c>
      <c r="I36" s="5">
        <f t="shared" si="7"/>
        <v>0</v>
      </c>
      <c r="J36" s="13">
        <f t="shared" si="7"/>
        <v>0</v>
      </c>
      <c r="K36" s="12">
        <f t="shared" ref="K36:U36" si="8">SUM(K32:K35)</f>
        <v>0</v>
      </c>
      <c r="L36" s="5">
        <f t="shared" si="8"/>
        <v>0</v>
      </c>
      <c r="M36" s="5">
        <f t="shared" si="8"/>
        <v>0</v>
      </c>
      <c r="N36" s="5">
        <f t="shared" si="8"/>
        <v>0</v>
      </c>
      <c r="O36" s="5">
        <f t="shared" si="8"/>
        <v>0</v>
      </c>
      <c r="P36" s="5">
        <f t="shared" si="8"/>
        <v>0</v>
      </c>
      <c r="Q36" s="5">
        <f t="shared" si="8"/>
        <v>0</v>
      </c>
      <c r="R36" s="5">
        <f t="shared" si="8"/>
        <v>0</v>
      </c>
      <c r="S36" s="5">
        <f t="shared" si="8"/>
        <v>0</v>
      </c>
      <c r="T36" s="5">
        <f t="shared" si="8"/>
        <v>0</v>
      </c>
      <c r="U36" s="13">
        <f t="shared" si="8"/>
        <v>0</v>
      </c>
    </row>
    <row r="37" spans="1:21" x14ac:dyDescent="0.25">
      <c r="A37" s="24"/>
      <c r="B37" s="32"/>
      <c r="C37" s="33"/>
      <c r="D37" s="33"/>
      <c r="E37" s="33"/>
      <c r="F37" s="33"/>
      <c r="G37" s="33"/>
      <c r="H37" s="33"/>
      <c r="I37" s="33"/>
      <c r="J37" s="34"/>
      <c r="K37" s="32"/>
      <c r="L37" s="33"/>
      <c r="M37" s="33"/>
      <c r="N37" s="33"/>
      <c r="O37" s="33"/>
      <c r="P37" s="33"/>
      <c r="Q37" s="33"/>
      <c r="R37" s="33"/>
      <c r="S37" s="33"/>
      <c r="T37" s="33"/>
      <c r="U37" s="34"/>
    </row>
    <row r="38" spans="1:21" x14ac:dyDescent="0.25">
      <c r="A38" s="22" t="s">
        <v>162</v>
      </c>
      <c r="B38" s="32"/>
      <c r="C38" s="33"/>
      <c r="D38" s="33"/>
      <c r="E38" s="33"/>
      <c r="F38" s="33"/>
      <c r="G38" s="33"/>
      <c r="H38" s="33"/>
      <c r="I38" s="33"/>
      <c r="J38" s="34"/>
      <c r="K38" s="32"/>
      <c r="L38" s="33"/>
      <c r="M38" s="33"/>
      <c r="N38" s="33"/>
      <c r="O38" s="33"/>
      <c r="P38" s="33"/>
      <c r="Q38" s="33"/>
      <c r="R38" s="33"/>
      <c r="S38" s="33"/>
      <c r="T38" s="33"/>
      <c r="U38" s="34"/>
    </row>
    <row r="39" spans="1:21" x14ac:dyDescent="0.25">
      <c r="A39" s="25" t="s">
        <v>198</v>
      </c>
      <c r="B39" s="14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15">
        <v>0</v>
      </c>
      <c r="K39" s="14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15">
        <v>0</v>
      </c>
    </row>
    <row r="40" spans="1:21" x14ac:dyDescent="0.25">
      <c r="A40" s="25" t="s">
        <v>199</v>
      </c>
      <c r="B40" s="14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15">
        <v>0</v>
      </c>
      <c r="K40" s="14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15">
        <v>0</v>
      </c>
    </row>
    <row r="41" spans="1:21" x14ac:dyDescent="0.25">
      <c r="A41" s="25" t="s">
        <v>200</v>
      </c>
      <c r="B41" s="14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15">
        <v>0</v>
      </c>
      <c r="K41" s="14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15">
        <v>0</v>
      </c>
    </row>
    <row r="42" spans="1:21" x14ac:dyDescent="0.25">
      <c r="A42" s="25" t="s">
        <v>201</v>
      </c>
      <c r="B42" s="14" t="s">
        <v>206</v>
      </c>
      <c r="C42" s="6" t="s">
        <v>206</v>
      </c>
      <c r="D42" s="6" t="s">
        <v>206</v>
      </c>
      <c r="E42" s="6" t="s">
        <v>206</v>
      </c>
      <c r="F42" s="6" t="s">
        <v>206</v>
      </c>
      <c r="G42" s="6" t="s">
        <v>206</v>
      </c>
      <c r="H42" s="6" t="s">
        <v>206</v>
      </c>
      <c r="I42" s="6" t="s">
        <v>206</v>
      </c>
      <c r="J42" s="15" t="s">
        <v>206</v>
      </c>
      <c r="K42" s="14" t="s">
        <v>206</v>
      </c>
      <c r="L42" s="6" t="s">
        <v>206</v>
      </c>
      <c r="M42" s="6" t="s">
        <v>206</v>
      </c>
      <c r="N42" s="6" t="s">
        <v>206</v>
      </c>
      <c r="O42" s="6" t="s">
        <v>206</v>
      </c>
      <c r="P42" s="6" t="s">
        <v>206</v>
      </c>
      <c r="Q42" s="6" t="s">
        <v>206</v>
      </c>
      <c r="R42" s="6" t="s">
        <v>206</v>
      </c>
      <c r="S42" s="6" t="s">
        <v>206</v>
      </c>
      <c r="T42" s="6" t="s">
        <v>206</v>
      </c>
      <c r="U42" s="15" t="s">
        <v>206</v>
      </c>
    </row>
    <row r="43" spans="1:21" x14ac:dyDescent="0.25">
      <c r="A43" s="22" t="s">
        <v>157</v>
      </c>
      <c r="B43" s="12">
        <f t="shared" ref="B43:J43" si="9">SUM(B39:B42)</f>
        <v>0</v>
      </c>
      <c r="C43" s="5">
        <f t="shared" si="9"/>
        <v>0</v>
      </c>
      <c r="D43" s="5">
        <f t="shared" si="9"/>
        <v>0</v>
      </c>
      <c r="E43" s="5">
        <f t="shared" si="9"/>
        <v>0</v>
      </c>
      <c r="F43" s="5">
        <f t="shared" si="9"/>
        <v>0</v>
      </c>
      <c r="G43" s="5">
        <f t="shared" si="9"/>
        <v>0</v>
      </c>
      <c r="H43" s="5">
        <f t="shared" si="9"/>
        <v>0</v>
      </c>
      <c r="I43" s="5">
        <f t="shared" si="9"/>
        <v>0</v>
      </c>
      <c r="J43" s="13">
        <f t="shared" si="9"/>
        <v>0</v>
      </c>
      <c r="K43" s="12">
        <f t="shared" ref="K43:U43" si="10">SUM(K39:K42)</f>
        <v>0</v>
      </c>
      <c r="L43" s="5">
        <f t="shared" si="10"/>
        <v>0</v>
      </c>
      <c r="M43" s="5">
        <f t="shared" si="10"/>
        <v>0</v>
      </c>
      <c r="N43" s="5">
        <f t="shared" si="10"/>
        <v>0</v>
      </c>
      <c r="O43" s="5">
        <f t="shared" si="10"/>
        <v>0</v>
      </c>
      <c r="P43" s="5">
        <f t="shared" si="10"/>
        <v>0</v>
      </c>
      <c r="Q43" s="5">
        <f t="shared" si="10"/>
        <v>0</v>
      </c>
      <c r="R43" s="5">
        <f t="shared" si="10"/>
        <v>0</v>
      </c>
      <c r="S43" s="5">
        <f t="shared" si="10"/>
        <v>0</v>
      </c>
      <c r="T43" s="5">
        <f t="shared" si="10"/>
        <v>0</v>
      </c>
      <c r="U43" s="13">
        <f t="shared" si="10"/>
        <v>0</v>
      </c>
    </row>
    <row r="44" spans="1:21" x14ac:dyDescent="0.25">
      <c r="A44" s="24"/>
      <c r="B44" s="32"/>
      <c r="C44" s="33"/>
      <c r="D44" s="33"/>
      <c r="E44" s="33"/>
      <c r="F44" s="33"/>
      <c r="G44" s="33"/>
      <c r="H44" s="33"/>
      <c r="I44" s="33"/>
      <c r="J44" s="34"/>
      <c r="K44" s="32"/>
      <c r="L44" s="33"/>
      <c r="M44" s="33"/>
      <c r="N44" s="33"/>
      <c r="O44" s="33"/>
      <c r="P44" s="33"/>
      <c r="Q44" s="33"/>
      <c r="R44" s="33"/>
      <c r="S44" s="33"/>
      <c r="T44" s="33"/>
      <c r="U44" s="34"/>
    </row>
    <row r="45" spans="1:21" x14ac:dyDescent="0.25">
      <c r="A45" s="22" t="s">
        <v>163</v>
      </c>
      <c r="B45" s="32"/>
      <c r="C45" s="33"/>
      <c r="D45" s="33"/>
      <c r="E45" s="33"/>
      <c r="F45" s="33"/>
      <c r="G45" s="33"/>
      <c r="H45" s="33"/>
      <c r="I45" s="33"/>
      <c r="J45" s="34"/>
      <c r="K45" s="32"/>
      <c r="L45" s="33"/>
      <c r="M45" s="33"/>
      <c r="N45" s="33"/>
      <c r="O45" s="33"/>
      <c r="P45" s="33"/>
      <c r="Q45" s="33"/>
      <c r="R45" s="33"/>
      <c r="S45" s="33"/>
      <c r="T45" s="33"/>
      <c r="U45" s="34"/>
    </row>
    <row r="46" spans="1:21" x14ac:dyDescent="0.25">
      <c r="A46" s="25" t="s">
        <v>198</v>
      </c>
      <c r="B46" s="14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15">
        <v>0</v>
      </c>
      <c r="K46" s="14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15">
        <v>0</v>
      </c>
    </row>
    <row r="47" spans="1:21" x14ac:dyDescent="0.25">
      <c r="A47" s="25" t="s">
        <v>199</v>
      </c>
      <c r="B47" s="14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15">
        <v>0</v>
      </c>
      <c r="K47" s="14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15">
        <v>0</v>
      </c>
    </row>
    <row r="48" spans="1:21" x14ac:dyDescent="0.25">
      <c r="A48" s="25" t="s">
        <v>200</v>
      </c>
      <c r="B48" s="14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15">
        <v>0</v>
      </c>
      <c r="K48" s="14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15">
        <v>0</v>
      </c>
    </row>
    <row r="49" spans="1:21" x14ac:dyDescent="0.25">
      <c r="A49" s="25" t="s">
        <v>201</v>
      </c>
      <c r="B49" s="14" t="s">
        <v>206</v>
      </c>
      <c r="C49" s="6" t="s">
        <v>206</v>
      </c>
      <c r="D49" s="6" t="s">
        <v>206</v>
      </c>
      <c r="E49" s="6" t="s">
        <v>206</v>
      </c>
      <c r="F49" s="6" t="s">
        <v>206</v>
      </c>
      <c r="G49" s="6" t="s">
        <v>206</v>
      </c>
      <c r="H49" s="6" t="s">
        <v>206</v>
      </c>
      <c r="I49" s="6" t="s">
        <v>206</v>
      </c>
      <c r="J49" s="15" t="s">
        <v>206</v>
      </c>
      <c r="K49" s="14" t="s">
        <v>206</v>
      </c>
      <c r="L49" s="6" t="s">
        <v>206</v>
      </c>
      <c r="M49" s="6" t="s">
        <v>206</v>
      </c>
      <c r="N49" s="6" t="s">
        <v>206</v>
      </c>
      <c r="O49" s="6" t="s">
        <v>206</v>
      </c>
      <c r="P49" s="6" t="s">
        <v>206</v>
      </c>
      <c r="Q49" s="6" t="s">
        <v>206</v>
      </c>
      <c r="R49" s="6" t="s">
        <v>206</v>
      </c>
      <c r="S49" s="6" t="s">
        <v>206</v>
      </c>
      <c r="T49" s="6" t="s">
        <v>206</v>
      </c>
      <c r="U49" s="15" t="s">
        <v>206</v>
      </c>
    </row>
    <row r="50" spans="1:21" x14ac:dyDescent="0.25">
      <c r="A50" s="22" t="s">
        <v>157</v>
      </c>
      <c r="B50" s="12">
        <f t="shared" ref="B50:J50" si="11">SUM(B46:B49)</f>
        <v>0</v>
      </c>
      <c r="C50" s="5">
        <f t="shared" si="11"/>
        <v>0</v>
      </c>
      <c r="D50" s="5">
        <f t="shared" si="11"/>
        <v>0</v>
      </c>
      <c r="E50" s="5">
        <f t="shared" si="11"/>
        <v>0</v>
      </c>
      <c r="F50" s="5">
        <f t="shared" si="11"/>
        <v>0</v>
      </c>
      <c r="G50" s="5">
        <f t="shared" si="11"/>
        <v>0</v>
      </c>
      <c r="H50" s="5">
        <f t="shared" si="11"/>
        <v>0</v>
      </c>
      <c r="I50" s="5">
        <f t="shared" si="11"/>
        <v>0</v>
      </c>
      <c r="J50" s="13">
        <f t="shared" si="11"/>
        <v>0</v>
      </c>
      <c r="K50" s="12">
        <f t="shared" ref="K50:U50" si="12">SUM(K46:K49)</f>
        <v>0</v>
      </c>
      <c r="L50" s="5">
        <f t="shared" si="12"/>
        <v>0</v>
      </c>
      <c r="M50" s="5">
        <f t="shared" si="12"/>
        <v>0</v>
      </c>
      <c r="N50" s="5">
        <f t="shared" si="12"/>
        <v>0</v>
      </c>
      <c r="O50" s="5">
        <f t="shared" si="12"/>
        <v>0</v>
      </c>
      <c r="P50" s="5">
        <f t="shared" si="12"/>
        <v>0</v>
      </c>
      <c r="Q50" s="5">
        <f t="shared" si="12"/>
        <v>0</v>
      </c>
      <c r="R50" s="5">
        <f t="shared" si="12"/>
        <v>0</v>
      </c>
      <c r="S50" s="5">
        <f t="shared" si="12"/>
        <v>0</v>
      </c>
      <c r="T50" s="5">
        <f t="shared" si="12"/>
        <v>0</v>
      </c>
      <c r="U50" s="13">
        <f t="shared" si="12"/>
        <v>0</v>
      </c>
    </row>
    <row r="51" spans="1:21" x14ac:dyDescent="0.25">
      <c r="A51" s="24"/>
      <c r="B51" s="32"/>
      <c r="C51" s="33"/>
      <c r="D51" s="33"/>
      <c r="E51" s="33"/>
      <c r="F51" s="33"/>
      <c r="G51" s="33"/>
      <c r="H51" s="33"/>
      <c r="I51" s="33"/>
      <c r="J51" s="34"/>
      <c r="K51" s="32"/>
      <c r="L51" s="33"/>
      <c r="M51" s="33"/>
      <c r="N51" s="33"/>
      <c r="O51" s="33"/>
      <c r="P51" s="33"/>
      <c r="Q51" s="33"/>
      <c r="R51" s="33"/>
      <c r="S51" s="33"/>
      <c r="T51" s="33"/>
      <c r="U51" s="34"/>
    </row>
    <row r="52" spans="1:21" x14ac:dyDescent="0.25">
      <c r="A52" s="22" t="s">
        <v>164</v>
      </c>
      <c r="B52" s="32"/>
      <c r="C52" s="33"/>
      <c r="D52" s="33"/>
      <c r="E52" s="33"/>
      <c r="F52" s="33"/>
      <c r="G52" s="33"/>
      <c r="H52" s="33"/>
      <c r="I52" s="33"/>
      <c r="J52" s="34"/>
      <c r="K52" s="32"/>
      <c r="L52" s="33"/>
      <c r="M52" s="33"/>
      <c r="N52" s="33"/>
      <c r="O52" s="33"/>
      <c r="P52" s="33"/>
      <c r="Q52" s="33"/>
      <c r="R52" s="33"/>
      <c r="S52" s="33"/>
      <c r="T52" s="33"/>
      <c r="U52" s="34"/>
    </row>
    <row r="53" spans="1:21" x14ac:dyDescent="0.25">
      <c r="A53" s="25" t="s">
        <v>198</v>
      </c>
      <c r="B53" s="14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15">
        <v>0</v>
      </c>
      <c r="K53" s="14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15">
        <v>0</v>
      </c>
    </row>
    <row r="54" spans="1:21" x14ac:dyDescent="0.25">
      <c r="A54" s="25" t="s">
        <v>199</v>
      </c>
      <c r="B54" s="14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15">
        <v>0</v>
      </c>
      <c r="K54" s="14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15">
        <v>0</v>
      </c>
    </row>
    <row r="55" spans="1:21" x14ac:dyDescent="0.25">
      <c r="A55" s="25" t="s">
        <v>200</v>
      </c>
      <c r="B55" s="14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15">
        <v>0</v>
      </c>
      <c r="K55" s="14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15">
        <v>0</v>
      </c>
    </row>
    <row r="56" spans="1:21" x14ac:dyDescent="0.25">
      <c r="A56" s="25" t="s">
        <v>201</v>
      </c>
      <c r="B56" s="14" t="s">
        <v>206</v>
      </c>
      <c r="C56" s="6" t="s">
        <v>206</v>
      </c>
      <c r="D56" s="6" t="s">
        <v>206</v>
      </c>
      <c r="E56" s="6" t="s">
        <v>206</v>
      </c>
      <c r="F56" s="6" t="s">
        <v>206</v>
      </c>
      <c r="G56" s="6" t="s">
        <v>206</v>
      </c>
      <c r="H56" s="6" t="s">
        <v>206</v>
      </c>
      <c r="I56" s="6" t="s">
        <v>206</v>
      </c>
      <c r="J56" s="15" t="s">
        <v>206</v>
      </c>
      <c r="K56" s="14" t="s">
        <v>206</v>
      </c>
      <c r="L56" s="6" t="s">
        <v>206</v>
      </c>
      <c r="M56" s="6" t="s">
        <v>206</v>
      </c>
      <c r="N56" s="6" t="s">
        <v>206</v>
      </c>
      <c r="O56" s="6" t="s">
        <v>206</v>
      </c>
      <c r="P56" s="6" t="s">
        <v>206</v>
      </c>
      <c r="Q56" s="6" t="s">
        <v>206</v>
      </c>
      <c r="R56" s="6" t="s">
        <v>206</v>
      </c>
      <c r="S56" s="6" t="s">
        <v>206</v>
      </c>
      <c r="T56" s="6" t="s">
        <v>206</v>
      </c>
      <c r="U56" s="15" t="s">
        <v>206</v>
      </c>
    </row>
    <row r="57" spans="1:21" x14ac:dyDescent="0.25">
      <c r="A57" s="22" t="s">
        <v>157</v>
      </c>
      <c r="B57" s="12">
        <f t="shared" ref="B57:J57" si="13">SUM(B53:B56)</f>
        <v>0</v>
      </c>
      <c r="C57" s="5">
        <f t="shared" si="13"/>
        <v>0</v>
      </c>
      <c r="D57" s="5">
        <f t="shared" si="13"/>
        <v>0</v>
      </c>
      <c r="E57" s="5">
        <f t="shared" si="13"/>
        <v>0</v>
      </c>
      <c r="F57" s="5">
        <f t="shared" si="13"/>
        <v>0</v>
      </c>
      <c r="G57" s="5">
        <f t="shared" si="13"/>
        <v>0</v>
      </c>
      <c r="H57" s="5">
        <f t="shared" si="13"/>
        <v>0</v>
      </c>
      <c r="I57" s="5">
        <f t="shared" si="13"/>
        <v>0</v>
      </c>
      <c r="J57" s="13">
        <f t="shared" si="13"/>
        <v>0</v>
      </c>
      <c r="K57" s="12">
        <f t="shared" ref="K57:U57" si="14">SUM(K53:K56)</f>
        <v>0</v>
      </c>
      <c r="L57" s="5">
        <f t="shared" si="14"/>
        <v>0</v>
      </c>
      <c r="M57" s="5">
        <f t="shared" si="14"/>
        <v>0</v>
      </c>
      <c r="N57" s="5">
        <f t="shared" si="14"/>
        <v>0</v>
      </c>
      <c r="O57" s="5">
        <f t="shared" si="14"/>
        <v>0</v>
      </c>
      <c r="P57" s="5">
        <f t="shared" si="14"/>
        <v>0</v>
      </c>
      <c r="Q57" s="5">
        <f t="shared" si="14"/>
        <v>0</v>
      </c>
      <c r="R57" s="5">
        <f t="shared" si="14"/>
        <v>0</v>
      </c>
      <c r="S57" s="5">
        <f t="shared" si="14"/>
        <v>0</v>
      </c>
      <c r="T57" s="5">
        <f t="shared" si="14"/>
        <v>0</v>
      </c>
      <c r="U57" s="13">
        <f t="shared" si="14"/>
        <v>0</v>
      </c>
    </row>
    <row r="58" spans="1:21" x14ac:dyDescent="0.25">
      <c r="A58" s="24"/>
      <c r="B58" s="32"/>
      <c r="C58" s="33"/>
      <c r="D58" s="33"/>
      <c r="E58" s="33"/>
      <c r="F58" s="33"/>
      <c r="G58" s="33"/>
      <c r="H58" s="33"/>
      <c r="I58" s="33"/>
      <c r="J58" s="34"/>
      <c r="K58" s="32"/>
      <c r="L58" s="33"/>
      <c r="M58" s="33"/>
      <c r="N58" s="33"/>
      <c r="O58" s="33"/>
      <c r="P58" s="33"/>
      <c r="Q58" s="33"/>
      <c r="R58" s="33"/>
      <c r="S58" s="33"/>
      <c r="T58" s="33"/>
      <c r="U58" s="34"/>
    </row>
    <row r="59" spans="1:21" x14ac:dyDescent="0.25">
      <c r="A59" s="22" t="s">
        <v>165</v>
      </c>
      <c r="B59" s="32"/>
      <c r="C59" s="33"/>
      <c r="D59" s="33"/>
      <c r="E59" s="33"/>
      <c r="F59" s="33"/>
      <c r="G59" s="33"/>
      <c r="H59" s="33"/>
      <c r="I59" s="33"/>
      <c r="J59" s="34"/>
      <c r="K59" s="32"/>
      <c r="L59" s="33"/>
      <c r="M59" s="33"/>
      <c r="N59" s="33"/>
      <c r="O59" s="33"/>
      <c r="P59" s="33"/>
      <c r="Q59" s="33"/>
      <c r="R59" s="33"/>
      <c r="S59" s="33"/>
      <c r="T59" s="33"/>
      <c r="U59" s="34"/>
    </row>
    <row r="60" spans="1:21" x14ac:dyDescent="0.25">
      <c r="A60" s="25" t="s">
        <v>198</v>
      </c>
      <c r="B60" s="14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15">
        <v>0</v>
      </c>
      <c r="K60" s="14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15">
        <v>0</v>
      </c>
    </row>
    <row r="61" spans="1:21" x14ac:dyDescent="0.25">
      <c r="A61" s="25" t="s">
        <v>199</v>
      </c>
      <c r="B61" s="14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15">
        <v>0</v>
      </c>
      <c r="K61" s="14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15">
        <v>0</v>
      </c>
    </row>
    <row r="62" spans="1:21" x14ac:dyDescent="0.25">
      <c r="A62" s="25" t="s">
        <v>200</v>
      </c>
      <c r="B62" s="14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15">
        <v>0</v>
      </c>
      <c r="K62" s="14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15">
        <v>0</v>
      </c>
    </row>
    <row r="63" spans="1:21" x14ac:dyDescent="0.25">
      <c r="A63" s="25" t="s">
        <v>201</v>
      </c>
      <c r="B63" s="14" t="s">
        <v>206</v>
      </c>
      <c r="C63" s="6" t="s">
        <v>206</v>
      </c>
      <c r="D63" s="6" t="s">
        <v>206</v>
      </c>
      <c r="E63" s="6" t="s">
        <v>206</v>
      </c>
      <c r="F63" s="6" t="s">
        <v>206</v>
      </c>
      <c r="G63" s="6" t="s">
        <v>206</v>
      </c>
      <c r="H63" s="6" t="s">
        <v>206</v>
      </c>
      <c r="I63" s="6" t="s">
        <v>206</v>
      </c>
      <c r="J63" s="15" t="s">
        <v>206</v>
      </c>
      <c r="K63" s="14" t="s">
        <v>206</v>
      </c>
      <c r="L63" s="6" t="s">
        <v>206</v>
      </c>
      <c r="M63" s="6" t="s">
        <v>206</v>
      </c>
      <c r="N63" s="6" t="s">
        <v>206</v>
      </c>
      <c r="O63" s="6" t="s">
        <v>206</v>
      </c>
      <c r="P63" s="6" t="s">
        <v>206</v>
      </c>
      <c r="Q63" s="6" t="s">
        <v>206</v>
      </c>
      <c r="R63" s="6" t="s">
        <v>206</v>
      </c>
      <c r="S63" s="6" t="s">
        <v>206</v>
      </c>
      <c r="T63" s="6" t="s">
        <v>206</v>
      </c>
      <c r="U63" s="15" t="s">
        <v>206</v>
      </c>
    </row>
    <row r="64" spans="1:21" x14ac:dyDescent="0.25">
      <c r="A64" s="22" t="s">
        <v>157</v>
      </c>
      <c r="B64" s="12">
        <f t="shared" ref="B64:J64" si="15">SUM(B60:B63)</f>
        <v>0</v>
      </c>
      <c r="C64" s="5">
        <f t="shared" si="15"/>
        <v>0</v>
      </c>
      <c r="D64" s="5">
        <f t="shared" si="15"/>
        <v>0</v>
      </c>
      <c r="E64" s="5">
        <f t="shared" si="15"/>
        <v>0</v>
      </c>
      <c r="F64" s="5">
        <f t="shared" si="15"/>
        <v>0</v>
      </c>
      <c r="G64" s="5">
        <f t="shared" si="15"/>
        <v>0</v>
      </c>
      <c r="H64" s="5">
        <f t="shared" si="15"/>
        <v>0</v>
      </c>
      <c r="I64" s="5">
        <f t="shared" si="15"/>
        <v>0</v>
      </c>
      <c r="J64" s="13">
        <f t="shared" si="15"/>
        <v>0</v>
      </c>
      <c r="K64" s="12">
        <f t="shared" ref="K64:U64" si="16">SUM(K60:K63)</f>
        <v>0</v>
      </c>
      <c r="L64" s="5">
        <f t="shared" si="16"/>
        <v>0</v>
      </c>
      <c r="M64" s="5">
        <f t="shared" si="16"/>
        <v>0</v>
      </c>
      <c r="N64" s="5">
        <f t="shared" si="16"/>
        <v>0</v>
      </c>
      <c r="O64" s="5">
        <f t="shared" si="16"/>
        <v>0</v>
      </c>
      <c r="P64" s="5">
        <f t="shared" si="16"/>
        <v>0</v>
      </c>
      <c r="Q64" s="5">
        <f t="shared" si="16"/>
        <v>0</v>
      </c>
      <c r="R64" s="5">
        <f t="shared" si="16"/>
        <v>0</v>
      </c>
      <c r="S64" s="5">
        <f t="shared" si="16"/>
        <v>0</v>
      </c>
      <c r="T64" s="5">
        <f t="shared" si="16"/>
        <v>0</v>
      </c>
      <c r="U64" s="13">
        <f t="shared" si="16"/>
        <v>0</v>
      </c>
    </row>
    <row r="65" spans="1:21" x14ac:dyDescent="0.25">
      <c r="A65" s="24"/>
      <c r="B65" s="32"/>
      <c r="C65" s="33"/>
      <c r="D65" s="33"/>
      <c r="E65" s="33"/>
      <c r="F65" s="33"/>
      <c r="G65" s="33"/>
      <c r="H65" s="33"/>
      <c r="I65" s="33"/>
      <c r="J65" s="34"/>
      <c r="K65" s="32"/>
      <c r="L65" s="33"/>
      <c r="M65" s="33"/>
      <c r="N65" s="33"/>
      <c r="O65" s="33"/>
      <c r="P65" s="33"/>
      <c r="Q65" s="33"/>
      <c r="R65" s="33"/>
      <c r="S65" s="33"/>
      <c r="T65" s="33"/>
      <c r="U65" s="34"/>
    </row>
    <row r="66" spans="1:21" x14ac:dyDescent="0.25">
      <c r="A66" s="22" t="s">
        <v>166</v>
      </c>
      <c r="B66" s="32"/>
      <c r="C66" s="33"/>
      <c r="D66" s="33"/>
      <c r="E66" s="33"/>
      <c r="F66" s="33"/>
      <c r="G66" s="33"/>
      <c r="H66" s="33"/>
      <c r="I66" s="33"/>
      <c r="J66" s="34"/>
      <c r="K66" s="32"/>
      <c r="L66" s="33"/>
      <c r="M66" s="33"/>
      <c r="N66" s="33"/>
      <c r="O66" s="33"/>
      <c r="P66" s="33"/>
      <c r="Q66" s="33"/>
      <c r="R66" s="33"/>
      <c r="S66" s="33"/>
      <c r="T66" s="33"/>
      <c r="U66" s="34"/>
    </row>
    <row r="67" spans="1:21" x14ac:dyDescent="0.25">
      <c r="A67" s="25" t="s">
        <v>198</v>
      </c>
      <c r="B67" s="14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15">
        <v>0</v>
      </c>
      <c r="K67" s="14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15">
        <v>0</v>
      </c>
    </row>
    <row r="68" spans="1:21" x14ac:dyDescent="0.25">
      <c r="A68" s="25" t="s">
        <v>199</v>
      </c>
      <c r="B68" s="14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15">
        <v>0</v>
      </c>
      <c r="K68" s="14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15">
        <v>0</v>
      </c>
    </row>
    <row r="69" spans="1:21" x14ac:dyDescent="0.25">
      <c r="A69" s="25" t="s">
        <v>200</v>
      </c>
      <c r="B69" s="14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15">
        <v>0</v>
      </c>
      <c r="K69" s="14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15">
        <v>0</v>
      </c>
    </row>
    <row r="70" spans="1:21" x14ac:dyDescent="0.25">
      <c r="A70" s="25" t="s">
        <v>201</v>
      </c>
      <c r="B70" s="14" t="s">
        <v>206</v>
      </c>
      <c r="C70" s="6" t="s">
        <v>206</v>
      </c>
      <c r="D70" s="6" t="s">
        <v>206</v>
      </c>
      <c r="E70" s="6" t="s">
        <v>206</v>
      </c>
      <c r="F70" s="6" t="s">
        <v>206</v>
      </c>
      <c r="G70" s="6" t="s">
        <v>206</v>
      </c>
      <c r="H70" s="6" t="s">
        <v>206</v>
      </c>
      <c r="I70" s="6" t="s">
        <v>206</v>
      </c>
      <c r="J70" s="15" t="s">
        <v>206</v>
      </c>
      <c r="K70" s="14" t="s">
        <v>206</v>
      </c>
      <c r="L70" s="6" t="s">
        <v>206</v>
      </c>
      <c r="M70" s="6" t="s">
        <v>206</v>
      </c>
      <c r="N70" s="6" t="s">
        <v>206</v>
      </c>
      <c r="O70" s="6" t="s">
        <v>206</v>
      </c>
      <c r="P70" s="6" t="s">
        <v>206</v>
      </c>
      <c r="Q70" s="6" t="s">
        <v>206</v>
      </c>
      <c r="R70" s="6" t="s">
        <v>206</v>
      </c>
      <c r="S70" s="6" t="s">
        <v>206</v>
      </c>
      <c r="T70" s="6" t="s">
        <v>206</v>
      </c>
      <c r="U70" s="15" t="s">
        <v>206</v>
      </c>
    </row>
    <row r="71" spans="1:21" x14ac:dyDescent="0.25">
      <c r="A71" s="22" t="s">
        <v>157</v>
      </c>
      <c r="B71" s="12">
        <f t="shared" ref="B71:J71" si="17">SUM(B67:B70)</f>
        <v>0</v>
      </c>
      <c r="C71" s="5">
        <f t="shared" si="17"/>
        <v>0</v>
      </c>
      <c r="D71" s="5">
        <f t="shared" si="17"/>
        <v>0</v>
      </c>
      <c r="E71" s="5">
        <f t="shared" si="17"/>
        <v>0</v>
      </c>
      <c r="F71" s="5">
        <f t="shared" si="17"/>
        <v>0</v>
      </c>
      <c r="G71" s="5">
        <f t="shared" si="17"/>
        <v>0</v>
      </c>
      <c r="H71" s="5">
        <f t="shared" si="17"/>
        <v>0</v>
      </c>
      <c r="I71" s="5">
        <f t="shared" si="17"/>
        <v>0</v>
      </c>
      <c r="J71" s="13">
        <f t="shared" si="17"/>
        <v>0</v>
      </c>
      <c r="K71" s="12">
        <f t="shared" ref="K71:U71" si="18">SUM(K67:K70)</f>
        <v>0</v>
      </c>
      <c r="L71" s="5">
        <f t="shared" si="18"/>
        <v>0</v>
      </c>
      <c r="M71" s="5">
        <f t="shared" si="18"/>
        <v>0</v>
      </c>
      <c r="N71" s="5">
        <f t="shared" si="18"/>
        <v>0</v>
      </c>
      <c r="O71" s="5">
        <f t="shared" si="18"/>
        <v>0</v>
      </c>
      <c r="P71" s="5">
        <f t="shared" si="18"/>
        <v>0</v>
      </c>
      <c r="Q71" s="5">
        <f t="shared" si="18"/>
        <v>0</v>
      </c>
      <c r="R71" s="5">
        <f t="shared" si="18"/>
        <v>0</v>
      </c>
      <c r="S71" s="5">
        <f t="shared" si="18"/>
        <v>0</v>
      </c>
      <c r="T71" s="5">
        <f t="shared" si="18"/>
        <v>0</v>
      </c>
      <c r="U71" s="13">
        <f t="shared" si="18"/>
        <v>0</v>
      </c>
    </row>
    <row r="72" spans="1:21" x14ac:dyDescent="0.25">
      <c r="A72" s="24"/>
      <c r="B72" s="32"/>
      <c r="C72" s="33"/>
      <c r="D72" s="33"/>
      <c r="E72" s="33"/>
      <c r="F72" s="33"/>
      <c r="G72" s="33"/>
      <c r="H72" s="33"/>
      <c r="I72" s="33"/>
      <c r="J72" s="34"/>
      <c r="K72" s="32"/>
      <c r="L72" s="33"/>
      <c r="M72" s="33"/>
      <c r="N72" s="33"/>
      <c r="O72" s="33"/>
      <c r="P72" s="33"/>
      <c r="Q72" s="33"/>
      <c r="R72" s="33"/>
      <c r="S72" s="33"/>
      <c r="T72" s="33"/>
      <c r="U72" s="34"/>
    </row>
    <row r="73" spans="1:21" x14ac:dyDescent="0.25">
      <c r="A73" s="22" t="s">
        <v>167</v>
      </c>
      <c r="B73" s="32"/>
      <c r="C73" s="33"/>
      <c r="D73" s="33"/>
      <c r="E73" s="33"/>
      <c r="F73" s="33"/>
      <c r="G73" s="33"/>
      <c r="H73" s="33"/>
      <c r="I73" s="33"/>
      <c r="J73" s="34"/>
      <c r="K73" s="32"/>
      <c r="L73" s="33"/>
      <c r="M73" s="33"/>
      <c r="N73" s="33"/>
      <c r="O73" s="33"/>
      <c r="P73" s="33"/>
      <c r="Q73" s="33"/>
      <c r="R73" s="33"/>
      <c r="S73" s="33"/>
      <c r="T73" s="33"/>
      <c r="U73" s="34"/>
    </row>
    <row r="74" spans="1:21" x14ac:dyDescent="0.25">
      <c r="A74" s="25" t="s">
        <v>198</v>
      </c>
      <c r="B74" s="14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15">
        <v>0</v>
      </c>
      <c r="K74" s="14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15">
        <v>0</v>
      </c>
    </row>
    <row r="75" spans="1:21" x14ac:dyDescent="0.25">
      <c r="A75" s="25" t="s">
        <v>199</v>
      </c>
      <c r="B75" s="14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15">
        <v>0</v>
      </c>
      <c r="K75" s="14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15">
        <v>0</v>
      </c>
    </row>
    <row r="76" spans="1:21" x14ac:dyDescent="0.25">
      <c r="A76" s="25" t="s">
        <v>200</v>
      </c>
      <c r="B76" s="14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15">
        <v>0</v>
      </c>
      <c r="K76" s="14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15">
        <v>0</v>
      </c>
    </row>
    <row r="77" spans="1:21" x14ac:dyDescent="0.25">
      <c r="A77" s="25" t="s">
        <v>201</v>
      </c>
      <c r="B77" s="14" t="s">
        <v>206</v>
      </c>
      <c r="C77" s="6" t="s">
        <v>206</v>
      </c>
      <c r="D77" s="6" t="s">
        <v>206</v>
      </c>
      <c r="E77" s="6" t="s">
        <v>206</v>
      </c>
      <c r="F77" s="6" t="s">
        <v>206</v>
      </c>
      <c r="G77" s="6" t="s">
        <v>206</v>
      </c>
      <c r="H77" s="6" t="s">
        <v>206</v>
      </c>
      <c r="I77" s="6" t="s">
        <v>206</v>
      </c>
      <c r="J77" s="15" t="s">
        <v>206</v>
      </c>
      <c r="K77" s="14" t="s">
        <v>206</v>
      </c>
      <c r="L77" s="6" t="s">
        <v>206</v>
      </c>
      <c r="M77" s="6" t="s">
        <v>206</v>
      </c>
      <c r="N77" s="6" t="s">
        <v>206</v>
      </c>
      <c r="O77" s="6" t="s">
        <v>206</v>
      </c>
      <c r="P77" s="6" t="s">
        <v>206</v>
      </c>
      <c r="Q77" s="6" t="s">
        <v>206</v>
      </c>
      <c r="R77" s="6" t="s">
        <v>206</v>
      </c>
      <c r="S77" s="6" t="s">
        <v>206</v>
      </c>
      <c r="T77" s="6" t="s">
        <v>206</v>
      </c>
      <c r="U77" s="15" t="s">
        <v>206</v>
      </c>
    </row>
    <row r="78" spans="1:21" x14ac:dyDescent="0.25">
      <c r="A78" s="22" t="s">
        <v>157</v>
      </c>
      <c r="B78" s="12">
        <f t="shared" ref="B78:J78" si="19">SUM(B74:B77)</f>
        <v>0</v>
      </c>
      <c r="C78" s="5">
        <f t="shared" si="19"/>
        <v>0</v>
      </c>
      <c r="D78" s="5">
        <f t="shared" si="19"/>
        <v>0</v>
      </c>
      <c r="E78" s="5">
        <f t="shared" si="19"/>
        <v>0</v>
      </c>
      <c r="F78" s="5">
        <f t="shared" si="19"/>
        <v>0</v>
      </c>
      <c r="G78" s="5">
        <f t="shared" si="19"/>
        <v>0</v>
      </c>
      <c r="H78" s="5">
        <f t="shared" si="19"/>
        <v>0</v>
      </c>
      <c r="I78" s="5">
        <f t="shared" si="19"/>
        <v>0</v>
      </c>
      <c r="J78" s="13">
        <f t="shared" si="19"/>
        <v>0</v>
      </c>
      <c r="K78" s="12">
        <f t="shared" ref="K78:U78" si="20">SUM(K74:K77)</f>
        <v>0</v>
      </c>
      <c r="L78" s="5">
        <f t="shared" si="20"/>
        <v>0</v>
      </c>
      <c r="M78" s="5">
        <f t="shared" si="20"/>
        <v>0</v>
      </c>
      <c r="N78" s="5">
        <f t="shared" si="20"/>
        <v>0</v>
      </c>
      <c r="O78" s="5">
        <f t="shared" si="20"/>
        <v>0</v>
      </c>
      <c r="P78" s="5">
        <f t="shared" si="20"/>
        <v>0</v>
      </c>
      <c r="Q78" s="5">
        <f t="shared" si="20"/>
        <v>0</v>
      </c>
      <c r="R78" s="5">
        <f t="shared" si="20"/>
        <v>0</v>
      </c>
      <c r="S78" s="5">
        <f t="shared" si="20"/>
        <v>0</v>
      </c>
      <c r="T78" s="5">
        <f t="shared" si="20"/>
        <v>0</v>
      </c>
      <c r="U78" s="13">
        <f t="shared" si="20"/>
        <v>0</v>
      </c>
    </row>
    <row r="79" spans="1:21" x14ac:dyDescent="0.25">
      <c r="A79" s="24"/>
      <c r="B79" s="32"/>
      <c r="C79" s="33"/>
      <c r="D79" s="33"/>
      <c r="E79" s="33"/>
      <c r="F79" s="33"/>
      <c r="G79" s="33"/>
      <c r="H79" s="33"/>
      <c r="I79" s="33"/>
      <c r="J79" s="34"/>
      <c r="K79" s="32"/>
      <c r="L79" s="33"/>
      <c r="M79" s="33"/>
      <c r="N79" s="33"/>
      <c r="O79" s="33"/>
      <c r="P79" s="33"/>
      <c r="Q79" s="33"/>
      <c r="R79" s="33"/>
      <c r="S79" s="33"/>
      <c r="T79" s="33"/>
      <c r="U79" s="34"/>
    </row>
    <row r="80" spans="1:21" x14ac:dyDescent="0.25">
      <c r="A80" s="22" t="s">
        <v>168</v>
      </c>
      <c r="B80" s="32"/>
      <c r="C80" s="33"/>
      <c r="D80" s="33"/>
      <c r="E80" s="33"/>
      <c r="F80" s="33"/>
      <c r="G80" s="33"/>
      <c r="H80" s="33"/>
      <c r="I80" s="33"/>
      <c r="J80" s="34"/>
      <c r="K80" s="32"/>
      <c r="L80" s="33"/>
      <c r="M80" s="33"/>
      <c r="N80" s="33"/>
      <c r="O80" s="33"/>
      <c r="P80" s="33"/>
      <c r="Q80" s="33"/>
      <c r="R80" s="33"/>
      <c r="S80" s="33"/>
      <c r="T80" s="33"/>
      <c r="U80" s="34"/>
    </row>
    <row r="81" spans="1:21" x14ac:dyDescent="0.25">
      <c r="A81" s="25" t="s">
        <v>198</v>
      </c>
      <c r="B81" s="14">
        <v>0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15">
        <v>0</v>
      </c>
      <c r="K81" s="14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15">
        <v>0</v>
      </c>
    </row>
    <row r="82" spans="1:21" x14ac:dyDescent="0.25">
      <c r="A82" s="25" t="s">
        <v>199</v>
      </c>
      <c r="B82" s="14">
        <v>0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15">
        <v>0</v>
      </c>
      <c r="K82" s="14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15">
        <v>0</v>
      </c>
    </row>
    <row r="83" spans="1:21" x14ac:dyDescent="0.25">
      <c r="A83" s="25" t="s">
        <v>200</v>
      </c>
      <c r="B83" s="14" t="s">
        <v>206</v>
      </c>
      <c r="C83" s="6" t="s">
        <v>206</v>
      </c>
      <c r="D83" s="6" t="s">
        <v>206</v>
      </c>
      <c r="E83" s="6" t="s">
        <v>206</v>
      </c>
      <c r="F83" s="6" t="s">
        <v>206</v>
      </c>
      <c r="G83" s="6" t="s">
        <v>206</v>
      </c>
      <c r="H83" s="6" t="s">
        <v>206</v>
      </c>
      <c r="I83" s="6" t="s">
        <v>206</v>
      </c>
      <c r="J83" s="15" t="s">
        <v>206</v>
      </c>
      <c r="K83" s="14" t="s">
        <v>206</v>
      </c>
      <c r="L83" s="6" t="s">
        <v>206</v>
      </c>
      <c r="M83" s="6" t="s">
        <v>206</v>
      </c>
      <c r="N83" s="6" t="s">
        <v>206</v>
      </c>
      <c r="O83" s="6" t="s">
        <v>206</v>
      </c>
      <c r="P83" s="6" t="s">
        <v>206</v>
      </c>
      <c r="Q83" s="6" t="s">
        <v>206</v>
      </c>
      <c r="R83" s="6" t="s">
        <v>206</v>
      </c>
      <c r="S83" s="6" t="s">
        <v>206</v>
      </c>
      <c r="T83" s="6" t="s">
        <v>206</v>
      </c>
      <c r="U83" s="15" t="s">
        <v>206</v>
      </c>
    </row>
    <row r="84" spans="1:21" x14ac:dyDescent="0.25">
      <c r="A84" s="25" t="s">
        <v>201</v>
      </c>
      <c r="B84" s="14" t="s">
        <v>206</v>
      </c>
      <c r="C84" s="6" t="s">
        <v>206</v>
      </c>
      <c r="D84" s="6" t="s">
        <v>206</v>
      </c>
      <c r="E84" s="6" t="s">
        <v>206</v>
      </c>
      <c r="F84" s="6" t="s">
        <v>206</v>
      </c>
      <c r="G84" s="6" t="s">
        <v>206</v>
      </c>
      <c r="H84" s="6" t="s">
        <v>206</v>
      </c>
      <c r="I84" s="6" t="s">
        <v>206</v>
      </c>
      <c r="J84" s="15" t="s">
        <v>206</v>
      </c>
      <c r="K84" s="14" t="s">
        <v>206</v>
      </c>
      <c r="L84" s="6" t="s">
        <v>206</v>
      </c>
      <c r="M84" s="6" t="s">
        <v>206</v>
      </c>
      <c r="N84" s="6" t="s">
        <v>206</v>
      </c>
      <c r="O84" s="6" t="s">
        <v>206</v>
      </c>
      <c r="P84" s="6" t="s">
        <v>206</v>
      </c>
      <c r="Q84" s="6" t="s">
        <v>206</v>
      </c>
      <c r="R84" s="6" t="s">
        <v>206</v>
      </c>
      <c r="S84" s="6" t="s">
        <v>206</v>
      </c>
      <c r="T84" s="6" t="s">
        <v>206</v>
      </c>
      <c r="U84" s="15" t="s">
        <v>206</v>
      </c>
    </row>
    <row r="85" spans="1:21" x14ac:dyDescent="0.25">
      <c r="A85" s="22" t="s">
        <v>157</v>
      </c>
      <c r="B85" s="12">
        <f t="shared" ref="B85:J85" si="21">SUM(B81:B84)</f>
        <v>0</v>
      </c>
      <c r="C85" s="5">
        <f t="shared" si="21"/>
        <v>0</v>
      </c>
      <c r="D85" s="5">
        <f t="shared" si="21"/>
        <v>0</v>
      </c>
      <c r="E85" s="5">
        <f t="shared" si="21"/>
        <v>0</v>
      </c>
      <c r="F85" s="5">
        <f t="shared" si="21"/>
        <v>0</v>
      </c>
      <c r="G85" s="5">
        <f t="shared" si="21"/>
        <v>0</v>
      </c>
      <c r="H85" s="5">
        <f t="shared" si="21"/>
        <v>0</v>
      </c>
      <c r="I85" s="5">
        <f t="shared" si="21"/>
        <v>0</v>
      </c>
      <c r="J85" s="13">
        <f t="shared" si="21"/>
        <v>0</v>
      </c>
      <c r="K85" s="12">
        <f t="shared" ref="K85:U85" si="22">SUM(K81:K84)</f>
        <v>0</v>
      </c>
      <c r="L85" s="5">
        <f t="shared" si="22"/>
        <v>0</v>
      </c>
      <c r="M85" s="5">
        <f t="shared" si="22"/>
        <v>0</v>
      </c>
      <c r="N85" s="5">
        <f t="shared" si="22"/>
        <v>0</v>
      </c>
      <c r="O85" s="5">
        <f t="shared" si="22"/>
        <v>0</v>
      </c>
      <c r="P85" s="5">
        <f t="shared" si="22"/>
        <v>0</v>
      </c>
      <c r="Q85" s="5">
        <f t="shared" si="22"/>
        <v>0</v>
      </c>
      <c r="R85" s="5">
        <f t="shared" si="22"/>
        <v>0</v>
      </c>
      <c r="S85" s="5">
        <f t="shared" si="22"/>
        <v>0</v>
      </c>
      <c r="T85" s="5">
        <f t="shared" si="22"/>
        <v>0</v>
      </c>
      <c r="U85" s="13">
        <f t="shared" si="22"/>
        <v>0</v>
      </c>
    </row>
    <row r="86" spans="1:21" x14ac:dyDescent="0.25">
      <c r="A86" s="24"/>
      <c r="B86" s="32"/>
      <c r="C86" s="33"/>
      <c r="D86" s="33"/>
      <c r="E86" s="33"/>
      <c r="F86" s="33"/>
      <c r="G86" s="33"/>
      <c r="H86" s="33"/>
      <c r="I86" s="33"/>
      <c r="J86" s="34"/>
      <c r="K86" s="32"/>
      <c r="L86" s="33"/>
      <c r="M86" s="33"/>
      <c r="N86" s="33"/>
      <c r="O86" s="33"/>
      <c r="P86" s="33"/>
      <c r="Q86" s="33"/>
      <c r="R86" s="33"/>
      <c r="S86" s="33"/>
      <c r="T86" s="33"/>
      <c r="U86" s="34"/>
    </row>
    <row r="87" spans="1:21" x14ac:dyDescent="0.25">
      <c r="A87" s="22" t="s">
        <v>169</v>
      </c>
      <c r="B87" s="32"/>
      <c r="C87" s="33"/>
      <c r="D87" s="33"/>
      <c r="E87" s="33"/>
      <c r="F87" s="33"/>
      <c r="G87" s="33"/>
      <c r="H87" s="33"/>
      <c r="I87" s="33"/>
      <c r="J87" s="34"/>
      <c r="K87" s="32"/>
      <c r="L87" s="33"/>
      <c r="M87" s="33"/>
      <c r="N87" s="33"/>
      <c r="O87" s="33"/>
      <c r="P87" s="33"/>
      <c r="Q87" s="33"/>
      <c r="R87" s="33"/>
      <c r="S87" s="33"/>
      <c r="T87" s="33"/>
      <c r="U87" s="34"/>
    </row>
    <row r="88" spans="1:21" x14ac:dyDescent="0.25">
      <c r="A88" s="25" t="s">
        <v>198</v>
      </c>
      <c r="B88" s="14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15">
        <v>0</v>
      </c>
      <c r="K88" s="14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15">
        <v>0</v>
      </c>
    </row>
    <row r="89" spans="1:21" x14ac:dyDescent="0.25">
      <c r="A89" s="25" t="s">
        <v>199</v>
      </c>
      <c r="B89" s="14">
        <v>0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15">
        <v>0</v>
      </c>
      <c r="K89" s="14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15">
        <v>0</v>
      </c>
    </row>
    <row r="90" spans="1:21" x14ac:dyDescent="0.25">
      <c r="A90" s="25" t="s">
        <v>200</v>
      </c>
      <c r="B90" s="14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15">
        <v>0</v>
      </c>
      <c r="K90" s="14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15">
        <v>0</v>
      </c>
    </row>
    <row r="91" spans="1:21" x14ac:dyDescent="0.25">
      <c r="A91" s="25" t="s">
        <v>201</v>
      </c>
      <c r="B91" s="14" t="s">
        <v>206</v>
      </c>
      <c r="C91" s="6" t="s">
        <v>206</v>
      </c>
      <c r="D91" s="6" t="s">
        <v>206</v>
      </c>
      <c r="E91" s="6" t="s">
        <v>206</v>
      </c>
      <c r="F91" s="6" t="s">
        <v>206</v>
      </c>
      <c r="G91" s="6" t="s">
        <v>206</v>
      </c>
      <c r="H91" s="6" t="s">
        <v>206</v>
      </c>
      <c r="I91" s="6" t="s">
        <v>206</v>
      </c>
      <c r="J91" s="15" t="s">
        <v>206</v>
      </c>
      <c r="K91" s="14" t="s">
        <v>206</v>
      </c>
      <c r="L91" s="6" t="s">
        <v>206</v>
      </c>
      <c r="M91" s="6" t="s">
        <v>206</v>
      </c>
      <c r="N91" s="6" t="s">
        <v>206</v>
      </c>
      <c r="O91" s="6" t="s">
        <v>206</v>
      </c>
      <c r="P91" s="6" t="s">
        <v>206</v>
      </c>
      <c r="Q91" s="6" t="s">
        <v>206</v>
      </c>
      <c r="R91" s="6" t="s">
        <v>206</v>
      </c>
      <c r="S91" s="6" t="s">
        <v>206</v>
      </c>
      <c r="T91" s="6" t="s">
        <v>206</v>
      </c>
      <c r="U91" s="15" t="s">
        <v>206</v>
      </c>
    </row>
    <row r="92" spans="1:21" x14ac:dyDescent="0.25">
      <c r="A92" s="22" t="s">
        <v>157</v>
      </c>
      <c r="B92" s="12">
        <f t="shared" ref="B92:J92" si="23">SUM(B88:B91)</f>
        <v>0</v>
      </c>
      <c r="C92" s="5">
        <f t="shared" si="23"/>
        <v>0</v>
      </c>
      <c r="D92" s="5">
        <f t="shared" si="23"/>
        <v>0</v>
      </c>
      <c r="E92" s="5">
        <f t="shared" si="23"/>
        <v>0</v>
      </c>
      <c r="F92" s="5">
        <f t="shared" si="23"/>
        <v>0</v>
      </c>
      <c r="G92" s="5">
        <f t="shared" si="23"/>
        <v>0</v>
      </c>
      <c r="H92" s="5">
        <f t="shared" si="23"/>
        <v>0</v>
      </c>
      <c r="I92" s="5">
        <f t="shared" si="23"/>
        <v>0</v>
      </c>
      <c r="J92" s="13">
        <f t="shared" si="23"/>
        <v>0</v>
      </c>
      <c r="K92" s="12">
        <f t="shared" ref="K92:U92" si="24">SUM(K88:K91)</f>
        <v>0</v>
      </c>
      <c r="L92" s="5">
        <f t="shared" si="24"/>
        <v>0</v>
      </c>
      <c r="M92" s="5">
        <f t="shared" si="24"/>
        <v>0</v>
      </c>
      <c r="N92" s="5">
        <f t="shared" si="24"/>
        <v>0</v>
      </c>
      <c r="O92" s="5">
        <f t="shared" si="24"/>
        <v>0</v>
      </c>
      <c r="P92" s="5">
        <f t="shared" si="24"/>
        <v>0</v>
      </c>
      <c r="Q92" s="5">
        <f t="shared" si="24"/>
        <v>0</v>
      </c>
      <c r="R92" s="5">
        <f t="shared" si="24"/>
        <v>0</v>
      </c>
      <c r="S92" s="5">
        <f t="shared" si="24"/>
        <v>0</v>
      </c>
      <c r="T92" s="5">
        <f t="shared" si="24"/>
        <v>0</v>
      </c>
      <c r="U92" s="13">
        <f t="shared" si="24"/>
        <v>0</v>
      </c>
    </row>
    <row r="93" spans="1:21" x14ac:dyDescent="0.25">
      <c r="A93" s="24"/>
      <c r="B93" s="32"/>
      <c r="C93" s="33"/>
      <c r="D93" s="33"/>
      <c r="E93" s="33"/>
      <c r="F93" s="33"/>
      <c r="G93" s="33"/>
      <c r="H93" s="33"/>
      <c r="I93" s="33"/>
      <c r="J93" s="34"/>
      <c r="K93" s="32"/>
      <c r="L93" s="33"/>
      <c r="M93" s="33"/>
      <c r="N93" s="33"/>
      <c r="O93" s="33"/>
      <c r="P93" s="33"/>
      <c r="Q93" s="33"/>
      <c r="R93" s="33"/>
      <c r="S93" s="33"/>
      <c r="T93" s="33"/>
      <c r="U93" s="34"/>
    </row>
    <row r="94" spans="1:21" x14ac:dyDescent="0.25">
      <c r="A94" s="22" t="s">
        <v>170</v>
      </c>
      <c r="B94" s="32"/>
      <c r="C94" s="33"/>
      <c r="D94" s="33"/>
      <c r="E94" s="33"/>
      <c r="F94" s="33"/>
      <c r="G94" s="33"/>
      <c r="H94" s="33"/>
      <c r="I94" s="33"/>
      <c r="J94" s="34"/>
      <c r="K94" s="32"/>
      <c r="L94" s="33"/>
      <c r="M94" s="33"/>
      <c r="N94" s="33"/>
      <c r="O94" s="33"/>
      <c r="P94" s="33"/>
      <c r="Q94" s="33"/>
      <c r="R94" s="33"/>
      <c r="S94" s="33"/>
      <c r="T94" s="33"/>
      <c r="U94" s="34"/>
    </row>
    <row r="95" spans="1:21" x14ac:dyDescent="0.25">
      <c r="A95" s="25" t="s">
        <v>198</v>
      </c>
      <c r="B95" s="14">
        <v>0</v>
      </c>
      <c r="C95" s="6">
        <v>0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15">
        <v>0</v>
      </c>
      <c r="K95" s="14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15">
        <v>0</v>
      </c>
    </row>
    <row r="96" spans="1:21" x14ac:dyDescent="0.25">
      <c r="A96" s="25" t="s">
        <v>199</v>
      </c>
      <c r="B96" s="14">
        <v>0</v>
      </c>
      <c r="C96" s="6">
        <v>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15">
        <v>0</v>
      </c>
      <c r="K96" s="14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15">
        <v>0</v>
      </c>
    </row>
    <row r="97" spans="1:21" x14ac:dyDescent="0.25">
      <c r="A97" s="25" t="s">
        <v>200</v>
      </c>
      <c r="B97" s="14">
        <v>0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15">
        <v>0</v>
      </c>
      <c r="K97" s="14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15">
        <v>0</v>
      </c>
    </row>
    <row r="98" spans="1:21" x14ac:dyDescent="0.25">
      <c r="A98" s="25" t="s">
        <v>201</v>
      </c>
      <c r="B98" s="14" t="s">
        <v>206</v>
      </c>
      <c r="C98" s="6" t="s">
        <v>206</v>
      </c>
      <c r="D98" s="6" t="s">
        <v>206</v>
      </c>
      <c r="E98" s="6" t="s">
        <v>206</v>
      </c>
      <c r="F98" s="6" t="s">
        <v>206</v>
      </c>
      <c r="G98" s="6" t="s">
        <v>206</v>
      </c>
      <c r="H98" s="6" t="s">
        <v>206</v>
      </c>
      <c r="I98" s="6" t="s">
        <v>206</v>
      </c>
      <c r="J98" s="15" t="s">
        <v>206</v>
      </c>
      <c r="K98" s="14" t="s">
        <v>206</v>
      </c>
      <c r="L98" s="6" t="s">
        <v>206</v>
      </c>
      <c r="M98" s="6" t="s">
        <v>206</v>
      </c>
      <c r="N98" s="6" t="s">
        <v>206</v>
      </c>
      <c r="O98" s="6" t="s">
        <v>206</v>
      </c>
      <c r="P98" s="6" t="s">
        <v>206</v>
      </c>
      <c r="Q98" s="6" t="s">
        <v>206</v>
      </c>
      <c r="R98" s="6" t="s">
        <v>206</v>
      </c>
      <c r="S98" s="6" t="s">
        <v>206</v>
      </c>
      <c r="T98" s="6" t="s">
        <v>206</v>
      </c>
      <c r="U98" s="15" t="s">
        <v>206</v>
      </c>
    </row>
    <row r="99" spans="1:21" x14ac:dyDescent="0.25">
      <c r="A99" s="22" t="s">
        <v>157</v>
      </c>
      <c r="B99" s="12">
        <f t="shared" ref="B99:J99" si="25">SUM(B95:B98)</f>
        <v>0</v>
      </c>
      <c r="C99" s="5">
        <f t="shared" si="25"/>
        <v>0</v>
      </c>
      <c r="D99" s="5">
        <f t="shared" si="25"/>
        <v>0</v>
      </c>
      <c r="E99" s="5">
        <f t="shared" si="25"/>
        <v>0</v>
      </c>
      <c r="F99" s="5">
        <f t="shared" si="25"/>
        <v>0</v>
      </c>
      <c r="G99" s="5">
        <f t="shared" si="25"/>
        <v>0</v>
      </c>
      <c r="H99" s="5">
        <f t="shared" si="25"/>
        <v>0</v>
      </c>
      <c r="I99" s="5">
        <f t="shared" si="25"/>
        <v>0</v>
      </c>
      <c r="J99" s="13">
        <f t="shared" si="25"/>
        <v>0</v>
      </c>
      <c r="K99" s="12">
        <f t="shared" ref="K99:U99" si="26">SUM(K95:K98)</f>
        <v>0</v>
      </c>
      <c r="L99" s="5">
        <f t="shared" si="26"/>
        <v>0</v>
      </c>
      <c r="M99" s="5">
        <f t="shared" si="26"/>
        <v>0</v>
      </c>
      <c r="N99" s="5">
        <f t="shared" si="26"/>
        <v>0</v>
      </c>
      <c r="O99" s="5">
        <f t="shared" si="26"/>
        <v>0</v>
      </c>
      <c r="P99" s="5">
        <f t="shared" si="26"/>
        <v>0</v>
      </c>
      <c r="Q99" s="5">
        <f t="shared" si="26"/>
        <v>0</v>
      </c>
      <c r="R99" s="5">
        <f t="shared" si="26"/>
        <v>0</v>
      </c>
      <c r="S99" s="5">
        <f t="shared" si="26"/>
        <v>0</v>
      </c>
      <c r="T99" s="5">
        <f t="shared" si="26"/>
        <v>0</v>
      </c>
      <c r="U99" s="13">
        <f t="shared" si="26"/>
        <v>0</v>
      </c>
    </row>
    <row r="100" spans="1:21" x14ac:dyDescent="0.25">
      <c r="A100" s="24"/>
      <c r="B100" s="32"/>
      <c r="C100" s="33"/>
      <c r="D100" s="33"/>
      <c r="E100" s="33"/>
      <c r="F100" s="33"/>
      <c r="G100" s="33"/>
      <c r="H100" s="33"/>
      <c r="I100" s="33"/>
      <c r="J100" s="34"/>
      <c r="K100" s="32"/>
      <c r="L100" s="33"/>
      <c r="M100" s="33"/>
      <c r="N100" s="33"/>
      <c r="O100" s="33"/>
      <c r="P100" s="33"/>
      <c r="Q100" s="33"/>
      <c r="R100" s="33"/>
      <c r="S100" s="33"/>
      <c r="T100" s="33"/>
      <c r="U100" s="34"/>
    </row>
    <row r="101" spans="1:21" x14ac:dyDescent="0.25">
      <c r="A101" s="22" t="s">
        <v>171</v>
      </c>
      <c r="B101" s="32"/>
      <c r="C101" s="33"/>
      <c r="D101" s="33"/>
      <c r="E101" s="33"/>
      <c r="F101" s="33"/>
      <c r="G101" s="33"/>
      <c r="H101" s="33"/>
      <c r="I101" s="33"/>
      <c r="J101" s="34"/>
      <c r="K101" s="32"/>
      <c r="L101" s="33"/>
      <c r="M101" s="33"/>
      <c r="N101" s="33"/>
      <c r="O101" s="33"/>
      <c r="P101" s="33"/>
      <c r="Q101" s="33"/>
      <c r="R101" s="33"/>
      <c r="S101" s="33"/>
      <c r="T101" s="33"/>
      <c r="U101" s="34"/>
    </row>
    <row r="102" spans="1:21" x14ac:dyDescent="0.25">
      <c r="A102" s="25" t="s">
        <v>198</v>
      </c>
      <c r="B102" s="14">
        <v>0</v>
      </c>
      <c r="C102" s="6">
        <v>0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15">
        <v>0</v>
      </c>
      <c r="K102" s="14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15">
        <v>0</v>
      </c>
    </row>
    <row r="103" spans="1:21" x14ac:dyDescent="0.25">
      <c r="A103" s="25" t="s">
        <v>199</v>
      </c>
      <c r="B103" s="14">
        <v>0</v>
      </c>
      <c r="C103" s="6">
        <v>0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15">
        <v>0</v>
      </c>
      <c r="K103" s="14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15">
        <v>0</v>
      </c>
    </row>
    <row r="104" spans="1:21" x14ac:dyDescent="0.25">
      <c r="A104" s="25" t="s">
        <v>200</v>
      </c>
      <c r="B104" s="14">
        <v>0</v>
      </c>
      <c r="C104" s="6">
        <v>0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15">
        <v>0</v>
      </c>
      <c r="K104" s="14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15">
        <v>0</v>
      </c>
    </row>
    <row r="105" spans="1:21" x14ac:dyDescent="0.25">
      <c r="A105" s="25" t="s">
        <v>201</v>
      </c>
      <c r="B105" s="14" t="s">
        <v>206</v>
      </c>
      <c r="C105" s="6" t="s">
        <v>206</v>
      </c>
      <c r="D105" s="6" t="s">
        <v>206</v>
      </c>
      <c r="E105" s="6" t="s">
        <v>206</v>
      </c>
      <c r="F105" s="6" t="s">
        <v>206</v>
      </c>
      <c r="G105" s="6" t="s">
        <v>206</v>
      </c>
      <c r="H105" s="6" t="s">
        <v>206</v>
      </c>
      <c r="I105" s="6" t="s">
        <v>206</v>
      </c>
      <c r="J105" s="15" t="s">
        <v>206</v>
      </c>
      <c r="K105" s="14" t="s">
        <v>206</v>
      </c>
      <c r="L105" s="6" t="s">
        <v>206</v>
      </c>
      <c r="M105" s="6" t="s">
        <v>206</v>
      </c>
      <c r="N105" s="6" t="s">
        <v>206</v>
      </c>
      <c r="O105" s="6" t="s">
        <v>206</v>
      </c>
      <c r="P105" s="6" t="s">
        <v>206</v>
      </c>
      <c r="Q105" s="6" t="s">
        <v>206</v>
      </c>
      <c r="R105" s="6" t="s">
        <v>206</v>
      </c>
      <c r="S105" s="6" t="s">
        <v>206</v>
      </c>
      <c r="T105" s="6" t="s">
        <v>206</v>
      </c>
      <c r="U105" s="15" t="s">
        <v>206</v>
      </c>
    </row>
    <row r="106" spans="1:21" x14ac:dyDescent="0.25">
      <c r="A106" s="22" t="s">
        <v>157</v>
      </c>
      <c r="B106" s="12">
        <f t="shared" ref="B106:J106" si="27">SUM(B102:B105)</f>
        <v>0</v>
      </c>
      <c r="C106" s="5">
        <f t="shared" si="27"/>
        <v>0</v>
      </c>
      <c r="D106" s="5">
        <f t="shared" si="27"/>
        <v>0</v>
      </c>
      <c r="E106" s="5">
        <f t="shared" si="27"/>
        <v>0</v>
      </c>
      <c r="F106" s="5">
        <f t="shared" si="27"/>
        <v>0</v>
      </c>
      <c r="G106" s="5">
        <f t="shared" si="27"/>
        <v>0</v>
      </c>
      <c r="H106" s="5">
        <f t="shared" si="27"/>
        <v>0</v>
      </c>
      <c r="I106" s="5">
        <f t="shared" si="27"/>
        <v>0</v>
      </c>
      <c r="J106" s="13">
        <f t="shared" si="27"/>
        <v>0</v>
      </c>
      <c r="K106" s="12">
        <f t="shared" ref="K106:U106" si="28">SUM(K102:K105)</f>
        <v>0</v>
      </c>
      <c r="L106" s="5">
        <f t="shared" si="28"/>
        <v>0</v>
      </c>
      <c r="M106" s="5">
        <f t="shared" si="28"/>
        <v>0</v>
      </c>
      <c r="N106" s="5">
        <f t="shared" si="28"/>
        <v>0</v>
      </c>
      <c r="O106" s="5">
        <f t="shared" si="28"/>
        <v>0</v>
      </c>
      <c r="P106" s="5">
        <f t="shared" si="28"/>
        <v>0</v>
      </c>
      <c r="Q106" s="5">
        <f t="shared" si="28"/>
        <v>0</v>
      </c>
      <c r="R106" s="5">
        <f t="shared" si="28"/>
        <v>0</v>
      </c>
      <c r="S106" s="5">
        <f t="shared" si="28"/>
        <v>0</v>
      </c>
      <c r="T106" s="5">
        <f t="shared" si="28"/>
        <v>0</v>
      </c>
      <c r="U106" s="13">
        <f t="shared" si="28"/>
        <v>0</v>
      </c>
    </row>
    <row r="107" spans="1:21" x14ac:dyDescent="0.25">
      <c r="A107" s="24"/>
      <c r="B107" s="32"/>
      <c r="C107" s="33"/>
      <c r="D107" s="33"/>
      <c r="E107" s="33"/>
      <c r="F107" s="33"/>
      <c r="G107" s="33"/>
      <c r="H107" s="33"/>
      <c r="I107" s="33"/>
      <c r="J107" s="34"/>
      <c r="K107" s="32"/>
      <c r="L107" s="33"/>
      <c r="M107" s="33"/>
      <c r="N107" s="33"/>
      <c r="O107" s="33"/>
      <c r="P107" s="33"/>
      <c r="Q107" s="33"/>
      <c r="R107" s="33"/>
      <c r="S107" s="33"/>
      <c r="T107" s="33"/>
      <c r="U107" s="34"/>
    </row>
    <row r="108" spans="1:21" x14ac:dyDescent="0.25">
      <c r="A108" s="22" t="s">
        <v>172</v>
      </c>
      <c r="B108" s="32"/>
      <c r="C108" s="33"/>
      <c r="D108" s="33"/>
      <c r="E108" s="33"/>
      <c r="F108" s="33"/>
      <c r="G108" s="33"/>
      <c r="H108" s="33"/>
      <c r="I108" s="33"/>
      <c r="J108" s="34"/>
      <c r="K108" s="32"/>
      <c r="L108" s="33"/>
      <c r="M108" s="33"/>
      <c r="N108" s="33"/>
      <c r="O108" s="33"/>
      <c r="P108" s="33"/>
      <c r="Q108" s="33"/>
      <c r="R108" s="33"/>
      <c r="S108" s="33"/>
      <c r="T108" s="33"/>
      <c r="U108" s="34"/>
    </row>
    <row r="109" spans="1:21" x14ac:dyDescent="0.25">
      <c r="A109" s="25" t="s">
        <v>198</v>
      </c>
      <c r="B109" s="14">
        <v>0</v>
      </c>
      <c r="C109" s="6">
        <v>0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15">
        <v>0</v>
      </c>
      <c r="K109" s="14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15">
        <v>0</v>
      </c>
    </row>
    <row r="110" spans="1:21" x14ac:dyDescent="0.25">
      <c r="A110" s="25" t="s">
        <v>199</v>
      </c>
      <c r="B110" s="14">
        <v>0</v>
      </c>
      <c r="C110" s="6">
        <v>0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15">
        <v>0</v>
      </c>
      <c r="K110" s="14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15">
        <v>0</v>
      </c>
    </row>
    <row r="111" spans="1:21" x14ac:dyDescent="0.25">
      <c r="A111" s="25" t="s">
        <v>200</v>
      </c>
      <c r="B111" s="14">
        <v>0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15">
        <v>0</v>
      </c>
      <c r="K111" s="14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15">
        <v>0</v>
      </c>
    </row>
    <row r="112" spans="1:21" x14ac:dyDescent="0.25">
      <c r="A112" s="25" t="s">
        <v>201</v>
      </c>
      <c r="B112" s="14" t="s">
        <v>206</v>
      </c>
      <c r="C112" s="6" t="s">
        <v>206</v>
      </c>
      <c r="D112" s="6" t="s">
        <v>206</v>
      </c>
      <c r="E112" s="6" t="s">
        <v>206</v>
      </c>
      <c r="F112" s="6" t="s">
        <v>206</v>
      </c>
      <c r="G112" s="6" t="s">
        <v>206</v>
      </c>
      <c r="H112" s="6" t="s">
        <v>206</v>
      </c>
      <c r="I112" s="6" t="s">
        <v>206</v>
      </c>
      <c r="J112" s="15" t="s">
        <v>206</v>
      </c>
      <c r="K112" s="14" t="s">
        <v>206</v>
      </c>
      <c r="L112" s="6" t="s">
        <v>206</v>
      </c>
      <c r="M112" s="6" t="s">
        <v>206</v>
      </c>
      <c r="N112" s="6" t="s">
        <v>206</v>
      </c>
      <c r="O112" s="6" t="s">
        <v>206</v>
      </c>
      <c r="P112" s="6" t="s">
        <v>206</v>
      </c>
      <c r="Q112" s="6" t="s">
        <v>206</v>
      </c>
      <c r="R112" s="6" t="s">
        <v>206</v>
      </c>
      <c r="S112" s="6" t="s">
        <v>206</v>
      </c>
      <c r="T112" s="6" t="s">
        <v>206</v>
      </c>
      <c r="U112" s="15" t="s">
        <v>206</v>
      </c>
    </row>
    <row r="113" spans="1:21" x14ac:dyDescent="0.25">
      <c r="A113" s="22" t="s">
        <v>157</v>
      </c>
      <c r="B113" s="12">
        <f t="shared" ref="B113:J113" si="29">SUM(B109:B112)</f>
        <v>0</v>
      </c>
      <c r="C113" s="5">
        <f t="shared" si="29"/>
        <v>0</v>
      </c>
      <c r="D113" s="5">
        <f t="shared" si="29"/>
        <v>0</v>
      </c>
      <c r="E113" s="5">
        <f t="shared" si="29"/>
        <v>0</v>
      </c>
      <c r="F113" s="5">
        <f t="shared" si="29"/>
        <v>0</v>
      </c>
      <c r="G113" s="5">
        <f t="shared" si="29"/>
        <v>0</v>
      </c>
      <c r="H113" s="5">
        <f t="shared" si="29"/>
        <v>0</v>
      </c>
      <c r="I113" s="5">
        <f t="shared" si="29"/>
        <v>0</v>
      </c>
      <c r="J113" s="13">
        <f t="shared" si="29"/>
        <v>0</v>
      </c>
      <c r="K113" s="12">
        <f t="shared" ref="K113:U113" si="30">SUM(K109:K112)</f>
        <v>0</v>
      </c>
      <c r="L113" s="5">
        <f t="shared" si="30"/>
        <v>0</v>
      </c>
      <c r="M113" s="5">
        <f t="shared" si="30"/>
        <v>0</v>
      </c>
      <c r="N113" s="5">
        <f t="shared" si="30"/>
        <v>0</v>
      </c>
      <c r="O113" s="5">
        <f t="shared" si="30"/>
        <v>0</v>
      </c>
      <c r="P113" s="5">
        <f t="shared" si="30"/>
        <v>0</v>
      </c>
      <c r="Q113" s="5">
        <f t="shared" si="30"/>
        <v>0</v>
      </c>
      <c r="R113" s="5">
        <f t="shared" si="30"/>
        <v>0</v>
      </c>
      <c r="S113" s="5">
        <f t="shared" si="30"/>
        <v>0</v>
      </c>
      <c r="T113" s="5">
        <f t="shared" si="30"/>
        <v>0</v>
      </c>
      <c r="U113" s="13">
        <f t="shared" si="30"/>
        <v>0</v>
      </c>
    </row>
    <row r="114" spans="1:21" x14ac:dyDescent="0.25">
      <c r="A114" s="24"/>
      <c r="B114" s="32"/>
      <c r="C114" s="33"/>
      <c r="D114" s="33"/>
      <c r="E114" s="33"/>
      <c r="F114" s="33"/>
      <c r="G114" s="33"/>
      <c r="H114" s="33"/>
      <c r="I114" s="33"/>
      <c r="J114" s="34"/>
      <c r="K114" s="32"/>
      <c r="L114" s="33"/>
      <c r="M114" s="33"/>
      <c r="N114" s="33"/>
      <c r="O114" s="33"/>
      <c r="P114" s="33"/>
      <c r="Q114" s="33"/>
      <c r="R114" s="33"/>
      <c r="S114" s="33"/>
      <c r="T114" s="33"/>
      <c r="U114" s="34"/>
    </row>
    <row r="115" spans="1:21" x14ac:dyDescent="0.25">
      <c r="A115" s="22" t="s">
        <v>173</v>
      </c>
      <c r="B115" s="32"/>
      <c r="C115" s="33"/>
      <c r="D115" s="33"/>
      <c r="E115" s="33"/>
      <c r="F115" s="33"/>
      <c r="G115" s="33"/>
      <c r="H115" s="33"/>
      <c r="I115" s="33"/>
      <c r="J115" s="34"/>
      <c r="K115" s="32"/>
      <c r="L115" s="33"/>
      <c r="M115" s="33"/>
      <c r="N115" s="33"/>
      <c r="O115" s="33"/>
      <c r="P115" s="33"/>
      <c r="Q115" s="33"/>
      <c r="R115" s="33"/>
      <c r="S115" s="33"/>
      <c r="T115" s="33"/>
      <c r="U115" s="34"/>
    </row>
    <row r="116" spans="1:21" x14ac:dyDescent="0.25">
      <c r="A116" s="25" t="s">
        <v>198</v>
      </c>
      <c r="B116" s="14">
        <v>0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15">
        <v>0</v>
      </c>
      <c r="K116" s="14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15">
        <v>0</v>
      </c>
    </row>
    <row r="117" spans="1:21" x14ac:dyDescent="0.25">
      <c r="A117" s="25" t="s">
        <v>199</v>
      </c>
      <c r="B117" s="14">
        <v>0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15">
        <v>0</v>
      </c>
      <c r="K117" s="14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15">
        <v>0</v>
      </c>
    </row>
    <row r="118" spans="1:21" x14ac:dyDescent="0.25">
      <c r="A118" s="25" t="s">
        <v>200</v>
      </c>
      <c r="B118" s="14">
        <v>0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15">
        <v>0</v>
      </c>
      <c r="K118" s="14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15">
        <v>0</v>
      </c>
    </row>
    <row r="119" spans="1:21" x14ac:dyDescent="0.25">
      <c r="A119" s="25" t="s">
        <v>201</v>
      </c>
      <c r="B119" s="14" t="s">
        <v>206</v>
      </c>
      <c r="C119" s="6" t="s">
        <v>206</v>
      </c>
      <c r="D119" s="6" t="s">
        <v>206</v>
      </c>
      <c r="E119" s="6" t="s">
        <v>206</v>
      </c>
      <c r="F119" s="6" t="s">
        <v>206</v>
      </c>
      <c r="G119" s="6" t="s">
        <v>206</v>
      </c>
      <c r="H119" s="6" t="s">
        <v>206</v>
      </c>
      <c r="I119" s="6" t="s">
        <v>206</v>
      </c>
      <c r="J119" s="15" t="s">
        <v>206</v>
      </c>
      <c r="K119" s="14" t="s">
        <v>206</v>
      </c>
      <c r="L119" s="6" t="s">
        <v>206</v>
      </c>
      <c r="M119" s="6" t="s">
        <v>206</v>
      </c>
      <c r="N119" s="6" t="s">
        <v>206</v>
      </c>
      <c r="O119" s="6" t="s">
        <v>206</v>
      </c>
      <c r="P119" s="6" t="s">
        <v>206</v>
      </c>
      <c r="Q119" s="6" t="s">
        <v>206</v>
      </c>
      <c r="R119" s="6" t="s">
        <v>206</v>
      </c>
      <c r="S119" s="6" t="s">
        <v>206</v>
      </c>
      <c r="T119" s="6" t="s">
        <v>206</v>
      </c>
      <c r="U119" s="15" t="s">
        <v>206</v>
      </c>
    </row>
    <row r="120" spans="1:21" x14ac:dyDescent="0.25">
      <c r="A120" s="22" t="s">
        <v>157</v>
      </c>
      <c r="B120" s="12">
        <f t="shared" ref="B120:J120" si="31">SUM(B116:B119)</f>
        <v>0</v>
      </c>
      <c r="C120" s="5">
        <f t="shared" si="31"/>
        <v>0</v>
      </c>
      <c r="D120" s="5">
        <f t="shared" si="31"/>
        <v>0</v>
      </c>
      <c r="E120" s="5">
        <f t="shared" si="31"/>
        <v>0</v>
      </c>
      <c r="F120" s="5">
        <f t="shared" si="31"/>
        <v>0</v>
      </c>
      <c r="G120" s="5">
        <f t="shared" si="31"/>
        <v>0</v>
      </c>
      <c r="H120" s="5">
        <f t="shared" si="31"/>
        <v>0</v>
      </c>
      <c r="I120" s="5">
        <f t="shared" si="31"/>
        <v>0</v>
      </c>
      <c r="J120" s="13">
        <f t="shared" si="31"/>
        <v>0</v>
      </c>
      <c r="K120" s="12">
        <f t="shared" ref="K120:U120" si="32">SUM(K116:K119)</f>
        <v>0</v>
      </c>
      <c r="L120" s="5">
        <f t="shared" si="32"/>
        <v>0</v>
      </c>
      <c r="M120" s="5">
        <f t="shared" si="32"/>
        <v>0</v>
      </c>
      <c r="N120" s="5">
        <f t="shared" si="32"/>
        <v>0</v>
      </c>
      <c r="O120" s="5">
        <f t="shared" si="32"/>
        <v>0</v>
      </c>
      <c r="P120" s="5">
        <f t="shared" si="32"/>
        <v>0</v>
      </c>
      <c r="Q120" s="5">
        <f t="shared" si="32"/>
        <v>0</v>
      </c>
      <c r="R120" s="5">
        <f t="shared" si="32"/>
        <v>0</v>
      </c>
      <c r="S120" s="5">
        <f t="shared" si="32"/>
        <v>0</v>
      </c>
      <c r="T120" s="5">
        <f t="shared" si="32"/>
        <v>0</v>
      </c>
      <c r="U120" s="13">
        <f t="shared" si="32"/>
        <v>0</v>
      </c>
    </row>
    <row r="121" spans="1:21" x14ac:dyDescent="0.25">
      <c r="A121" s="24"/>
      <c r="B121" s="32"/>
      <c r="C121" s="33"/>
      <c r="D121" s="33"/>
      <c r="E121" s="33"/>
      <c r="F121" s="33"/>
      <c r="G121" s="33"/>
      <c r="H121" s="33"/>
      <c r="I121" s="33"/>
      <c r="J121" s="34"/>
      <c r="K121" s="32"/>
      <c r="L121" s="33"/>
      <c r="M121" s="33"/>
      <c r="N121" s="33"/>
      <c r="O121" s="33"/>
      <c r="P121" s="33"/>
      <c r="Q121" s="33"/>
      <c r="R121" s="33"/>
      <c r="S121" s="33"/>
      <c r="T121" s="33"/>
      <c r="U121" s="34"/>
    </row>
    <row r="122" spans="1:21" x14ac:dyDescent="0.25">
      <c r="A122" s="22" t="s">
        <v>175</v>
      </c>
      <c r="B122" s="32"/>
      <c r="C122" s="33"/>
      <c r="D122" s="33"/>
      <c r="E122" s="33"/>
      <c r="F122" s="33"/>
      <c r="G122" s="33"/>
      <c r="H122" s="33"/>
      <c r="I122" s="33"/>
      <c r="J122" s="34"/>
      <c r="K122" s="32"/>
      <c r="L122" s="33"/>
      <c r="M122" s="33"/>
      <c r="N122" s="33"/>
      <c r="O122" s="33"/>
      <c r="P122" s="33"/>
      <c r="Q122" s="33"/>
      <c r="R122" s="33"/>
      <c r="S122" s="33"/>
      <c r="T122" s="33"/>
      <c r="U122" s="34"/>
    </row>
    <row r="123" spans="1:21" x14ac:dyDescent="0.25">
      <c r="A123" s="25" t="s">
        <v>198</v>
      </c>
      <c r="B123" s="14">
        <v>0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15">
        <v>0</v>
      </c>
      <c r="K123" s="14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15">
        <v>0</v>
      </c>
    </row>
    <row r="124" spans="1:21" x14ac:dyDescent="0.25">
      <c r="A124" s="25" t="s">
        <v>199</v>
      </c>
      <c r="B124" s="14">
        <v>0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15">
        <v>0</v>
      </c>
      <c r="K124" s="14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15">
        <v>0</v>
      </c>
    </row>
    <row r="125" spans="1:21" x14ac:dyDescent="0.25">
      <c r="A125" s="25" t="s">
        <v>200</v>
      </c>
      <c r="B125" s="14">
        <v>0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15">
        <v>0</v>
      </c>
      <c r="K125" s="14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15">
        <v>0</v>
      </c>
    </row>
    <row r="126" spans="1:21" x14ac:dyDescent="0.25">
      <c r="A126" s="25" t="s">
        <v>201</v>
      </c>
      <c r="B126" s="14" t="s">
        <v>206</v>
      </c>
      <c r="C126" s="6" t="s">
        <v>206</v>
      </c>
      <c r="D126" s="6" t="s">
        <v>206</v>
      </c>
      <c r="E126" s="6" t="s">
        <v>206</v>
      </c>
      <c r="F126" s="6" t="s">
        <v>206</v>
      </c>
      <c r="G126" s="6" t="s">
        <v>206</v>
      </c>
      <c r="H126" s="6" t="s">
        <v>206</v>
      </c>
      <c r="I126" s="6" t="s">
        <v>206</v>
      </c>
      <c r="J126" s="15" t="s">
        <v>206</v>
      </c>
      <c r="K126" s="14" t="s">
        <v>206</v>
      </c>
      <c r="L126" s="6" t="s">
        <v>206</v>
      </c>
      <c r="M126" s="6" t="s">
        <v>206</v>
      </c>
      <c r="N126" s="6" t="s">
        <v>206</v>
      </c>
      <c r="O126" s="6" t="s">
        <v>206</v>
      </c>
      <c r="P126" s="6" t="s">
        <v>206</v>
      </c>
      <c r="Q126" s="6" t="s">
        <v>206</v>
      </c>
      <c r="R126" s="6" t="s">
        <v>206</v>
      </c>
      <c r="S126" s="6" t="s">
        <v>206</v>
      </c>
      <c r="T126" s="6" t="s">
        <v>206</v>
      </c>
      <c r="U126" s="15" t="s">
        <v>206</v>
      </c>
    </row>
    <row r="127" spans="1:21" x14ac:dyDescent="0.25">
      <c r="A127" s="22" t="s">
        <v>157</v>
      </c>
      <c r="B127" s="12">
        <f t="shared" ref="B127:J127" si="33">SUM(B123:B126)</f>
        <v>0</v>
      </c>
      <c r="C127" s="5">
        <f t="shared" si="33"/>
        <v>0</v>
      </c>
      <c r="D127" s="5">
        <f t="shared" si="33"/>
        <v>0</v>
      </c>
      <c r="E127" s="5">
        <f t="shared" si="33"/>
        <v>0</v>
      </c>
      <c r="F127" s="5">
        <f t="shared" si="33"/>
        <v>0</v>
      </c>
      <c r="G127" s="5">
        <f t="shared" si="33"/>
        <v>0</v>
      </c>
      <c r="H127" s="5">
        <f t="shared" si="33"/>
        <v>0</v>
      </c>
      <c r="I127" s="5">
        <f t="shared" si="33"/>
        <v>0</v>
      </c>
      <c r="J127" s="13">
        <f t="shared" si="33"/>
        <v>0</v>
      </c>
      <c r="K127" s="12">
        <f t="shared" ref="K127:U127" si="34">SUM(K123:K126)</f>
        <v>0</v>
      </c>
      <c r="L127" s="5">
        <f t="shared" si="34"/>
        <v>0</v>
      </c>
      <c r="M127" s="5">
        <f t="shared" si="34"/>
        <v>0</v>
      </c>
      <c r="N127" s="5">
        <f t="shared" si="34"/>
        <v>0</v>
      </c>
      <c r="O127" s="5">
        <f t="shared" si="34"/>
        <v>0</v>
      </c>
      <c r="P127" s="5">
        <f t="shared" si="34"/>
        <v>0</v>
      </c>
      <c r="Q127" s="5">
        <f t="shared" si="34"/>
        <v>0</v>
      </c>
      <c r="R127" s="5">
        <f t="shared" si="34"/>
        <v>0</v>
      </c>
      <c r="S127" s="5">
        <f t="shared" si="34"/>
        <v>0</v>
      </c>
      <c r="T127" s="5">
        <f t="shared" si="34"/>
        <v>0</v>
      </c>
      <c r="U127" s="13">
        <f t="shared" si="34"/>
        <v>0</v>
      </c>
    </row>
    <row r="128" spans="1:21" x14ac:dyDescent="0.25">
      <c r="A128" s="24"/>
      <c r="B128" s="32"/>
      <c r="C128" s="33"/>
      <c r="D128" s="33"/>
      <c r="E128" s="33"/>
      <c r="F128" s="33"/>
      <c r="G128" s="33"/>
      <c r="H128" s="33"/>
      <c r="I128" s="33"/>
      <c r="J128" s="34"/>
      <c r="K128" s="32"/>
      <c r="L128" s="33"/>
      <c r="M128" s="33"/>
      <c r="N128" s="33"/>
      <c r="O128" s="33"/>
      <c r="P128" s="33"/>
      <c r="Q128" s="33"/>
      <c r="R128" s="33"/>
      <c r="S128" s="33"/>
      <c r="T128" s="33"/>
      <c r="U128" s="34"/>
    </row>
    <row r="129" spans="1:21" x14ac:dyDescent="0.25">
      <c r="A129" s="22" t="s">
        <v>174</v>
      </c>
      <c r="B129" s="32"/>
      <c r="C129" s="33"/>
      <c r="D129" s="33"/>
      <c r="E129" s="33"/>
      <c r="F129" s="33"/>
      <c r="G129" s="33"/>
      <c r="H129" s="33"/>
      <c r="I129" s="33"/>
      <c r="J129" s="34"/>
      <c r="K129" s="32"/>
      <c r="L129" s="33"/>
      <c r="M129" s="33"/>
      <c r="N129" s="33"/>
      <c r="O129" s="33"/>
      <c r="P129" s="33"/>
      <c r="Q129" s="33"/>
      <c r="R129" s="33"/>
      <c r="S129" s="33"/>
      <c r="T129" s="33"/>
      <c r="U129" s="34"/>
    </row>
    <row r="130" spans="1:21" x14ac:dyDescent="0.25">
      <c r="A130" s="25" t="s">
        <v>198</v>
      </c>
      <c r="B130" s="14">
        <v>1654011</v>
      </c>
      <c r="C130" s="6">
        <v>12942202</v>
      </c>
      <c r="D130" s="6">
        <v>3286481</v>
      </c>
      <c r="E130" s="6">
        <v>8730751</v>
      </c>
      <c r="F130" s="6">
        <v>2463393</v>
      </c>
      <c r="G130" s="6">
        <v>27622453</v>
      </c>
      <c r="H130" s="6">
        <v>1820501</v>
      </c>
      <c r="I130" s="6">
        <v>268551</v>
      </c>
      <c r="J130" s="15">
        <v>58788343</v>
      </c>
      <c r="K130" s="14">
        <v>1205068</v>
      </c>
      <c r="L130" s="6">
        <v>9404444</v>
      </c>
      <c r="M130" s="6">
        <v>2754347</v>
      </c>
      <c r="N130" s="6">
        <v>7695895</v>
      </c>
      <c r="O130" s="6">
        <v>2112943</v>
      </c>
      <c r="P130" s="6">
        <v>20358859</v>
      </c>
      <c r="Q130" s="6">
        <v>443957</v>
      </c>
      <c r="R130" s="6">
        <v>268551</v>
      </c>
      <c r="S130" s="6">
        <v>237531</v>
      </c>
      <c r="T130" s="6">
        <v>469346</v>
      </c>
      <c r="U130" s="15">
        <v>44950941</v>
      </c>
    </row>
    <row r="131" spans="1:21" x14ac:dyDescent="0.25">
      <c r="A131" s="25" t="s">
        <v>199</v>
      </c>
      <c r="B131" s="14">
        <v>3126308</v>
      </c>
      <c r="C131" s="6">
        <v>23011082</v>
      </c>
      <c r="D131" s="6">
        <v>5784676</v>
      </c>
      <c r="E131" s="6">
        <v>16909798</v>
      </c>
      <c r="F131" s="6">
        <v>4319238</v>
      </c>
      <c r="G131" s="6">
        <v>50975806</v>
      </c>
      <c r="H131" s="6">
        <v>3946598</v>
      </c>
      <c r="I131" s="6">
        <v>941808</v>
      </c>
      <c r="J131" s="15">
        <v>109015314</v>
      </c>
      <c r="K131" s="14">
        <v>2109112</v>
      </c>
      <c r="L131" s="6">
        <v>15477280</v>
      </c>
      <c r="M131" s="6">
        <v>4559398</v>
      </c>
      <c r="N131" s="6">
        <v>14267660</v>
      </c>
      <c r="O131" s="6">
        <v>3469901</v>
      </c>
      <c r="P131" s="6">
        <v>33433461</v>
      </c>
      <c r="Q131" s="6">
        <v>2297532</v>
      </c>
      <c r="R131" s="6">
        <v>941808</v>
      </c>
      <c r="S131" s="6">
        <v>854816</v>
      </c>
      <c r="T131" s="6">
        <v>680357</v>
      </c>
      <c r="U131" s="15">
        <v>78091325</v>
      </c>
    </row>
    <row r="132" spans="1:21" x14ac:dyDescent="0.25">
      <c r="A132" s="25" t="s">
        <v>200</v>
      </c>
      <c r="B132" s="14">
        <v>1869407</v>
      </c>
      <c r="C132" s="6">
        <v>10795513</v>
      </c>
      <c r="D132" s="6">
        <v>3350296</v>
      </c>
      <c r="E132" s="6">
        <v>8569261</v>
      </c>
      <c r="F132" s="6">
        <v>2493963</v>
      </c>
      <c r="G132" s="6">
        <v>24114868</v>
      </c>
      <c r="H132" s="6">
        <v>2190915</v>
      </c>
      <c r="I132" s="6">
        <v>479053</v>
      </c>
      <c r="J132" s="15">
        <v>53863276</v>
      </c>
      <c r="K132" s="14">
        <v>1498922</v>
      </c>
      <c r="L132" s="6">
        <v>7280864</v>
      </c>
      <c r="M132" s="6">
        <v>2684971</v>
      </c>
      <c r="N132" s="6">
        <v>7363281</v>
      </c>
      <c r="O132" s="6">
        <v>2094551</v>
      </c>
      <c r="P132" s="6">
        <v>15755963</v>
      </c>
      <c r="Q132" s="6">
        <v>1355938</v>
      </c>
      <c r="R132" s="6">
        <v>479053</v>
      </c>
      <c r="S132" s="6">
        <v>252435</v>
      </c>
      <c r="T132" s="6">
        <v>320305</v>
      </c>
      <c r="U132" s="15">
        <v>39086283</v>
      </c>
    </row>
    <row r="133" spans="1:21" x14ac:dyDescent="0.25">
      <c r="A133" s="25" t="s">
        <v>201</v>
      </c>
      <c r="B133" s="14" t="s">
        <v>206</v>
      </c>
      <c r="C133" s="6" t="s">
        <v>206</v>
      </c>
      <c r="D133" s="6" t="s">
        <v>206</v>
      </c>
      <c r="E133" s="6" t="s">
        <v>206</v>
      </c>
      <c r="F133" s="6" t="s">
        <v>206</v>
      </c>
      <c r="G133" s="6" t="s">
        <v>206</v>
      </c>
      <c r="H133" s="6" t="s">
        <v>206</v>
      </c>
      <c r="I133" s="6" t="s">
        <v>206</v>
      </c>
      <c r="J133" s="15" t="s">
        <v>206</v>
      </c>
      <c r="K133" s="14" t="s">
        <v>206</v>
      </c>
      <c r="L133" s="6" t="s">
        <v>206</v>
      </c>
      <c r="M133" s="6" t="s">
        <v>206</v>
      </c>
      <c r="N133" s="6" t="s">
        <v>206</v>
      </c>
      <c r="O133" s="6" t="s">
        <v>206</v>
      </c>
      <c r="P133" s="6" t="s">
        <v>206</v>
      </c>
      <c r="Q133" s="6" t="s">
        <v>206</v>
      </c>
      <c r="R133" s="6" t="s">
        <v>206</v>
      </c>
      <c r="S133" s="6" t="s">
        <v>206</v>
      </c>
      <c r="T133" s="6" t="s">
        <v>206</v>
      </c>
      <c r="U133" s="15" t="s">
        <v>206</v>
      </c>
    </row>
    <row r="134" spans="1:21" x14ac:dyDescent="0.25">
      <c r="A134" s="22" t="s">
        <v>157</v>
      </c>
      <c r="B134" s="12">
        <f t="shared" ref="B134:J134" si="35">SUM(B130:B133)</f>
        <v>6649726</v>
      </c>
      <c r="C134" s="5">
        <f t="shared" si="35"/>
        <v>46748797</v>
      </c>
      <c r="D134" s="5">
        <f t="shared" si="35"/>
        <v>12421453</v>
      </c>
      <c r="E134" s="5">
        <f t="shared" si="35"/>
        <v>34209810</v>
      </c>
      <c r="F134" s="5">
        <f t="shared" si="35"/>
        <v>9276594</v>
      </c>
      <c r="G134" s="5">
        <f t="shared" si="35"/>
        <v>102713127</v>
      </c>
      <c r="H134" s="5">
        <f t="shared" si="35"/>
        <v>7958014</v>
      </c>
      <c r="I134" s="5">
        <f t="shared" si="35"/>
        <v>1689412</v>
      </c>
      <c r="J134" s="13">
        <f t="shared" si="35"/>
        <v>221666933</v>
      </c>
      <c r="K134" s="12">
        <f t="shared" ref="K134:U134" si="36">SUM(K130:K133)</f>
        <v>4813102</v>
      </c>
      <c r="L134" s="5">
        <f t="shared" si="36"/>
        <v>32162588</v>
      </c>
      <c r="M134" s="5">
        <f t="shared" si="36"/>
        <v>9998716</v>
      </c>
      <c r="N134" s="5">
        <f t="shared" si="36"/>
        <v>29326836</v>
      </c>
      <c r="O134" s="5">
        <f t="shared" si="36"/>
        <v>7677395</v>
      </c>
      <c r="P134" s="5">
        <f t="shared" si="36"/>
        <v>69548283</v>
      </c>
      <c r="Q134" s="5">
        <f t="shared" si="36"/>
        <v>4097427</v>
      </c>
      <c r="R134" s="5">
        <f t="shared" si="36"/>
        <v>1689412</v>
      </c>
      <c r="S134" s="5">
        <f t="shared" si="36"/>
        <v>1344782</v>
      </c>
      <c r="T134" s="5">
        <f t="shared" si="36"/>
        <v>1470008</v>
      </c>
      <c r="U134" s="13">
        <f t="shared" si="36"/>
        <v>162128549</v>
      </c>
    </row>
    <row r="135" spans="1:21" x14ac:dyDescent="0.25">
      <c r="A135" s="24"/>
      <c r="B135" s="32"/>
      <c r="C135" s="33"/>
      <c r="D135" s="33"/>
      <c r="E135" s="33"/>
      <c r="F135" s="33"/>
      <c r="G135" s="33"/>
      <c r="H135" s="33"/>
      <c r="I135" s="33"/>
      <c r="J135" s="34"/>
      <c r="K135" s="32"/>
      <c r="L135" s="33"/>
      <c r="M135" s="33"/>
      <c r="N135" s="33"/>
      <c r="O135" s="33"/>
      <c r="P135" s="33"/>
      <c r="Q135" s="33"/>
      <c r="R135" s="33"/>
      <c r="S135" s="33"/>
      <c r="T135" s="33"/>
      <c r="U135" s="34"/>
    </row>
    <row r="136" spans="1:21" x14ac:dyDescent="0.25">
      <c r="A136" s="22" t="s">
        <v>176</v>
      </c>
      <c r="B136" s="32"/>
      <c r="C136" s="33"/>
      <c r="D136" s="33"/>
      <c r="E136" s="33"/>
      <c r="F136" s="33"/>
      <c r="G136" s="33"/>
      <c r="H136" s="33"/>
      <c r="I136" s="33"/>
      <c r="J136" s="34"/>
      <c r="K136" s="32"/>
      <c r="L136" s="33"/>
      <c r="M136" s="33"/>
      <c r="N136" s="33"/>
      <c r="O136" s="33"/>
      <c r="P136" s="33"/>
      <c r="Q136" s="33"/>
      <c r="R136" s="33"/>
      <c r="S136" s="33"/>
      <c r="T136" s="33"/>
      <c r="U136" s="34"/>
    </row>
    <row r="137" spans="1:21" x14ac:dyDescent="0.25">
      <c r="A137" s="25" t="s">
        <v>198</v>
      </c>
      <c r="B137" s="14">
        <v>0</v>
      </c>
      <c r="C137" s="6">
        <v>0</v>
      </c>
      <c r="D137" s="6">
        <v>0</v>
      </c>
      <c r="E137" s="6">
        <v>0</v>
      </c>
      <c r="F137" s="6">
        <v>0</v>
      </c>
      <c r="G137" s="6">
        <v>0</v>
      </c>
      <c r="H137" s="6">
        <v>0</v>
      </c>
      <c r="I137" s="6">
        <v>0</v>
      </c>
      <c r="J137" s="15">
        <v>0</v>
      </c>
      <c r="K137" s="14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15">
        <v>0</v>
      </c>
    </row>
    <row r="138" spans="1:21" x14ac:dyDescent="0.25">
      <c r="A138" s="25" t="s">
        <v>199</v>
      </c>
      <c r="B138" s="14">
        <v>0</v>
      </c>
      <c r="C138" s="6">
        <v>0</v>
      </c>
      <c r="D138" s="6">
        <v>0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15">
        <v>0</v>
      </c>
      <c r="K138" s="14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15">
        <v>0</v>
      </c>
    </row>
    <row r="139" spans="1:21" x14ac:dyDescent="0.25">
      <c r="A139" s="25" t="s">
        <v>200</v>
      </c>
      <c r="B139" s="14">
        <v>0</v>
      </c>
      <c r="C139" s="6">
        <v>0</v>
      </c>
      <c r="D139" s="6">
        <v>0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15">
        <v>0</v>
      </c>
      <c r="K139" s="14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15">
        <v>0</v>
      </c>
    </row>
    <row r="140" spans="1:21" x14ac:dyDescent="0.25">
      <c r="A140" s="25" t="s">
        <v>201</v>
      </c>
      <c r="B140" s="14" t="s">
        <v>206</v>
      </c>
      <c r="C140" s="6" t="s">
        <v>206</v>
      </c>
      <c r="D140" s="6" t="s">
        <v>206</v>
      </c>
      <c r="E140" s="6" t="s">
        <v>206</v>
      </c>
      <c r="F140" s="6" t="s">
        <v>206</v>
      </c>
      <c r="G140" s="6" t="s">
        <v>206</v>
      </c>
      <c r="H140" s="6" t="s">
        <v>206</v>
      </c>
      <c r="I140" s="6" t="s">
        <v>206</v>
      </c>
      <c r="J140" s="15" t="s">
        <v>206</v>
      </c>
      <c r="K140" s="14" t="s">
        <v>206</v>
      </c>
      <c r="L140" s="6" t="s">
        <v>206</v>
      </c>
      <c r="M140" s="6" t="s">
        <v>206</v>
      </c>
      <c r="N140" s="6" t="s">
        <v>206</v>
      </c>
      <c r="O140" s="6" t="s">
        <v>206</v>
      </c>
      <c r="P140" s="6" t="s">
        <v>206</v>
      </c>
      <c r="Q140" s="6" t="s">
        <v>206</v>
      </c>
      <c r="R140" s="6" t="s">
        <v>206</v>
      </c>
      <c r="S140" s="6" t="s">
        <v>206</v>
      </c>
      <c r="T140" s="6" t="s">
        <v>206</v>
      </c>
      <c r="U140" s="15" t="s">
        <v>206</v>
      </c>
    </row>
    <row r="141" spans="1:21" x14ac:dyDescent="0.25">
      <c r="A141" s="22" t="s">
        <v>157</v>
      </c>
      <c r="B141" s="12">
        <f t="shared" ref="B141:J141" si="37">SUM(B137:B140)</f>
        <v>0</v>
      </c>
      <c r="C141" s="5">
        <f t="shared" si="37"/>
        <v>0</v>
      </c>
      <c r="D141" s="5">
        <f t="shared" si="37"/>
        <v>0</v>
      </c>
      <c r="E141" s="5">
        <f t="shared" si="37"/>
        <v>0</v>
      </c>
      <c r="F141" s="5">
        <f t="shared" si="37"/>
        <v>0</v>
      </c>
      <c r="G141" s="5">
        <f t="shared" si="37"/>
        <v>0</v>
      </c>
      <c r="H141" s="5">
        <f t="shared" si="37"/>
        <v>0</v>
      </c>
      <c r="I141" s="5">
        <f t="shared" si="37"/>
        <v>0</v>
      </c>
      <c r="J141" s="13">
        <f t="shared" si="37"/>
        <v>0</v>
      </c>
      <c r="K141" s="12">
        <f t="shared" ref="K141:U141" si="38">SUM(K137:K140)</f>
        <v>0</v>
      </c>
      <c r="L141" s="5">
        <f t="shared" si="38"/>
        <v>0</v>
      </c>
      <c r="M141" s="5">
        <f t="shared" si="38"/>
        <v>0</v>
      </c>
      <c r="N141" s="5">
        <f t="shared" si="38"/>
        <v>0</v>
      </c>
      <c r="O141" s="5">
        <f t="shared" si="38"/>
        <v>0</v>
      </c>
      <c r="P141" s="5">
        <f t="shared" si="38"/>
        <v>0</v>
      </c>
      <c r="Q141" s="5">
        <f t="shared" si="38"/>
        <v>0</v>
      </c>
      <c r="R141" s="5">
        <f t="shared" si="38"/>
        <v>0</v>
      </c>
      <c r="S141" s="5">
        <f t="shared" si="38"/>
        <v>0</v>
      </c>
      <c r="T141" s="5">
        <f t="shared" si="38"/>
        <v>0</v>
      </c>
      <c r="U141" s="13">
        <f t="shared" si="38"/>
        <v>0</v>
      </c>
    </row>
    <row r="142" spans="1:21" x14ac:dyDescent="0.25">
      <c r="A142" s="24"/>
      <c r="B142" s="32"/>
      <c r="C142" s="33"/>
      <c r="D142" s="33"/>
      <c r="E142" s="33"/>
      <c r="F142" s="33"/>
      <c r="G142" s="33"/>
      <c r="H142" s="33"/>
      <c r="I142" s="33"/>
      <c r="J142" s="34"/>
      <c r="K142" s="32"/>
      <c r="L142" s="33"/>
      <c r="M142" s="33"/>
      <c r="N142" s="33"/>
      <c r="O142" s="33"/>
      <c r="P142" s="33"/>
      <c r="Q142" s="33"/>
      <c r="R142" s="33"/>
      <c r="S142" s="33"/>
      <c r="T142" s="33"/>
      <c r="U142" s="34"/>
    </row>
    <row r="143" spans="1:21" x14ac:dyDescent="0.25">
      <c r="A143" s="22" t="s">
        <v>177</v>
      </c>
      <c r="B143" s="32"/>
      <c r="C143" s="33"/>
      <c r="D143" s="33"/>
      <c r="E143" s="33"/>
      <c r="F143" s="33"/>
      <c r="G143" s="33"/>
      <c r="H143" s="33"/>
      <c r="I143" s="33"/>
      <c r="J143" s="34"/>
      <c r="K143" s="32"/>
      <c r="L143" s="33"/>
      <c r="M143" s="33"/>
      <c r="N143" s="33"/>
      <c r="O143" s="33"/>
      <c r="P143" s="33"/>
      <c r="Q143" s="33"/>
      <c r="R143" s="33"/>
      <c r="S143" s="33"/>
      <c r="T143" s="33"/>
      <c r="U143" s="34"/>
    </row>
    <row r="144" spans="1:21" x14ac:dyDescent="0.25">
      <c r="A144" s="25" t="s">
        <v>198</v>
      </c>
      <c r="B144" s="14">
        <v>0</v>
      </c>
      <c r="C144" s="6">
        <v>0</v>
      </c>
      <c r="D144" s="6"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15">
        <v>0</v>
      </c>
      <c r="K144" s="14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15">
        <v>0</v>
      </c>
    </row>
    <row r="145" spans="1:21" x14ac:dyDescent="0.25">
      <c r="A145" s="25" t="s">
        <v>199</v>
      </c>
      <c r="B145" s="14">
        <v>0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15">
        <v>0</v>
      </c>
      <c r="K145" s="14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15">
        <v>0</v>
      </c>
    </row>
    <row r="146" spans="1:21" x14ac:dyDescent="0.25">
      <c r="A146" s="25" t="s">
        <v>200</v>
      </c>
      <c r="B146" s="14">
        <v>0</v>
      </c>
      <c r="C146" s="6">
        <v>0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15">
        <v>0</v>
      </c>
      <c r="K146" s="14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15">
        <v>0</v>
      </c>
    </row>
    <row r="147" spans="1:21" x14ac:dyDescent="0.25">
      <c r="A147" s="25" t="s">
        <v>201</v>
      </c>
      <c r="B147" s="14" t="s">
        <v>206</v>
      </c>
      <c r="C147" s="6" t="s">
        <v>206</v>
      </c>
      <c r="D147" s="6" t="s">
        <v>206</v>
      </c>
      <c r="E147" s="6" t="s">
        <v>206</v>
      </c>
      <c r="F147" s="6" t="s">
        <v>206</v>
      </c>
      <c r="G147" s="6" t="s">
        <v>206</v>
      </c>
      <c r="H147" s="6" t="s">
        <v>206</v>
      </c>
      <c r="I147" s="6" t="s">
        <v>206</v>
      </c>
      <c r="J147" s="15" t="s">
        <v>206</v>
      </c>
      <c r="K147" s="14" t="s">
        <v>206</v>
      </c>
      <c r="L147" s="6" t="s">
        <v>206</v>
      </c>
      <c r="M147" s="6" t="s">
        <v>206</v>
      </c>
      <c r="N147" s="6" t="s">
        <v>206</v>
      </c>
      <c r="O147" s="6" t="s">
        <v>206</v>
      </c>
      <c r="P147" s="6" t="s">
        <v>206</v>
      </c>
      <c r="Q147" s="6" t="s">
        <v>206</v>
      </c>
      <c r="R147" s="6" t="s">
        <v>206</v>
      </c>
      <c r="S147" s="6" t="s">
        <v>206</v>
      </c>
      <c r="T147" s="6" t="s">
        <v>206</v>
      </c>
      <c r="U147" s="15" t="s">
        <v>206</v>
      </c>
    </row>
    <row r="148" spans="1:21" x14ac:dyDescent="0.25">
      <c r="A148" s="22" t="s">
        <v>157</v>
      </c>
      <c r="B148" s="12">
        <f t="shared" ref="B148:J148" si="39">SUM(B144:B147)</f>
        <v>0</v>
      </c>
      <c r="C148" s="5">
        <f t="shared" si="39"/>
        <v>0</v>
      </c>
      <c r="D148" s="5">
        <f t="shared" si="39"/>
        <v>0</v>
      </c>
      <c r="E148" s="5">
        <f t="shared" si="39"/>
        <v>0</v>
      </c>
      <c r="F148" s="5">
        <f t="shared" si="39"/>
        <v>0</v>
      </c>
      <c r="G148" s="5">
        <f t="shared" si="39"/>
        <v>0</v>
      </c>
      <c r="H148" s="5">
        <f t="shared" si="39"/>
        <v>0</v>
      </c>
      <c r="I148" s="5">
        <f t="shared" si="39"/>
        <v>0</v>
      </c>
      <c r="J148" s="13">
        <f t="shared" si="39"/>
        <v>0</v>
      </c>
      <c r="K148" s="12">
        <f t="shared" ref="K148:U148" si="40">SUM(K144:K147)</f>
        <v>0</v>
      </c>
      <c r="L148" s="5">
        <f t="shared" si="40"/>
        <v>0</v>
      </c>
      <c r="M148" s="5">
        <f t="shared" si="40"/>
        <v>0</v>
      </c>
      <c r="N148" s="5">
        <f t="shared" si="40"/>
        <v>0</v>
      </c>
      <c r="O148" s="5">
        <f t="shared" si="40"/>
        <v>0</v>
      </c>
      <c r="P148" s="5">
        <f t="shared" si="40"/>
        <v>0</v>
      </c>
      <c r="Q148" s="5">
        <f t="shared" si="40"/>
        <v>0</v>
      </c>
      <c r="R148" s="5">
        <f t="shared" si="40"/>
        <v>0</v>
      </c>
      <c r="S148" s="5">
        <f t="shared" si="40"/>
        <v>0</v>
      </c>
      <c r="T148" s="5">
        <f t="shared" si="40"/>
        <v>0</v>
      </c>
      <c r="U148" s="13">
        <f t="shared" si="40"/>
        <v>0</v>
      </c>
    </row>
    <row r="149" spans="1:21" x14ac:dyDescent="0.25">
      <c r="A149" s="24"/>
      <c r="B149" s="32"/>
      <c r="C149" s="33"/>
      <c r="D149" s="33"/>
      <c r="E149" s="33"/>
      <c r="F149" s="33"/>
      <c r="G149" s="33"/>
      <c r="H149" s="33"/>
      <c r="I149" s="33"/>
      <c r="J149" s="34"/>
      <c r="K149" s="32"/>
      <c r="L149" s="33"/>
      <c r="M149" s="33"/>
      <c r="N149" s="33"/>
      <c r="O149" s="33"/>
      <c r="P149" s="33"/>
      <c r="Q149" s="33"/>
      <c r="R149" s="33"/>
      <c r="S149" s="33"/>
      <c r="T149" s="33"/>
      <c r="U149" s="34"/>
    </row>
    <row r="150" spans="1:21" x14ac:dyDescent="0.25">
      <c r="A150" s="22" t="s">
        <v>178</v>
      </c>
      <c r="B150" s="32"/>
      <c r="C150" s="33"/>
      <c r="D150" s="33"/>
      <c r="E150" s="33"/>
      <c r="F150" s="33"/>
      <c r="G150" s="33"/>
      <c r="H150" s="33"/>
      <c r="I150" s="33"/>
      <c r="J150" s="34"/>
      <c r="K150" s="32"/>
      <c r="L150" s="33"/>
      <c r="M150" s="33"/>
      <c r="N150" s="33"/>
      <c r="O150" s="33"/>
      <c r="P150" s="33"/>
      <c r="Q150" s="33"/>
      <c r="R150" s="33"/>
      <c r="S150" s="33"/>
      <c r="T150" s="33"/>
      <c r="U150" s="34"/>
    </row>
    <row r="151" spans="1:21" x14ac:dyDescent="0.25">
      <c r="A151" s="25" t="s">
        <v>198</v>
      </c>
      <c r="B151" s="14" t="s">
        <v>207</v>
      </c>
      <c r="C151" s="6" t="s">
        <v>207</v>
      </c>
      <c r="D151" s="6" t="s">
        <v>207</v>
      </c>
      <c r="E151" s="6" t="s">
        <v>207</v>
      </c>
      <c r="F151" s="6" t="s">
        <v>207</v>
      </c>
      <c r="G151" s="6" t="s">
        <v>207</v>
      </c>
      <c r="H151" s="6" t="s">
        <v>207</v>
      </c>
      <c r="I151" s="6" t="s">
        <v>207</v>
      </c>
      <c r="J151" s="15" t="s">
        <v>207</v>
      </c>
      <c r="K151" s="14" t="s">
        <v>207</v>
      </c>
      <c r="L151" s="6" t="s">
        <v>207</v>
      </c>
      <c r="M151" s="6" t="s">
        <v>207</v>
      </c>
      <c r="N151" s="6" t="s">
        <v>207</v>
      </c>
      <c r="O151" s="6" t="s">
        <v>207</v>
      </c>
      <c r="P151" s="6" t="s">
        <v>207</v>
      </c>
      <c r="Q151" s="6" t="s">
        <v>207</v>
      </c>
      <c r="R151" s="6" t="s">
        <v>207</v>
      </c>
      <c r="S151" s="6" t="s">
        <v>207</v>
      </c>
      <c r="T151" s="6" t="s">
        <v>207</v>
      </c>
      <c r="U151" s="15" t="s">
        <v>207</v>
      </c>
    </row>
    <row r="152" spans="1:21" x14ac:dyDescent="0.25">
      <c r="A152" s="25" t="s">
        <v>199</v>
      </c>
      <c r="B152" s="14" t="s">
        <v>206</v>
      </c>
      <c r="C152" s="6" t="s">
        <v>206</v>
      </c>
      <c r="D152" s="6" t="s">
        <v>206</v>
      </c>
      <c r="E152" s="6" t="s">
        <v>206</v>
      </c>
      <c r="F152" s="6" t="s">
        <v>206</v>
      </c>
      <c r="G152" s="6" t="s">
        <v>206</v>
      </c>
      <c r="H152" s="6" t="s">
        <v>206</v>
      </c>
      <c r="I152" s="6" t="s">
        <v>206</v>
      </c>
      <c r="J152" s="15" t="s">
        <v>206</v>
      </c>
      <c r="K152" s="14" t="s">
        <v>206</v>
      </c>
      <c r="L152" s="6" t="s">
        <v>206</v>
      </c>
      <c r="M152" s="6" t="s">
        <v>206</v>
      </c>
      <c r="N152" s="6" t="s">
        <v>206</v>
      </c>
      <c r="O152" s="6" t="s">
        <v>206</v>
      </c>
      <c r="P152" s="6" t="s">
        <v>206</v>
      </c>
      <c r="Q152" s="6" t="s">
        <v>206</v>
      </c>
      <c r="R152" s="6" t="s">
        <v>206</v>
      </c>
      <c r="S152" s="6" t="s">
        <v>206</v>
      </c>
      <c r="T152" s="6" t="s">
        <v>206</v>
      </c>
      <c r="U152" s="15" t="s">
        <v>206</v>
      </c>
    </row>
    <row r="153" spans="1:21" x14ac:dyDescent="0.25">
      <c r="A153" s="25" t="s">
        <v>200</v>
      </c>
      <c r="B153" s="14" t="s">
        <v>206</v>
      </c>
      <c r="C153" s="6" t="s">
        <v>206</v>
      </c>
      <c r="D153" s="6" t="s">
        <v>206</v>
      </c>
      <c r="E153" s="6" t="s">
        <v>206</v>
      </c>
      <c r="F153" s="6" t="s">
        <v>206</v>
      </c>
      <c r="G153" s="6" t="s">
        <v>206</v>
      </c>
      <c r="H153" s="6" t="s">
        <v>206</v>
      </c>
      <c r="I153" s="6" t="s">
        <v>206</v>
      </c>
      <c r="J153" s="15" t="s">
        <v>206</v>
      </c>
      <c r="K153" s="14" t="s">
        <v>206</v>
      </c>
      <c r="L153" s="6" t="s">
        <v>206</v>
      </c>
      <c r="M153" s="6" t="s">
        <v>206</v>
      </c>
      <c r="N153" s="6" t="s">
        <v>206</v>
      </c>
      <c r="O153" s="6" t="s">
        <v>206</v>
      </c>
      <c r="P153" s="6" t="s">
        <v>206</v>
      </c>
      <c r="Q153" s="6" t="s">
        <v>206</v>
      </c>
      <c r="R153" s="6" t="s">
        <v>206</v>
      </c>
      <c r="S153" s="6" t="s">
        <v>206</v>
      </c>
      <c r="T153" s="6" t="s">
        <v>206</v>
      </c>
      <c r="U153" s="15" t="s">
        <v>206</v>
      </c>
    </row>
    <row r="154" spans="1:21" x14ac:dyDescent="0.25">
      <c r="A154" s="25" t="s">
        <v>201</v>
      </c>
      <c r="B154" s="14" t="s">
        <v>206</v>
      </c>
      <c r="C154" s="6" t="s">
        <v>206</v>
      </c>
      <c r="D154" s="6" t="s">
        <v>206</v>
      </c>
      <c r="E154" s="6" t="s">
        <v>206</v>
      </c>
      <c r="F154" s="6" t="s">
        <v>206</v>
      </c>
      <c r="G154" s="6" t="s">
        <v>206</v>
      </c>
      <c r="H154" s="6" t="s">
        <v>206</v>
      </c>
      <c r="I154" s="6" t="s">
        <v>206</v>
      </c>
      <c r="J154" s="15" t="s">
        <v>206</v>
      </c>
      <c r="K154" s="14" t="s">
        <v>206</v>
      </c>
      <c r="L154" s="6" t="s">
        <v>206</v>
      </c>
      <c r="M154" s="6" t="s">
        <v>206</v>
      </c>
      <c r="N154" s="6" t="s">
        <v>206</v>
      </c>
      <c r="O154" s="6" t="s">
        <v>206</v>
      </c>
      <c r="P154" s="6" t="s">
        <v>206</v>
      </c>
      <c r="Q154" s="6" t="s">
        <v>206</v>
      </c>
      <c r="R154" s="6" t="s">
        <v>206</v>
      </c>
      <c r="S154" s="6" t="s">
        <v>206</v>
      </c>
      <c r="T154" s="6" t="s">
        <v>206</v>
      </c>
      <c r="U154" s="15" t="s">
        <v>206</v>
      </c>
    </row>
    <row r="155" spans="1:21" x14ac:dyDescent="0.25">
      <c r="A155" s="22" t="s">
        <v>157</v>
      </c>
      <c r="B155" s="12">
        <f t="shared" ref="B155:J155" si="41">SUM(B151:B154)</f>
        <v>0</v>
      </c>
      <c r="C155" s="5">
        <f t="shared" si="41"/>
        <v>0</v>
      </c>
      <c r="D155" s="5">
        <f t="shared" si="41"/>
        <v>0</v>
      </c>
      <c r="E155" s="5">
        <f t="shared" si="41"/>
        <v>0</v>
      </c>
      <c r="F155" s="5">
        <f t="shared" si="41"/>
        <v>0</v>
      </c>
      <c r="G155" s="5">
        <f t="shared" si="41"/>
        <v>0</v>
      </c>
      <c r="H155" s="5">
        <f t="shared" si="41"/>
        <v>0</v>
      </c>
      <c r="I155" s="5">
        <f t="shared" si="41"/>
        <v>0</v>
      </c>
      <c r="J155" s="13">
        <f t="shared" si="41"/>
        <v>0</v>
      </c>
      <c r="K155" s="12">
        <f t="shared" ref="K155:U155" si="42">SUM(K151:K154)</f>
        <v>0</v>
      </c>
      <c r="L155" s="5">
        <f t="shared" si="42"/>
        <v>0</v>
      </c>
      <c r="M155" s="5">
        <f t="shared" si="42"/>
        <v>0</v>
      </c>
      <c r="N155" s="5">
        <f t="shared" si="42"/>
        <v>0</v>
      </c>
      <c r="O155" s="5">
        <f t="shared" si="42"/>
        <v>0</v>
      </c>
      <c r="P155" s="5">
        <f t="shared" si="42"/>
        <v>0</v>
      </c>
      <c r="Q155" s="5">
        <f t="shared" si="42"/>
        <v>0</v>
      </c>
      <c r="R155" s="5">
        <f t="shared" si="42"/>
        <v>0</v>
      </c>
      <c r="S155" s="5">
        <f t="shared" si="42"/>
        <v>0</v>
      </c>
      <c r="T155" s="5">
        <f t="shared" si="42"/>
        <v>0</v>
      </c>
      <c r="U155" s="13">
        <f t="shared" si="42"/>
        <v>0</v>
      </c>
    </row>
    <row r="156" spans="1:21" x14ac:dyDescent="0.25">
      <c r="A156" s="24"/>
      <c r="B156" s="32"/>
      <c r="C156" s="33"/>
      <c r="D156" s="33"/>
      <c r="E156" s="33"/>
      <c r="F156" s="33"/>
      <c r="G156" s="33"/>
      <c r="H156" s="33"/>
      <c r="I156" s="33"/>
      <c r="J156" s="34"/>
      <c r="K156" s="32"/>
      <c r="L156" s="33"/>
      <c r="M156" s="33"/>
      <c r="N156" s="33"/>
      <c r="O156" s="33"/>
      <c r="P156" s="33"/>
      <c r="Q156" s="33"/>
      <c r="R156" s="33"/>
      <c r="S156" s="33"/>
      <c r="T156" s="33"/>
      <c r="U156" s="34"/>
    </row>
    <row r="157" spans="1:21" x14ac:dyDescent="0.25">
      <c r="A157" s="22" t="s">
        <v>179</v>
      </c>
      <c r="B157" s="32"/>
      <c r="C157" s="33"/>
      <c r="D157" s="33"/>
      <c r="E157" s="33"/>
      <c r="F157" s="33"/>
      <c r="G157" s="33"/>
      <c r="H157" s="33"/>
      <c r="I157" s="33"/>
      <c r="J157" s="34"/>
      <c r="K157" s="32"/>
      <c r="L157" s="33"/>
      <c r="M157" s="33"/>
      <c r="N157" s="33"/>
      <c r="O157" s="33"/>
      <c r="P157" s="33"/>
      <c r="Q157" s="33"/>
      <c r="R157" s="33"/>
      <c r="S157" s="33"/>
      <c r="T157" s="33"/>
      <c r="U157" s="34"/>
    </row>
    <row r="158" spans="1:21" x14ac:dyDescent="0.25">
      <c r="A158" s="25" t="s">
        <v>198</v>
      </c>
      <c r="B158" s="14">
        <v>0</v>
      </c>
      <c r="C158" s="6">
        <v>0</v>
      </c>
      <c r="D158" s="6">
        <v>0</v>
      </c>
      <c r="E158" s="6">
        <v>0</v>
      </c>
      <c r="F158" s="6">
        <v>0</v>
      </c>
      <c r="G158" s="6">
        <v>0</v>
      </c>
      <c r="H158" s="6">
        <v>0</v>
      </c>
      <c r="I158" s="6">
        <v>0</v>
      </c>
      <c r="J158" s="15">
        <v>0</v>
      </c>
      <c r="K158" s="14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15">
        <v>0</v>
      </c>
    </row>
    <row r="159" spans="1:21" x14ac:dyDescent="0.25">
      <c r="A159" s="25" t="s">
        <v>199</v>
      </c>
      <c r="B159" s="14">
        <v>0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15">
        <v>0</v>
      </c>
      <c r="K159" s="14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15">
        <v>0</v>
      </c>
    </row>
    <row r="160" spans="1:21" x14ac:dyDescent="0.25">
      <c r="A160" s="25" t="s">
        <v>200</v>
      </c>
      <c r="B160" s="14">
        <v>0</v>
      </c>
      <c r="C160" s="6">
        <v>0</v>
      </c>
      <c r="D160" s="6">
        <v>0</v>
      </c>
      <c r="E160" s="6">
        <v>0</v>
      </c>
      <c r="F160" s="6">
        <v>0</v>
      </c>
      <c r="G160" s="6">
        <v>0</v>
      </c>
      <c r="H160" s="6">
        <v>0</v>
      </c>
      <c r="I160" s="6">
        <v>0</v>
      </c>
      <c r="J160" s="15">
        <v>0</v>
      </c>
      <c r="K160" s="14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15">
        <v>0</v>
      </c>
    </row>
    <row r="161" spans="1:21" x14ac:dyDescent="0.25">
      <c r="A161" s="25" t="s">
        <v>201</v>
      </c>
      <c r="B161" s="14" t="s">
        <v>206</v>
      </c>
      <c r="C161" s="6" t="s">
        <v>206</v>
      </c>
      <c r="D161" s="6" t="s">
        <v>206</v>
      </c>
      <c r="E161" s="6" t="s">
        <v>206</v>
      </c>
      <c r="F161" s="6" t="s">
        <v>206</v>
      </c>
      <c r="G161" s="6" t="s">
        <v>206</v>
      </c>
      <c r="H161" s="6" t="s">
        <v>206</v>
      </c>
      <c r="I161" s="6" t="s">
        <v>206</v>
      </c>
      <c r="J161" s="15" t="s">
        <v>206</v>
      </c>
      <c r="K161" s="14" t="s">
        <v>206</v>
      </c>
      <c r="L161" s="6" t="s">
        <v>206</v>
      </c>
      <c r="M161" s="6" t="s">
        <v>206</v>
      </c>
      <c r="N161" s="6" t="s">
        <v>206</v>
      </c>
      <c r="O161" s="6" t="s">
        <v>206</v>
      </c>
      <c r="P161" s="6" t="s">
        <v>206</v>
      </c>
      <c r="Q161" s="6" t="s">
        <v>206</v>
      </c>
      <c r="R161" s="6" t="s">
        <v>206</v>
      </c>
      <c r="S161" s="6" t="s">
        <v>206</v>
      </c>
      <c r="T161" s="6" t="s">
        <v>206</v>
      </c>
      <c r="U161" s="15" t="s">
        <v>206</v>
      </c>
    </row>
    <row r="162" spans="1:21" x14ac:dyDescent="0.25">
      <c r="A162" s="22" t="s">
        <v>157</v>
      </c>
      <c r="B162" s="12">
        <f t="shared" ref="B162:J162" si="43">SUM(B158:B161)</f>
        <v>0</v>
      </c>
      <c r="C162" s="5">
        <f t="shared" si="43"/>
        <v>0</v>
      </c>
      <c r="D162" s="5">
        <f t="shared" si="43"/>
        <v>0</v>
      </c>
      <c r="E162" s="5">
        <f t="shared" si="43"/>
        <v>0</v>
      </c>
      <c r="F162" s="5">
        <f t="shared" si="43"/>
        <v>0</v>
      </c>
      <c r="G162" s="5">
        <f t="shared" si="43"/>
        <v>0</v>
      </c>
      <c r="H162" s="5">
        <f t="shared" si="43"/>
        <v>0</v>
      </c>
      <c r="I162" s="5">
        <f t="shared" si="43"/>
        <v>0</v>
      </c>
      <c r="J162" s="13">
        <f t="shared" si="43"/>
        <v>0</v>
      </c>
      <c r="K162" s="12">
        <f t="shared" ref="K162:U162" si="44">SUM(K158:K161)</f>
        <v>0</v>
      </c>
      <c r="L162" s="5">
        <f t="shared" si="44"/>
        <v>0</v>
      </c>
      <c r="M162" s="5">
        <f t="shared" si="44"/>
        <v>0</v>
      </c>
      <c r="N162" s="5">
        <f t="shared" si="44"/>
        <v>0</v>
      </c>
      <c r="O162" s="5">
        <f t="shared" si="44"/>
        <v>0</v>
      </c>
      <c r="P162" s="5">
        <f t="shared" si="44"/>
        <v>0</v>
      </c>
      <c r="Q162" s="5">
        <f t="shared" si="44"/>
        <v>0</v>
      </c>
      <c r="R162" s="5">
        <f t="shared" si="44"/>
        <v>0</v>
      </c>
      <c r="S162" s="5">
        <f t="shared" si="44"/>
        <v>0</v>
      </c>
      <c r="T162" s="5">
        <f t="shared" si="44"/>
        <v>0</v>
      </c>
      <c r="U162" s="13">
        <f t="shared" si="44"/>
        <v>0</v>
      </c>
    </row>
    <row r="163" spans="1:21" x14ac:dyDescent="0.25">
      <c r="A163" s="24"/>
      <c r="B163" s="32"/>
      <c r="C163" s="33"/>
      <c r="D163" s="33"/>
      <c r="E163" s="33"/>
      <c r="F163" s="33"/>
      <c r="G163" s="33"/>
      <c r="H163" s="33"/>
      <c r="I163" s="33"/>
      <c r="J163" s="34"/>
      <c r="K163" s="32"/>
      <c r="L163" s="33"/>
      <c r="M163" s="33"/>
      <c r="N163" s="33"/>
      <c r="O163" s="33"/>
      <c r="P163" s="33"/>
      <c r="Q163" s="33"/>
      <c r="R163" s="33"/>
      <c r="S163" s="33"/>
      <c r="T163" s="33"/>
      <c r="U163" s="34"/>
    </row>
    <row r="164" spans="1:21" x14ac:dyDescent="0.25">
      <c r="A164" s="22" t="s">
        <v>180</v>
      </c>
      <c r="B164" s="32"/>
      <c r="C164" s="33"/>
      <c r="D164" s="33"/>
      <c r="E164" s="33"/>
      <c r="F164" s="33"/>
      <c r="G164" s="33"/>
      <c r="H164" s="33"/>
      <c r="I164" s="33"/>
      <c r="J164" s="34"/>
      <c r="K164" s="32"/>
      <c r="L164" s="33"/>
      <c r="M164" s="33"/>
      <c r="N164" s="33"/>
      <c r="O164" s="33"/>
      <c r="P164" s="33"/>
      <c r="Q164" s="33"/>
      <c r="R164" s="33"/>
      <c r="S164" s="33"/>
      <c r="T164" s="33"/>
      <c r="U164" s="34"/>
    </row>
    <row r="165" spans="1:21" x14ac:dyDescent="0.25">
      <c r="A165" s="25" t="s">
        <v>198</v>
      </c>
      <c r="B165" s="14">
        <v>0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0</v>
      </c>
      <c r="I165" s="6">
        <v>0</v>
      </c>
      <c r="J165" s="15">
        <v>0</v>
      </c>
      <c r="K165" s="14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15">
        <v>0</v>
      </c>
    </row>
    <row r="166" spans="1:21" x14ac:dyDescent="0.25">
      <c r="A166" s="25" t="s">
        <v>199</v>
      </c>
      <c r="B166" s="14">
        <v>0</v>
      </c>
      <c r="C166" s="6">
        <v>0</v>
      </c>
      <c r="D166" s="6">
        <v>0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15">
        <v>0</v>
      </c>
      <c r="K166" s="14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15">
        <v>0</v>
      </c>
    </row>
    <row r="167" spans="1:21" x14ac:dyDescent="0.25">
      <c r="A167" s="25" t="s">
        <v>200</v>
      </c>
      <c r="B167" s="14">
        <v>0</v>
      </c>
      <c r="C167" s="6">
        <v>0</v>
      </c>
      <c r="D167" s="6">
        <v>0</v>
      </c>
      <c r="E167" s="6">
        <v>0</v>
      </c>
      <c r="F167" s="6">
        <v>0</v>
      </c>
      <c r="G167" s="6">
        <v>0</v>
      </c>
      <c r="H167" s="6">
        <v>0</v>
      </c>
      <c r="I167" s="6">
        <v>0</v>
      </c>
      <c r="J167" s="15">
        <v>0</v>
      </c>
      <c r="K167" s="14">
        <v>0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15">
        <v>0</v>
      </c>
    </row>
    <row r="168" spans="1:21" x14ac:dyDescent="0.25">
      <c r="A168" s="25" t="s">
        <v>201</v>
      </c>
      <c r="B168" s="14" t="s">
        <v>206</v>
      </c>
      <c r="C168" s="6" t="s">
        <v>206</v>
      </c>
      <c r="D168" s="6" t="s">
        <v>206</v>
      </c>
      <c r="E168" s="6" t="s">
        <v>206</v>
      </c>
      <c r="F168" s="6" t="s">
        <v>206</v>
      </c>
      <c r="G168" s="6" t="s">
        <v>206</v>
      </c>
      <c r="H168" s="6" t="s">
        <v>206</v>
      </c>
      <c r="I168" s="6" t="s">
        <v>206</v>
      </c>
      <c r="J168" s="15" t="s">
        <v>206</v>
      </c>
      <c r="K168" s="14" t="s">
        <v>206</v>
      </c>
      <c r="L168" s="6" t="s">
        <v>206</v>
      </c>
      <c r="M168" s="6" t="s">
        <v>206</v>
      </c>
      <c r="N168" s="6" t="s">
        <v>206</v>
      </c>
      <c r="O168" s="6" t="s">
        <v>206</v>
      </c>
      <c r="P168" s="6" t="s">
        <v>206</v>
      </c>
      <c r="Q168" s="6" t="s">
        <v>206</v>
      </c>
      <c r="R168" s="6" t="s">
        <v>206</v>
      </c>
      <c r="S168" s="6" t="s">
        <v>206</v>
      </c>
      <c r="T168" s="6" t="s">
        <v>206</v>
      </c>
      <c r="U168" s="15" t="s">
        <v>206</v>
      </c>
    </row>
    <row r="169" spans="1:21" x14ac:dyDescent="0.25">
      <c r="A169" s="22" t="s">
        <v>157</v>
      </c>
      <c r="B169" s="12">
        <f t="shared" ref="B169:U169" si="45">SUM(B165:B168)</f>
        <v>0</v>
      </c>
      <c r="C169" s="5">
        <f t="shared" si="45"/>
        <v>0</v>
      </c>
      <c r="D169" s="5">
        <f t="shared" si="45"/>
        <v>0</v>
      </c>
      <c r="E169" s="5">
        <f t="shared" si="45"/>
        <v>0</v>
      </c>
      <c r="F169" s="5">
        <f t="shared" si="45"/>
        <v>0</v>
      </c>
      <c r="G169" s="5">
        <f t="shared" si="45"/>
        <v>0</v>
      </c>
      <c r="H169" s="5">
        <f t="shared" si="45"/>
        <v>0</v>
      </c>
      <c r="I169" s="5">
        <f t="shared" si="45"/>
        <v>0</v>
      </c>
      <c r="J169" s="13">
        <f t="shared" si="45"/>
        <v>0</v>
      </c>
      <c r="K169" s="12">
        <f t="shared" si="45"/>
        <v>0</v>
      </c>
      <c r="L169" s="5">
        <f t="shared" si="45"/>
        <v>0</v>
      </c>
      <c r="M169" s="5">
        <f t="shared" si="45"/>
        <v>0</v>
      </c>
      <c r="N169" s="5">
        <f t="shared" si="45"/>
        <v>0</v>
      </c>
      <c r="O169" s="5">
        <f t="shared" si="45"/>
        <v>0</v>
      </c>
      <c r="P169" s="5">
        <f t="shared" si="45"/>
        <v>0</v>
      </c>
      <c r="Q169" s="5">
        <f t="shared" si="45"/>
        <v>0</v>
      </c>
      <c r="R169" s="5">
        <f t="shared" si="45"/>
        <v>0</v>
      </c>
      <c r="S169" s="5">
        <f t="shared" si="45"/>
        <v>0</v>
      </c>
      <c r="T169" s="5">
        <f t="shared" si="45"/>
        <v>0</v>
      </c>
      <c r="U169" s="13">
        <f t="shared" si="45"/>
        <v>0</v>
      </c>
    </row>
    <row r="170" spans="1:21" x14ac:dyDescent="0.25">
      <c r="A170" s="24"/>
      <c r="B170" s="32"/>
      <c r="C170" s="33"/>
      <c r="D170" s="33"/>
      <c r="E170" s="33"/>
      <c r="F170" s="33"/>
      <c r="G170" s="33"/>
      <c r="H170" s="33"/>
      <c r="I170" s="33"/>
      <c r="J170" s="34"/>
      <c r="K170" s="32"/>
      <c r="L170" s="33"/>
      <c r="M170" s="33"/>
      <c r="N170" s="33"/>
      <c r="O170" s="33"/>
      <c r="P170" s="33"/>
      <c r="Q170" s="33"/>
      <c r="R170" s="33"/>
      <c r="S170" s="33"/>
      <c r="T170" s="33"/>
      <c r="U170" s="34"/>
    </row>
    <row r="171" spans="1:21" x14ac:dyDescent="0.25">
      <c r="A171" s="22" t="s">
        <v>181</v>
      </c>
      <c r="B171" s="32"/>
      <c r="C171" s="33"/>
      <c r="D171" s="33"/>
      <c r="E171" s="33"/>
      <c r="F171" s="33"/>
      <c r="G171" s="33"/>
      <c r="H171" s="33"/>
      <c r="I171" s="33"/>
      <c r="J171" s="34"/>
      <c r="K171" s="32"/>
      <c r="L171" s="33"/>
      <c r="M171" s="33"/>
      <c r="N171" s="33"/>
      <c r="O171" s="33"/>
      <c r="P171" s="33"/>
      <c r="Q171" s="33"/>
      <c r="R171" s="33"/>
      <c r="S171" s="33"/>
      <c r="T171" s="33"/>
      <c r="U171" s="34"/>
    </row>
    <row r="172" spans="1:21" x14ac:dyDescent="0.25">
      <c r="A172" s="25" t="s">
        <v>198</v>
      </c>
      <c r="B172" s="14">
        <v>640521</v>
      </c>
      <c r="C172" s="6">
        <v>1554355</v>
      </c>
      <c r="D172" s="6">
        <v>95626</v>
      </c>
      <c r="E172" s="6">
        <v>117878</v>
      </c>
      <c r="F172" s="6">
        <v>73374</v>
      </c>
      <c r="G172" s="6">
        <v>9656</v>
      </c>
      <c r="H172" s="6">
        <v>2048</v>
      </c>
      <c r="I172" s="6">
        <v>-271</v>
      </c>
      <c r="J172" s="15">
        <v>2493187</v>
      </c>
      <c r="K172" s="14">
        <v>550994</v>
      </c>
      <c r="L172" s="6">
        <v>1330891</v>
      </c>
      <c r="M172" s="6">
        <v>74497</v>
      </c>
      <c r="N172" s="6">
        <v>94236</v>
      </c>
      <c r="O172" s="6">
        <v>56757</v>
      </c>
      <c r="P172" s="6">
        <v>5889</v>
      </c>
      <c r="Q172" s="6">
        <v>1460</v>
      </c>
      <c r="R172" s="6">
        <v>-271</v>
      </c>
      <c r="S172" s="6">
        <v>1048</v>
      </c>
      <c r="T172" s="6">
        <v>0</v>
      </c>
      <c r="U172" s="15">
        <v>2115501</v>
      </c>
    </row>
    <row r="173" spans="1:21" x14ac:dyDescent="0.25">
      <c r="A173" s="25" t="s">
        <v>199</v>
      </c>
      <c r="B173" s="14">
        <v>588267</v>
      </c>
      <c r="C173" s="6">
        <v>1522617</v>
      </c>
      <c r="D173" s="6">
        <v>106786</v>
      </c>
      <c r="E173" s="6">
        <v>125697</v>
      </c>
      <c r="F173" s="6">
        <v>61759</v>
      </c>
      <c r="G173" s="6">
        <v>11473</v>
      </c>
      <c r="H173" s="6">
        <v>2819</v>
      </c>
      <c r="I173" s="6">
        <v>-365</v>
      </c>
      <c r="J173" s="15">
        <v>2419053</v>
      </c>
      <c r="K173" s="14">
        <v>506234</v>
      </c>
      <c r="L173" s="6">
        <v>1305923</v>
      </c>
      <c r="M173" s="6">
        <v>82455</v>
      </c>
      <c r="N173" s="6">
        <v>100517</v>
      </c>
      <c r="O173" s="6">
        <v>47376</v>
      </c>
      <c r="P173" s="6">
        <v>7108</v>
      </c>
      <c r="Q173" s="6">
        <v>2106</v>
      </c>
      <c r="R173" s="6">
        <v>-365</v>
      </c>
      <c r="S173" s="6">
        <v>299</v>
      </c>
      <c r="T173" s="6">
        <v>0</v>
      </c>
      <c r="U173" s="15">
        <v>2051653</v>
      </c>
    </row>
    <row r="174" spans="1:21" x14ac:dyDescent="0.25">
      <c r="A174" s="25" t="s">
        <v>200</v>
      </c>
      <c r="B174" s="14">
        <v>587556</v>
      </c>
      <c r="C174" s="6">
        <v>1604906</v>
      </c>
      <c r="D174" s="6">
        <v>188395</v>
      </c>
      <c r="E174" s="6">
        <v>164672</v>
      </c>
      <c r="F174" s="6">
        <v>65364</v>
      </c>
      <c r="G174" s="6">
        <v>14127</v>
      </c>
      <c r="H174" s="6">
        <v>1421</v>
      </c>
      <c r="I174" s="6">
        <v>-8</v>
      </c>
      <c r="J174" s="15">
        <v>2626433</v>
      </c>
      <c r="K174" s="14">
        <v>506399</v>
      </c>
      <c r="L174" s="6">
        <v>1376881</v>
      </c>
      <c r="M174" s="6">
        <v>144342</v>
      </c>
      <c r="N174" s="6">
        <v>130995</v>
      </c>
      <c r="O174" s="6">
        <v>49742</v>
      </c>
      <c r="P174" s="6">
        <v>8900</v>
      </c>
      <c r="Q174" s="6">
        <v>1169</v>
      </c>
      <c r="R174" s="6">
        <v>-8</v>
      </c>
      <c r="S174" s="6">
        <v>651</v>
      </c>
      <c r="T174" s="6">
        <v>0</v>
      </c>
      <c r="U174" s="15">
        <v>2219071</v>
      </c>
    </row>
    <row r="175" spans="1:21" x14ac:dyDescent="0.25">
      <c r="A175" s="25" t="s">
        <v>201</v>
      </c>
      <c r="B175" s="14" t="s">
        <v>206</v>
      </c>
      <c r="C175" s="6" t="s">
        <v>206</v>
      </c>
      <c r="D175" s="6" t="s">
        <v>206</v>
      </c>
      <c r="E175" s="6" t="s">
        <v>206</v>
      </c>
      <c r="F175" s="6" t="s">
        <v>206</v>
      </c>
      <c r="G175" s="6" t="s">
        <v>206</v>
      </c>
      <c r="H175" s="6" t="s">
        <v>206</v>
      </c>
      <c r="I175" s="6" t="s">
        <v>206</v>
      </c>
      <c r="J175" s="15" t="s">
        <v>206</v>
      </c>
      <c r="K175" s="14" t="s">
        <v>206</v>
      </c>
      <c r="L175" s="6" t="s">
        <v>206</v>
      </c>
      <c r="M175" s="6" t="s">
        <v>206</v>
      </c>
      <c r="N175" s="6" t="s">
        <v>206</v>
      </c>
      <c r="O175" s="6" t="s">
        <v>206</v>
      </c>
      <c r="P175" s="6" t="s">
        <v>206</v>
      </c>
      <c r="Q175" s="6" t="s">
        <v>206</v>
      </c>
      <c r="R175" s="6" t="s">
        <v>206</v>
      </c>
      <c r="S175" s="6" t="s">
        <v>206</v>
      </c>
      <c r="T175" s="6" t="s">
        <v>206</v>
      </c>
      <c r="U175" s="15" t="s">
        <v>206</v>
      </c>
    </row>
    <row r="176" spans="1:21" x14ac:dyDescent="0.25">
      <c r="A176" s="22" t="s">
        <v>157</v>
      </c>
      <c r="B176" s="12">
        <f t="shared" ref="B176:J176" si="46">SUM(B172:B175)</f>
        <v>1816344</v>
      </c>
      <c r="C176" s="5">
        <f t="shared" si="46"/>
        <v>4681878</v>
      </c>
      <c r="D176" s="5">
        <f t="shared" si="46"/>
        <v>390807</v>
      </c>
      <c r="E176" s="5">
        <f t="shared" si="46"/>
        <v>408247</v>
      </c>
      <c r="F176" s="5">
        <f t="shared" si="46"/>
        <v>200497</v>
      </c>
      <c r="G176" s="5">
        <f t="shared" si="46"/>
        <v>35256</v>
      </c>
      <c r="H176" s="5">
        <f t="shared" si="46"/>
        <v>6288</v>
      </c>
      <c r="I176" s="5">
        <f t="shared" si="46"/>
        <v>-644</v>
      </c>
      <c r="J176" s="13">
        <f t="shared" si="46"/>
        <v>7538673</v>
      </c>
      <c r="K176" s="12">
        <f t="shared" ref="K176:U176" si="47">SUM(K172:K175)</f>
        <v>1563627</v>
      </c>
      <c r="L176" s="5">
        <f t="shared" si="47"/>
        <v>4013695</v>
      </c>
      <c r="M176" s="5">
        <f t="shared" si="47"/>
        <v>301294</v>
      </c>
      <c r="N176" s="5">
        <f t="shared" si="47"/>
        <v>325748</v>
      </c>
      <c r="O176" s="5">
        <f t="shared" si="47"/>
        <v>153875</v>
      </c>
      <c r="P176" s="5">
        <f t="shared" si="47"/>
        <v>21897</v>
      </c>
      <c r="Q176" s="5">
        <f t="shared" si="47"/>
        <v>4735</v>
      </c>
      <c r="R176" s="5">
        <f t="shared" si="47"/>
        <v>-644</v>
      </c>
      <c r="S176" s="5">
        <f t="shared" si="47"/>
        <v>1998</v>
      </c>
      <c r="T176" s="5">
        <f t="shared" si="47"/>
        <v>0</v>
      </c>
      <c r="U176" s="13">
        <f t="shared" si="47"/>
        <v>6386225</v>
      </c>
    </row>
    <row r="177" spans="1:21" x14ac:dyDescent="0.25">
      <c r="A177" s="24"/>
      <c r="B177" s="32"/>
      <c r="C177" s="33"/>
      <c r="D177" s="33"/>
      <c r="E177" s="33"/>
      <c r="F177" s="33"/>
      <c r="G177" s="33"/>
      <c r="H177" s="33"/>
      <c r="I177" s="33"/>
      <c r="J177" s="34"/>
      <c r="K177" s="32"/>
      <c r="L177" s="33"/>
      <c r="M177" s="33"/>
      <c r="N177" s="33"/>
      <c r="O177" s="33"/>
      <c r="P177" s="33"/>
      <c r="Q177" s="33"/>
      <c r="R177" s="33"/>
      <c r="S177" s="33"/>
      <c r="T177" s="33"/>
      <c r="U177" s="34"/>
    </row>
    <row r="178" spans="1:21" x14ac:dyDescent="0.25">
      <c r="A178" s="22" t="s">
        <v>182</v>
      </c>
      <c r="B178" s="32"/>
      <c r="C178" s="33"/>
      <c r="D178" s="33"/>
      <c r="E178" s="33"/>
      <c r="F178" s="33"/>
      <c r="G178" s="33"/>
      <c r="H178" s="33"/>
      <c r="I178" s="33"/>
      <c r="J178" s="34"/>
      <c r="K178" s="32"/>
      <c r="L178" s="33"/>
      <c r="M178" s="33"/>
      <c r="N178" s="33"/>
      <c r="O178" s="33"/>
      <c r="P178" s="33"/>
      <c r="Q178" s="33"/>
      <c r="R178" s="33"/>
      <c r="S178" s="33"/>
      <c r="T178" s="33"/>
      <c r="U178" s="34"/>
    </row>
    <row r="179" spans="1:21" x14ac:dyDescent="0.25">
      <c r="A179" s="25" t="s">
        <v>198</v>
      </c>
      <c r="B179" s="14">
        <v>0</v>
      </c>
      <c r="C179" s="6">
        <v>0</v>
      </c>
      <c r="D179" s="6">
        <v>0</v>
      </c>
      <c r="E179" s="6">
        <v>0</v>
      </c>
      <c r="F179" s="6">
        <v>0</v>
      </c>
      <c r="G179" s="6">
        <v>0</v>
      </c>
      <c r="H179" s="6">
        <v>0</v>
      </c>
      <c r="I179" s="6">
        <v>0</v>
      </c>
      <c r="J179" s="15">
        <v>0</v>
      </c>
      <c r="K179" s="14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6">
        <v>0</v>
      </c>
      <c r="U179" s="15">
        <v>0</v>
      </c>
    </row>
    <row r="180" spans="1:21" x14ac:dyDescent="0.25">
      <c r="A180" s="25" t="s">
        <v>199</v>
      </c>
      <c r="B180" s="14">
        <v>0</v>
      </c>
      <c r="C180" s="6">
        <v>0</v>
      </c>
      <c r="D180" s="6">
        <v>0</v>
      </c>
      <c r="E180" s="6">
        <v>0</v>
      </c>
      <c r="F180" s="6">
        <v>0</v>
      </c>
      <c r="G180" s="6">
        <v>0</v>
      </c>
      <c r="H180" s="6">
        <v>0</v>
      </c>
      <c r="I180" s="6">
        <v>0</v>
      </c>
      <c r="J180" s="15">
        <v>0</v>
      </c>
      <c r="K180" s="14">
        <v>0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6">
        <v>0</v>
      </c>
      <c r="U180" s="15">
        <v>0</v>
      </c>
    </row>
    <row r="181" spans="1:21" x14ac:dyDescent="0.25">
      <c r="A181" s="25" t="s">
        <v>200</v>
      </c>
      <c r="B181" s="14">
        <v>0</v>
      </c>
      <c r="C181" s="6">
        <v>0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15">
        <v>0</v>
      </c>
      <c r="K181" s="14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15">
        <v>0</v>
      </c>
    </row>
    <row r="182" spans="1:21" x14ac:dyDescent="0.25">
      <c r="A182" s="25" t="s">
        <v>201</v>
      </c>
      <c r="B182" s="14" t="s">
        <v>206</v>
      </c>
      <c r="C182" s="6" t="s">
        <v>206</v>
      </c>
      <c r="D182" s="6" t="s">
        <v>206</v>
      </c>
      <c r="E182" s="6" t="s">
        <v>206</v>
      </c>
      <c r="F182" s="6" t="s">
        <v>206</v>
      </c>
      <c r="G182" s="6" t="s">
        <v>206</v>
      </c>
      <c r="H182" s="6" t="s">
        <v>206</v>
      </c>
      <c r="I182" s="6" t="s">
        <v>206</v>
      </c>
      <c r="J182" s="15" t="s">
        <v>206</v>
      </c>
      <c r="K182" s="14" t="s">
        <v>206</v>
      </c>
      <c r="L182" s="6" t="s">
        <v>206</v>
      </c>
      <c r="M182" s="6" t="s">
        <v>206</v>
      </c>
      <c r="N182" s="6" t="s">
        <v>206</v>
      </c>
      <c r="O182" s="6" t="s">
        <v>206</v>
      </c>
      <c r="P182" s="6" t="s">
        <v>206</v>
      </c>
      <c r="Q182" s="6" t="s">
        <v>206</v>
      </c>
      <c r="R182" s="6" t="s">
        <v>206</v>
      </c>
      <c r="S182" s="6" t="s">
        <v>206</v>
      </c>
      <c r="T182" s="6" t="s">
        <v>206</v>
      </c>
      <c r="U182" s="15" t="s">
        <v>206</v>
      </c>
    </row>
    <row r="183" spans="1:21" x14ac:dyDescent="0.25">
      <c r="A183" s="22" t="s">
        <v>157</v>
      </c>
      <c r="B183" s="12">
        <f t="shared" ref="B183:J183" si="48">SUM(B179:B182)</f>
        <v>0</v>
      </c>
      <c r="C183" s="5">
        <f t="shared" si="48"/>
        <v>0</v>
      </c>
      <c r="D183" s="5">
        <f t="shared" si="48"/>
        <v>0</v>
      </c>
      <c r="E183" s="5">
        <f t="shared" si="48"/>
        <v>0</v>
      </c>
      <c r="F183" s="5">
        <f t="shared" si="48"/>
        <v>0</v>
      </c>
      <c r="G183" s="5">
        <f t="shared" si="48"/>
        <v>0</v>
      </c>
      <c r="H183" s="5">
        <f t="shared" si="48"/>
        <v>0</v>
      </c>
      <c r="I183" s="5">
        <f t="shared" si="48"/>
        <v>0</v>
      </c>
      <c r="J183" s="13">
        <f t="shared" si="48"/>
        <v>0</v>
      </c>
      <c r="K183" s="12">
        <f t="shared" ref="K183:U183" si="49">SUM(K179:K182)</f>
        <v>0</v>
      </c>
      <c r="L183" s="5">
        <f t="shared" si="49"/>
        <v>0</v>
      </c>
      <c r="M183" s="5">
        <f t="shared" si="49"/>
        <v>0</v>
      </c>
      <c r="N183" s="5">
        <f t="shared" si="49"/>
        <v>0</v>
      </c>
      <c r="O183" s="5">
        <f t="shared" si="49"/>
        <v>0</v>
      </c>
      <c r="P183" s="5">
        <f t="shared" si="49"/>
        <v>0</v>
      </c>
      <c r="Q183" s="5">
        <f t="shared" si="49"/>
        <v>0</v>
      </c>
      <c r="R183" s="5">
        <f t="shared" si="49"/>
        <v>0</v>
      </c>
      <c r="S183" s="5">
        <f t="shared" si="49"/>
        <v>0</v>
      </c>
      <c r="T183" s="5">
        <f t="shared" si="49"/>
        <v>0</v>
      </c>
      <c r="U183" s="13">
        <f t="shared" si="49"/>
        <v>0</v>
      </c>
    </row>
    <row r="184" spans="1:21" x14ac:dyDescent="0.25">
      <c r="A184" s="24"/>
      <c r="B184" s="32"/>
      <c r="C184" s="33"/>
      <c r="D184" s="33"/>
      <c r="E184" s="33"/>
      <c r="F184" s="33"/>
      <c r="G184" s="33"/>
      <c r="H184" s="33"/>
      <c r="I184" s="33"/>
      <c r="J184" s="34"/>
      <c r="K184" s="32"/>
      <c r="L184" s="33"/>
      <c r="M184" s="33"/>
      <c r="N184" s="33"/>
      <c r="O184" s="33"/>
      <c r="P184" s="33"/>
      <c r="Q184" s="33"/>
      <c r="R184" s="33"/>
      <c r="S184" s="33"/>
      <c r="T184" s="33"/>
      <c r="U184" s="34"/>
    </row>
    <row r="185" spans="1:21" x14ac:dyDescent="0.25">
      <c r="A185" s="22" t="s">
        <v>183</v>
      </c>
      <c r="B185" s="32"/>
      <c r="C185" s="33"/>
      <c r="D185" s="33"/>
      <c r="E185" s="33"/>
      <c r="F185" s="33"/>
      <c r="G185" s="33"/>
      <c r="H185" s="33"/>
      <c r="I185" s="33"/>
      <c r="J185" s="34"/>
      <c r="K185" s="32"/>
      <c r="L185" s="33"/>
      <c r="M185" s="33"/>
      <c r="N185" s="33"/>
      <c r="O185" s="33"/>
      <c r="P185" s="33"/>
      <c r="Q185" s="33"/>
      <c r="R185" s="33"/>
      <c r="S185" s="33"/>
      <c r="T185" s="33"/>
      <c r="U185" s="34"/>
    </row>
    <row r="186" spans="1:21" x14ac:dyDescent="0.25">
      <c r="A186" s="25" t="s">
        <v>198</v>
      </c>
      <c r="B186" s="14">
        <v>0</v>
      </c>
      <c r="C186" s="6">
        <v>0</v>
      </c>
      <c r="D186" s="6">
        <v>0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15">
        <v>0</v>
      </c>
      <c r="K186" s="14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15">
        <v>0</v>
      </c>
    </row>
    <row r="187" spans="1:21" x14ac:dyDescent="0.25">
      <c r="A187" s="25" t="s">
        <v>199</v>
      </c>
      <c r="B187" s="14">
        <v>0</v>
      </c>
      <c r="C187" s="6">
        <v>0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15">
        <v>0</v>
      </c>
      <c r="K187" s="14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15">
        <v>0</v>
      </c>
    </row>
    <row r="188" spans="1:21" x14ac:dyDescent="0.25">
      <c r="A188" s="25" t="s">
        <v>200</v>
      </c>
      <c r="B188" s="14">
        <v>0</v>
      </c>
      <c r="C188" s="6">
        <v>0</v>
      </c>
      <c r="D188" s="6">
        <v>0</v>
      </c>
      <c r="E188" s="6">
        <v>0</v>
      </c>
      <c r="F188" s="6">
        <v>0</v>
      </c>
      <c r="G188" s="6">
        <v>0</v>
      </c>
      <c r="H188" s="6">
        <v>0</v>
      </c>
      <c r="I188" s="6">
        <v>0</v>
      </c>
      <c r="J188" s="15">
        <v>0</v>
      </c>
      <c r="K188" s="14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15">
        <v>0</v>
      </c>
    </row>
    <row r="189" spans="1:21" x14ac:dyDescent="0.25">
      <c r="A189" s="25" t="s">
        <v>201</v>
      </c>
      <c r="B189" s="14" t="s">
        <v>206</v>
      </c>
      <c r="C189" s="6" t="s">
        <v>206</v>
      </c>
      <c r="D189" s="6" t="s">
        <v>206</v>
      </c>
      <c r="E189" s="6" t="s">
        <v>206</v>
      </c>
      <c r="F189" s="6" t="s">
        <v>206</v>
      </c>
      <c r="G189" s="6" t="s">
        <v>206</v>
      </c>
      <c r="H189" s="6" t="s">
        <v>206</v>
      </c>
      <c r="I189" s="6" t="s">
        <v>206</v>
      </c>
      <c r="J189" s="15" t="s">
        <v>206</v>
      </c>
      <c r="K189" s="14" t="s">
        <v>206</v>
      </c>
      <c r="L189" s="6" t="s">
        <v>206</v>
      </c>
      <c r="M189" s="6" t="s">
        <v>206</v>
      </c>
      <c r="N189" s="6" t="s">
        <v>206</v>
      </c>
      <c r="O189" s="6" t="s">
        <v>206</v>
      </c>
      <c r="P189" s="6" t="s">
        <v>206</v>
      </c>
      <c r="Q189" s="6" t="s">
        <v>206</v>
      </c>
      <c r="R189" s="6" t="s">
        <v>206</v>
      </c>
      <c r="S189" s="6" t="s">
        <v>206</v>
      </c>
      <c r="T189" s="6" t="s">
        <v>206</v>
      </c>
      <c r="U189" s="15" t="s">
        <v>206</v>
      </c>
    </row>
    <row r="190" spans="1:21" x14ac:dyDescent="0.25">
      <c r="A190" s="22" t="s">
        <v>157</v>
      </c>
      <c r="B190" s="12">
        <f t="shared" ref="B190:J190" si="50">SUM(B186:B189)</f>
        <v>0</v>
      </c>
      <c r="C190" s="5">
        <f t="shared" si="50"/>
        <v>0</v>
      </c>
      <c r="D190" s="5">
        <f t="shared" si="50"/>
        <v>0</v>
      </c>
      <c r="E190" s="5">
        <f t="shared" si="50"/>
        <v>0</v>
      </c>
      <c r="F190" s="5">
        <f t="shared" si="50"/>
        <v>0</v>
      </c>
      <c r="G190" s="5">
        <f t="shared" si="50"/>
        <v>0</v>
      </c>
      <c r="H190" s="5">
        <f t="shared" si="50"/>
        <v>0</v>
      </c>
      <c r="I190" s="5">
        <f t="shared" si="50"/>
        <v>0</v>
      </c>
      <c r="J190" s="13">
        <f t="shared" si="50"/>
        <v>0</v>
      </c>
      <c r="K190" s="12">
        <f t="shared" ref="K190:U190" si="51">SUM(K186:K189)</f>
        <v>0</v>
      </c>
      <c r="L190" s="5">
        <f t="shared" si="51"/>
        <v>0</v>
      </c>
      <c r="M190" s="5">
        <f t="shared" si="51"/>
        <v>0</v>
      </c>
      <c r="N190" s="5">
        <f t="shared" si="51"/>
        <v>0</v>
      </c>
      <c r="O190" s="5">
        <f t="shared" si="51"/>
        <v>0</v>
      </c>
      <c r="P190" s="5">
        <f t="shared" si="51"/>
        <v>0</v>
      </c>
      <c r="Q190" s="5">
        <f t="shared" si="51"/>
        <v>0</v>
      </c>
      <c r="R190" s="5">
        <f t="shared" si="51"/>
        <v>0</v>
      </c>
      <c r="S190" s="5">
        <f t="shared" si="51"/>
        <v>0</v>
      </c>
      <c r="T190" s="5">
        <f t="shared" si="51"/>
        <v>0</v>
      </c>
      <c r="U190" s="13">
        <f t="shared" si="51"/>
        <v>0</v>
      </c>
    </row>
    <row r="191" spans="1:21" x14ac:dyDescent="0.25">
      <c r="A191" s="24"/>
      <c r="B191" s="32"/>
      <c r="C191" s="33"/>
      <c r="D191" s="33"/>
      <c r="E191" s="33"/>
      <c r="F191" s="33"/>
      <c r="G191" s="33"/>
      <c r="H191" s="33"/>
      <c r="I191" s="33"/>
      <c r="J191" s="34"/>
      <c r="K191" s="32"/>
      <c r="L191" s="33"/>
      <c r="M191" s="33"/>
      <c r="N191" s="33"/>
      <c r="O191" s="33"/>
      <c r="P191" s="33"/>
      <c r="Q191" s="33"/>
      <c r="R191" s="33"/>
      <c r="S191" s="33"/>
      <c r="T191" s="33"/>
      <c r="U191" s="34"/>
    </row>
    <row r="192" spans="1:21" x14ac:dyDescent="0.25">
      <c r="A192" s="22" t="s">
        <v>184</v>
      </c>
      <c r="B192" s="32"/>
      <c r="C192" s="33"/>
      <c r="D192" s="33"/>
      <c r="E192" s="33"/>
      <c r="F192" s="33"/>
      <c r="G192" s="33"/>
      <c r="H192" s="33"/>
      <c r="I192" s="33"/>
      <c r="J192" s="34"/>
      <c r="K192" s="32"/>
      <c r="L192" s="33"/>
      <c r="M192" s="33"/>
      <c r="N192" s="33"/>
      <c r="O192" s="33"/>
      <c r="P192" s="33"/>
      <c r="Q192" s="33"/>
      <c r="R192" s="33"/>
      <c r="S192" s="33"/>
      <c r="T192" s="33"/>
      <c r="U192" s="34"/>
    </row>
    <row r="193" spans="1:21" x14ac:dyDescent="0.25">
      <c r="A193" s="25" t="s">
        <v>198</v>
      </c>
      <c r="B193" s="14">
        <v>686774</v>
      </c>
      <c r="C193" s="6">
        <v>0</v>
      </c>
      <c r="D193" s="6">
        <v>321828</v>
      </c>
      <c r="E193" s="6">
        <v>579499</v>
      </c>
      <c r="F193" s="6">
        <v>225955</v>
      </c>
      <c r="G193" s="6">
        <v>0</v>
      </c>
      <c r="H193" s="6">
        <v>98821</v>
      </c>
      <c r="I193" s="6">
        <v>0</v>
      </c>
      <c r="J193" s="15">
        <v>1912877</v>
      </c>
      <c r="K193" s="14">
        <v>-259398</v>
      </c>
      <c r="L193" s="6">
        <v>0</v>
      </c>
      <c r="M193" s="6">
        <v>55317</v>
      </c>
      <c r="N193" s="6">
        <v>250487</v>
      </c>
      <c r="O193" s="6">
        <v>111117</v>
      </c>
      <c r="P193" s="6">
        <v>0</v>
      </c>
      <c r="Q193" s="6">
        <v>0</v>
      </c>
      <c r="R193" s="6">
        <v>45934</v>
      </c>
      <c r="S193" s="6">
        <v>47619</v>
      </c>
      <c r="T193" s="6">
        <v>0</v>
      </c>
      <c r="U193" s="15">
        <v>251076</v>
      </c>
    </row>
    <row r="194" spans="1:21" x14ac:dyDescent="0.25">
      <c r="A194" s="25" t="s">
        <v>199</v>
      </c>
      <c r="B194" s="14">
        <v>697585</v>
      </c>
      <c r="C194" s="6">
        <v>0</v>
      </c>
      <c r="D194" s="6">
        <v>373840</v>
      </c>
      <c r="E194" s="6">
        <v>655782</v>
      </c>
      <c r="F194" s="6">
        <v>247454</v>
      </c>
      <c r="G194" s="6">
        <v>0</v>
      </c>
      <c r="H194" s="6">
        <v>95908</v>
      </c>
      <c r="I194" s="6">
        <v>0</v>
      </c>
      <c r="J194" s="15">
        <v>2070569</v>
      </c>
      <c r="K194" s="14">
        <v>-165118</v>
      </c>
      <c r="L194" s="6">
        <v>0</v>
      </c>
      <c r="M194" s="6">
        <v>117664</v>
      </c>
      <c r="N194" s="6">
        <v>382117</v>
      </c>
      <c r="O194" s="6">
        <v>122749</v>
      </c>
      <c r="P194" s="6">
        <v>0</v>
      </c>
      <c r="Q194" s="6">
        <v>0</v>
      </c>
      <c r="R194" s="6">
        <v>36988</v>
      </c>
      <c r="S194" s="6">
        <v>33930</v>
      </c>
      <c r="T194" s="6">
        <v>0</v>
      </c>
      <c r="U194" s="15">
        <v>528330</v>
      </c>
    </row>
    <row r="195" spans="1:21" x14ac:dyDescent="0.25">
      <c r="A195" s="25" t="s">
        <v>200</v>
      </c>
      <c r="B195" s="14">
        <v>654928</v>
      </c>
      <c r="C195" s="6">
        <v>0</v>
      </c>
      <c r="D195" s="6">
        <v>517243</v>
      </c>
      <c r="E195" s="6">
        <v>811039</v>
      </c>
      <c r="F195" s="6">
        <v>221738</v>
      </c>
      <c r="G195" s="6">
        <v>0</v>
      </c>
      <c r="H195" s="6">
        <v>88847</v>
      </c>
      <c r="I195" s="6">
        <v>0</v>
      </c>
      <c r="J195" s="15">
        <v>2293795</v>
      </c>
      <c r="K195" s="14">
        <v>-228135</v>
      </c>
      <c r="L195" s="6">
        <v>-110171</v>
      </c>
      <c r="M195" s="6">
        <v>434538</v>
      </c>
      <c r="N195" s="6">
        <v>106421</v>
      </c>
      <c r="O195" s="6">
        <v>0</v>
      </c>
      <c r="P195" s="6">
        <v>0</v>
      </c>
      <c r="Q195" s="6">
        <v>0</v>
      </c>
      <c r="R195" s="6">
        <v>0</v>
      </c>
      <c r="S195" s="6">
        <v>39928</v>
      </c>
      <c r="T195" s="6">
        <v>0</v>
      </c>
      <c r="U195" s="15">
        <v>242581</v>
      </c>
    </row>
    <row r="196" spans="1:21" x14ac:dyDescent="0.25">
      <c r="A196" s="25" t="s">
        <v>201</v>
      </c>
      <c r="B196" s="14" t="s">
        <v>206</v>
      </c>
      <c r="C196" s="6" t="s">
        <v>206</v>
      </c>
      <c r="D196" s="6" t="s">
        <v>206</v>
      </c>
      <c r="E196" s="6" t="s">
        <v>206</v>
      </c>
      <c r="F196" s="6" t="s">
        <v>206</v>
      </c>
      <c r="G196" s="6" t="s">
        <v>206</v>
      </c>
      <c r="H196" s="6" t="s">
        <v>206</v>
      </c>
      <c r="I196" s="6" t="s">
        <v>206</v>
      </c>
      <c r="J196" s="15" t="s">
        <v>206</v>
      </c>
      <c r="K196" s="14" t="s">
        <v>206</v>
      </c>
      <c r="L196" s="6" t="s">
        <v>206</v>
      </c>
      <c r="M196" s="6" t="s">
        <v>206</v>
      </c>
      <c r="N196" s="6" t="s">
        <v>206</v>
      </c>
      <c r="O196" s="6" t="s">
        <v>206</v>
      </c>
      <c r="P196" s="6" t="s">
        <v>206</v>
      </c>
      <c r="Q196" s="6" t="s">
        <v>206</v>
      </c>
      <c r="R196" s="6" t="s">
        <v>206</v>
      </c>
      <c r="S196" s="6" t="s">
        <v>206</v>
      </c>
      <c r="T196" s="6" t="s">
        <v>206</v>
      </c>
      <c r="U196" s="15" t="s">
        <v>206</v>
      </c>
    </row>
    <row r="197" spans="1:21" x14ac:dyDescent="0.25">
      <c r="A197" s="22" t="s">
        <v>157</v>
      </c>
      <c r="B197" s="12">
        <f t="shared" ref="B197:J197" si="52">SUM(B193:B196)</f>
        <v>2039287</v>
      </c>
      <c r="C197" s="5">
        <f t="shared" si="52"/>
        <v>0</v>
      </c>
      <c r="D197" s="5">
        <f t="shared" si="52"/>
        <v>1212911</v>
      </c>
      <c r="E197" s="5">
        <f t="shared" si="52"/>
        <v>2046320</v>
      </c>
      <c r="F197" s="5">
        <f t="shared" si="52"/>
        <v>695147</v>
      </c>
      <c r="G197" s="5">
        <f t="shared" si="52"/>
        <v>0</v>
      </c>
      <c r="H197" s="5">
        <f t="shared" si="52"/>
        <v>283576</v>
      </c>
      <c r="I197" s="5">
        <f t="shared" si="52"/>
        <v>0</v>
      </c>
      <c r="J197" s="13">
        <f t="shared" si="52"/>
        <v>6277241</v>
      </c>
      <c r="K197" s="12">
        <f t="shared" ref="K197:U197" si="53">SUM(K193:K196)</f>
        <v>-652651</v>
      </c>
      <c r="L197" s="5">
        <f t="shared" si="53"/>
        <v>-110171</v>
      </c>
      <c r="M197" s="5">
        <f t="shared" si="53"/>
        <v>607519</v>
      </c>
      <c r="N197" s="5">
        <f t="shared" si="53"/>
        <v>739025</v>
      </c>
      <c r="O197" s="5">
        <f t="shared" si="53"/>
        <v>233866</v>
      </c>
      <c r="P197" s="5">
        <f t="shared" si="53"/>
        <v>0</v>
      </c>
      <c r="Q197" s="5">
        <f t="shared" si="53"/>
        <v>0</v>
      </c>
      <c r="R197" s="5">
        <f t="shared" si="53"/>
        <v>82922</v>
      </c>
      <c r="S197" s="5">
        <f t="shared" si="53"/>
        <v>121477</v>
      </c>
      <c r="T197" s="5">
        <f t="shared" si="53"/>
        <v>0</v>
      </c>
      <c r="U197" s="13">
        <f t="shared" si="53"/>
        <v>1021987</v>
      </c>
    </row>
    <row r="198" spans="1:21" x14ac:dyDescent="0.25">
      <c r="A198" s="24"/>
      <c r="B198" s="32"/>
      <c r="C198" s="33"/>
      <c r="D198" s="33"/>
      <c r="E198" s="33"/>
      <c r="F198" s="33"/>
      <c r="G198" s="33"/>
      <c r="H198" s="33"/>
      <c r="I198" s="33"/>
      <c r="J198" s="34"/>
      <c r="K198" s="32"/>
      <c r="L198" s="33"/>
      <c r="M198" s="33"/>
      <c r="N198" s="33"/>
      <c r="O198" s="33"/>
      <c r="P198" s="33"/>
      <c r="Q198" s="33"/>
      <c r="R198" s="33"/>
      <c r="S198" s="33"/>
      <c r="T198" s="33"/>
      <c r="U198" s="34"/>
    </row>
    <row r="199" spans="1:21" x14ac:dyDescent="0.25">
      <c r="A199" s="22" t="s">
        <v>185</v>
      </c>
      <c r="B199" s="32"/>
      <c r="C199" s="33"/>
      <c r="D199" s="33"/>
      <c r="E199" s="33"/>
      <c r="F199" s="33"/>
      <c r="G199" s="33"/>
      <c r="H199" s="33"/>
      <c r="I199" s="33"/>
      <c r="J199" s="34"/>
      <c r="K199" s="32"/>
      <c r="L199" s="33"/>
      <c r="M199" s="33"/>
      <c r="N199" s="33"/>
      <c r="O199" s="33"/>
      <c r="P199" s="33"/>
      <c r="Q199" s="33"/>
      <c r="R199" s="33"/>
      <c r="S199" s="33"/>
      <c r="T199" s="33"/>
      <c r="U199" s="34"/>
    </row>
    <row r="200" spans="1:21" x14ac:dyDescent="0.25">
      <c r="A200" s="25" t="s">
        <v>198</v>
      </c>
      <c r="B200" s="14">
        <v>107985</v>
      </c>
      <c r="C200" s="6">
        <v>7247</v>
      </c>
      <c r="D200" s="6">
        <v>95195</v>
      </c>
      <c r="E200" s="6">
        <v>3405</v>
      </c>
      <c r="F200" s="6">
        <v>4763</v>
      </c>
      <c r="G200" s="6">
        <v>201057</v>
      </c>
      <c r="H200" s="6">
        <v>33114</v>
      </c>
      <c r="I200" s="6">
        <v>0</v>
      </c>
      <c r="J200" s="15">
        <v>452766</v>
      </c>
      <c r="K200" s="14">
        <v>13829</v>
      </c>
      <c r="L200" s="6">
        <v>1436</v>
      </c>
      <c r="M200" s="6">
        <v>-27405</v>
      </c>
      <c r="N200" s="6">
        <v>753</v>
      </c>
      <c r="O200" s="6">
        <v>1264</v>
      </c>
      <c r="P200" s="6">
        <v>18471</v>
      </c>
      <c r="Q200" s="6">
        <v>9351</v>
      </c>
      <c r="R200" s="6">
        <v>0</v>
      </c>
      <c r="S200" s="6">
        <v>19577</v>
      </c>
      <c r="T200" s="6">
        <v>0</v>
      </c>
      <c r="U200" s="15">
        <v>37276</v>
      </c>
    </row>
    <row r="201" spans="1:21" x14ac:dyDescent="0.25">
      <c r="A201" s="25" t="s">
        <v>199</v>
      </c>
      <c r="B201" s="14">
        <v>75126</v>
      </c>
      <c r="C201" s="6">
        <v>3034</v>
      </c>
      <c r="D201" s="6">
        <v>107731</v>
      </c>
      <c r="E201" s="6">
        <v>4294</v>
      </c>
      <c r="F201" s="6">
        <v>6530</v>
      </c>
      <c r="G201" s="6">
        <v>217330</v>
      </c>
      <c r="H201" s="6">
        <v>38221</v>
      </c>
      <c r="I201" s="6">
        <v>0</v>
      </c>
      <c r="J201" s="15">
        <v>452266</v>
      </c>
      <c r="K201" s="14">
        <v>23977</v>
      </c>
      <c r="L201" s="6">
        <v>2887</v>
      </c>
      <c r="M201" s="6">
        <v>132</v>
      </c>
      <c r="N201" s="6">
        <v>1138</v>
      </c>
      <c r="O201" s="6">
        <v>2238</v>
      </c>
      <c r="P201" s="6">
        <v>20060</v>
      </c>
      <c r="Q201" s="6">
        <v>10972</v>
      </c>
      <c r="R201" s="6">
        <v>35</v>
      </c>
      <c r="S201" s="6">
        <v>16176</v>
      </c>
      <c r="T201" s="6">
        <v>0</v>
      </c>
      <c r="U201" s="15">
        <v>77615</v>
      </c>
    </row>
    <row r="202" spans="1:21" x14ac:dyDescent="0.25">
      <c r="A202" s="25" t="s">
        <v>200</v>
      </c>
      <c r="B202" s="14">
        <v>68936</v>
      </c>
      <c r="C202" s="6">
        <v>2019</v>
      </c>
      <c r="D202" s="6">
        <v>92687</v>
      </c>
      <c r="E202" s="6">
        <v>2207</v>
      </c>
      <c r="F202" s="6">
        <v>4475</v>
      </c>
      <c r="G202" s="6">
        <v>221670</v>
      </c>
      <c r="H202" s="6">
        <v>37283</v>
      </c>
      <c r="I202" s="6">
        <v>0</v>
      </c>
      <c r="J202" s="15">
        <v>429277</v>
      </c>
      <c r="K202" s="14">
        <v>16316</v>
      </c>
      <c r="L202" s="6">
        <v>2341</v>
      </c>
      <c r="M202" s="6">
        <v>-86388</v>
      </c>
      <c r="N202" s="6">
        <v>2395</v>
      </c>
      <c r="O202" s="6">
        <v>953</v>
      </c>
      <c r="P202" s="6">
        <v>19599</v>
      </c>
      <c r="Q202" s="6">
        <v>12247</v>
      </c>
      <c r="R202" s="6">
        <v>0</v>
      </c>
      <c r="S202" s="6">
        <v>20595</v>
      </c>
      <c r="T202" s="6">
        <v>0</v>
      </c>
      <c r="U202" s="15">
        <v>-11942</v>
      </c>
    </row>
    <row r="203" spans="1:21" x14ac:dyDescent="0.25">
      <c r="A203" s="25" t="s">
        <v>201</v>
      </c>
      <c r="B203" s="14" t="s">
        <v>206</v>
      </c>
      <c r="C203" s="6" t="s">
        <v>206</v>
      </c>
      <c r="D203" s="6" t="s">
        <v>206</v>
      </c>
      <c r="E203" s="6" t="s">
        <v>206</v>
      </c>
      <c r="F203" s="6" t="s">
        <v>206</v>
      </c>
      <c r="G203" s="6" t="s">
        <v>206</v>
      </c>
      <c r="H203" s="6" t="s">
        <v>206</v>
      </c>
      <c r="I203" s="6" t="s">
        <v>206</v>
      </c>
      <c r="J203" s="15" t="s">
        <v>206</v>
      </c>
      <c r="K203" s="14" t="s">
        <v>206</v>
      </c>
      <c r="L203" s="6" t="s">
        <v>206</v>
      </c>
      <c r="M203" s="6" t="s">
        <v>206</v>
      </c>
      <c r="N203" s="6" t="s">
        <v>206</v>
      </c>
      <c r="O203" s="6" t="s">
        <v>206</v>
      </c>
      <c r="P203" s="6" t="s">
        <v>206</v>
      </c>
      <c r="Q203" s="6" t="s">
        <v>206</v>
      </c>
      <c r="R203" s="6" t="s">
        <v>206</v>
      </c>
      <c r="S203" s="6" t="s">
        <v>206</v>
      </c>
      <c r="T203" s="6" t="s">
        <v>206</v>
      </c>
      <c r="U203" s="15" t="s">
        <v>206</v>
      </c>
    </row>
    <row r="204" spans="1:21" x14ac:dyDescent="0.25">
      <c r="A204" s="22" t="s">
        <v>157</v>
      </c>
      <c r="B204" s="12">
        <f t="shared" ref="B204:J204" si="54">SUM(B200:B203)</f>
        <v>252047</v>
      </c>
      <c r="C204" s="5">
        <f t="shared" si="54"/>
        <v>12300</v>
      </c>
      <c r="D204" s="5">
        <f t="shared" si="54"/>
        <v>295613</v>
      </c>
      <c r="E204" s="5">
        <f t="shared" si="54"/>
        <v>9906</v>
      </c>
      <c r="F204" s="5">
        <f t="shared" si="54"/>
        <v>15768</v>
      </c>
      <c r="G204" s="5">
        <f t="shared" si="54"/>
        <v>640057</v>
      </c>
      <c r="H204" s="5">
        <f t="shared" si="54"/>
        <v>108618</v>
      </c>
      <c r="I204" s="5">
        <f t="shared" si="54"/>
        <v>0</v>
      </c>
      <c r="J204" s="13">
        <f t="shared" si="54"/>
        <v>1334309</v>
      </c>
      <c r="K204" s="12">
        <f t="shared" ref="K204:U204" si="55">SUM(K200:K203)</f>
        <v>54122</v>
      </c>
      <c r="L204" s="5">
        <f t="shared" si="55"/>
        <v>6664</v>
      </c>
      <c r="M204" s="5">
        <f t="shared" si="55"/>
        <v>-113661</v>
      </c>
      <c r="N204" s="5">
        <f t="shared" si="55"/>
        <v>4286</v>
      </c>
      <c r="O204" s="5">
        <f t="shared" si="55"/>
        <v>4455</v>
      </c>
      <c r="P204" s="5">
        <f t="shared" si="55"/>
        <v>58130</v>
      </c>
      <c r="Q204" s="5">
        <f t="shared" si="55"/>
        <v>32570</v>
      </c>
      <c r="R204" s="5">
        <f t="shared" si="55"/>
        <v>35</v>
      </c>
      <c r="S204" s="5">
        <f t="shared" si="55"/>
        <v>56348</v>
      </c>
      <c r="T204" s="5">
        <f t="shared" si="55"/>
        <v>0</v>
      </c>
      <c r="U204" s="13">
        <f t="shared" si="55"/>
        <v>102949</v>
      </c>
    </row>
    <row r="205" spans="1:21" x14ac:dyDescent="0.25">
      <c r="A205" s="24"/>
      <c r="B205" s="32"/>
      <c r="C205" s="33"/>
      <c r="D205" s="33"/>
      <c r="E205" s="33"/>
      <c r="F205" s="33"/>
      <c r="G205" s="33"/>
      <c r="H205" s="33"/>
      <c r="I205" s="33"/>
      <c r="J205" s="34"/>
      <c r="K205" s="32"/>
      <c r="L205" s="33"/>
      <c r="M205" s="33"/>
      <c r="N205" s="33"/>
      <c r="O205" s="33"/>
      <c r="P205" s="33"/>
      <c r="Q205" s="33"/>
      <c r="R205" s="33"/>
      <c r="S205" s="33"/>
      <c r="T205" s="33"/>
      <c r="U205" s="34"/>
    </row>
    <row r="206" spans="1:21" x14ac:dyDescent="0.25">
      <c r="A206" s="22" t="s">
        <v>186</v>
      </c>
      <c r="B206" s="32"/>
      <c r="C206" s="33"/>
      <c r="D206" s="33"/>
      <c r="E206" s="33"/>
      <c r="F206" s="33"/>
      <c r="G206" s="33"/>
      <c r="H206" s="33"/>
      <c r="I206" s="33"/>
      <c r="J206" s="34"/>
      <c r="K206" s="32"/>
      <c r="L206" s="33"/>
      <c r="M206" s="33"/>
      <c r="N206" s="33"/>
      <c r="O206" s="33"/>
      <c r="P206" s="33"/>
      <c r="Q206" s="33"/>
      <c r="R206" s="33"/>
      <c r="S206" s="33"/>
      <c r="T206" s="33"/>
      <c r="U206" s="34"/>
    </row>
    <row r="207" spans="1:21" x14ac:dyDescent="0.25">
      <c r="A207" s="25" t="s">
        <v>198</v>
      </c>
      <c r="B207" s="14">
        <v>0</v>
      </c>
      <c r="C207" s="6">
        <v>0</v>
      </c>
      <c r="D207" s="6">
        <v>0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15">
        <v>0</v>
      </c>
      <c r="K207" s="14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15">
        <v>0</v>
      </c>
    </row>
    <row r="208" spans="1:21" x14ac:dyDescent="0.25">
      <c r="A208" s="25" t="s">
        <v>199</v>
      </c>
      <c r="B208" s="14">
        <v>0</v>
      </c>
      <c r="C208" s="6">
        <v>0</v>
      </c>
      <c r="D208" s="6">
        <v>0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15">
        <v>0</v>
      </c>
      <c r="K208" s="14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15">
        <v>0</v>
      </c>
    </row>
    <row r="209" spans="1:21" x14ac:dyDescent="0.25">
      <c r="A209" s="25" t="s">
        <v>200</v>
      </c>
      <c r="B209" s="14" t="s">
        <v>206</v>
      </c>
      <c r="C209" s="6" t="s">
        <v>206</v>
      </c>
      <c r="D209" s="6" t="s">
        <v>206</v>
      </c>
      <c r="E209" s="6" t="s">
        <v>206</v>
      </c>
      <c r="F209" s="6" t="s">
        <v>206</v>
      </c>
      <c r="G209" s="6" t="s">
        <v>206</v>
      </c>
      <c r="H209" s="6" t="s">
        <v>206</v>
      </c>
      <c r="I209" s="6" t="s">
        <v>206</v>
      </c>
      <c r="J209" s="15" t="s">
        <v>206</v>
      </c>
      <c r="K209" s="14" t="s">
        <v>206</v>
      </c>
      <c r="L209" s="6" t="s">
        <v>206</v>
      </c>
      <c r="M209" s="6" t="s">
        <v>206</v>
      </c>
      <c r="N209" s="6" t="s">
        <v>206</v>
      </c>
      <c r="O209" s="6" t="s">
        <v>206</v>
      </c>
      <c r="P209" s="6" t="s">
        <v>206</v>
      </c>
      <c r="Q209" s="6" t="s">
        <v>206</v>
      </c>
      <c r="R209" s="6" t="s">
        <v>206</v>
      </c>
      <c r="S209" s="6" t="s">
        <v>206</v>
      </c>
      <c r="T209" s="6" t="s">
        <v>206</v>
      </c>
      <c r="U209" s="15" t="s">
        <v>206</v>
      </c>
    </row>
    <row r="210" spans="1:21" x14ac:dyDescent="0.25">
      <c r="A210" s="25" t="s">
        <v>201</v>
      </c>
      <c r="B210" s="14" t="s">
        <v>206</v>
      </c>
      <c r="C210" s="6" t="s">
        <v>206</v>
      </c>
      <c r="D210" s="6" t="s">
        <v>206</v>
      </c>
      <c r="E210" s="6" t="s">
        <v>206</v>
      </c>
      <c r="F210" s="6" t="s">
        <v>206</v>
      </c>
      <c r="G210" s="6" t="s">
        <v>206</v>
      </c>
      <c r="H210" s="6" t="s">
        <v>206</v>
      </c>
      <c r="I210" s="6" t="s">
        <v>206</v>
      </c>
      <c r="J210" s="15" t="s">
        <v>206</v>
      </c>
      <c r="K210" s="14" t="s">
        <v>206</v>
      </c>
      <c r="L210" s="6" t="s">
        <v>206</v>
      </c>
      <c r="M210" s="6" t="s">
        <v>206</v>
      </c>
      <c r="N210" s="6" t="s">
        <v>206</v>
      </c>
      <c r="O210" s="6" t="s">
        <v>206</v>
      </c>
      <c r="P210" s="6" t="s">
        <v>206</v>
      </c>
      <c r="Q210" s="6" t="s">
        <v>206</v>
      </c>
      <c r="R210" s="6" t="s">
        <v>206</v>
      </c>
      <c r="S210" s="6" t="s">
        <v>206</v>
      </c>
      <c r="T210" s="6" t="s">
        <v>206</v>
      </c>
      <c r="U210" s="15" t="s">
        <v>206</v>
      </c>
    </row>
    <row r="211" spans="1:21" x14ac:dyDescent="0.25">
      <c r="A211" s="22" t="s">
        <v>157</v>
      </c>
      <c r="B211" s="12">
        <f t="shared" ref="B211:J211" si="56">SUM(B207:B210)</f>
        <v>0</v>
      </c>
      <c r="C211" s="5">
        <f t="shared" si="56"/>
        <v>0</v>
      </c>
      <c r="D211" s="5">
        <f t="shared" si="56"/>
        <v>0</v>
      </c>
      <c r="E211" s="5">
        <f t="shared" si="56"/>
        <v>0</v>
      </c>
      <c r="F211" s="5">
        <f t="shared" si="56"/>
        <v>0</v>
      </c>
      <c r="G211" s="5">
        <f t="shared" si="56"/>
        <v>0</v>
      </c>
      <c r="H211" s="5">
        <f t="shared" si="56"/>
        <v>0</v>
      </c>
      <c r="I211" s="5">
        <f t="shared" si="56"/>
        <v>0</v>
      </c>
      <c r="J211" s="13">
        <f t="shared" si="56"/>
        <v>0</v>
      </c>
      <c r="K211" s="12">
        <f t="shared" ref="K211:U211" si="57">SUM(K207:K210)</f>
        <v>0</v>
      </c>
      <c r="L211" s="5">
        <f t="shared" si="57"/>
        <v>0</v>
      </c>
      <c r="M211" s="5">
        <f t="shared" si="57"/>
        <v>0</v>
      </c>
      <c r="N211" s="5">
        <f t="shared" si="57"/>
        <v>0</v>
      </c>
      <c r="O211" s="5">
        <f t="shared" si="57"/>
        <v>0</v>
      </c>
      <c r="P211" s="5">
        <f t="shared" si="57"/>
        <v>0</v>
      </c>
      <c r="Q211" s="5">
        <f t="shared" si="57"/>
        <v>0</v>
      </c>
      <c r="R211" s="5">
        <f t="shared" si="57"/>
        <v>0</v>
      </c>
      <c r="S211" s="5">
        <f t="shared" si="57"/>
        <v>0</v>
      </c>
      <c r="T211" s="5">
        <f t="shared" si="57"/>
        <v>0</v>
      </c>
      <c r="U211" s="13">
        <f t="shared" si="57"/>
        <v>0</v>
      </c>
    </row>
    <row r="212" spans="1:21" x14ac:dyDescent="0.25">
      <c r="A212" s="24"/>
      <c r="B212" s="32"/>
      <c r="C212" s="33"/>
      <c r="D212" s="33"/>
      <c r="E212" s="33"/>
      <c r="F212" s="33"/>
      <c r="G212" s="33"/>
      <c r="H212" s="33"/>
      <c r="I212" s="33"/>
      <c r="J212" s="34"/>
      <c r="K212" s="32"/>
      <c r="L212" s="33"/>
      <c r="M212" s="33"/>
      <c r="N212" s="33"/>
      <c r="O212" s="33"/>
      <c r="P212" s="33"/>
      <c r="Q212" s="33"/>
      <c r="R212" s="33"/>
      <c r="S212" s="33"/>
      <c r="T212" s="33"/>
      <c r="U212" s="34"/>
    </row>
    <row r="213" spans="1:21" x14ac:dyDescent="0.25">
      <c r="A213" s="22" t="s">
        <v>187</v>
      </c>
      <c r="B213" s="32"/>
      <c r="C213" s="33"/>
      <c r="D213" s="33"/>
      <c r="E213" s="33"/>
      <c r="F213" s="33"/>
      <c r="G213" s="33"/>
      <c r="H213" s="33"/>
      <c r="I213" s="33"/>
      <c r="J213" s="34"/>
      <c r="K213" s="32"/>
      <c r="L213" s="33"/>
      <c r="M213" s="33"/>
      <c r="N213" s="33"/>
      <c r="O213" s="33"/>
      <c r="P213" s="33"/>
      <c r="Q213" s="33"/>
      <c r="R213" s="33"/>
      <c r="S213" s="33"/>
      <c r="T213" s="33"/>
      <c r="U213" s="34"/>
    </row>
    <row r="214" spans="1:21" x14ac:dyDescent="0.25">
      <c r="A214" s="25" t="s">
        <v>198</v>
      </c>
      <c r="B214" s="14">
        <v>282861.06</v>
      </c>
      <c r="C214" s="6">
        <v>6305.08</v>
      </c>
      <c r="D214" s="6">
        <v>1451824.27</v>
      </c>
      <c r="E214" s="6">
        <v>876450.08</v>
      </c>
      <c r="F214" s="6">
        <v>119175.93</v>
      </c>
      <c r="G214" s="6">
        <v>1375868.31</v>
      </c>
      <c r="H214" s="6">
        <v>138258.14000000001</v>
      </c>
      <c r="I214" s="6">
        <v>0</v>
      </c>
      <c r="J214" s="15">
        <v>4250742.87</v>
      </c>
      <c r="K214" s="14">
        <v>134181.29</v>
      </c>
      <c r="L214" s="6">
        <v>4872.03</v>
      </c>
      <c r="M214" s="6">
        <v>745892.32</v>
      </c>
      <c r="N214" s="6">
        <v>472029.73</v>
      </c>
      <c r="O214" s="6">
        <v>66402.16</v>
      </c>
      <c r="P214" s="6">
        <v>671017.67000000004</v>
      </c>
      <c r="Q214" s="6">
        <v>121362.56</v>
      </c>
      <c r="R214" s="6">
        <v>2175.3200000000002</v>
      </c>
      <c r="S214" s="6">
        <v>7781.66</v>
      </c>
      <c r="T214" s="6">
        <v>0</v>
      </c>
      <c r="U214" s="15">
        <v>2225714.7400000002</v>
      </c>
    </row>
    <row r="215" spans="1:21" x14ac:dyDescent="0.25">
      <c r="A215" s="25" t="s">
        <v>199</v>
      </c>
      <c r="B215" s="14">
        <v>284302.28999999998</v>
      </c>
      <c r="C215" s="6">
        <v>6410.2</v>
      </c>
      <c r="D215" s="6">
        <v>1430058.27</v>
      </c>
      <c r="E215" s="6">
        <v>925382.71</v>
      </c>
      <c r="F215" s="6">
        <v>113373.07</v>
      </c>
      <c r="G215" s="6">
        <v>1294314.1100000001</v>
      </c>
      <c r="H215" s="6">
        <v>137534.18</v>
      </c>
      <c r="I215" s="6">
        <v>0</v>
      </c>
      <c r="J215" s="15">
        <v>4191374.83</v>
      </c>
      <c r="K215" s="14">
        <v>136619.01</v>
      </c>
      <c r="L215" s="6">
        <v>4499.79</v>
      </c>
      <c r="M215" s="6">
        <v>734870.49</v>
      </c>
      <c r="N215" s="6">
        <v>506496.74</v>
      </c>
      <c r="O215" s="6">
        <v>62069.63</v>
      </c>
      <c r="P215" s="6">
        <v>694641.99</v>
      </c>
      <c r="Q215" s="6">
        <v>119667.55</v>
      </c>
      <c r="R215" s="6">
        <v>20634.439999999999</v>
      </c>
      <c r="S215" s="6">
        <v>6055.71</v>
      </c>
      <c r="T215" s="6">
        <v>0</v>
      </c>
      <c r="U215" s="15">
        <v>2285555.35</v>
      </c>
    </row>
    <row r="216" spans="1:21" x14ac:dyDescent="0.25">
      <c r="A216" s="25" t="s">
        <v>200</v>
      </c>
      <c r="B216" s="14">
        <v>284302.28999999998</v>
      </c>
      <c r="C216" s="6">
        <v>6410.2</v>
      </c>
      <c r="D216" s="6">
        <v>1430058.27</v>
      </c>
      <c r="E216" s="6">
        <v>925382.71</v>
      </c>
      <c r="F216" s="6">
        <v>113373.07</v>
      </c>
      <c r="G216" s="6">
        <v>1294314.1100000001</v>
      </c>
      <c r="H216" s="6">
        <v>137534.18</v>
      </c>
      <c r="I216" s="6">
        <v>0</v>
      </c>
      <c r="J216" s="15">
        <v>4191374.83</v>
      </c>
      <c r="K216" s="14">
        <v>129520.41</v>
      </c>
      <c r="L216" s="6">
        <v>5782.26</v>
      </c>
      <c r="M216" s="6">
        <v>658203.73</v>
      </c>
      <c r="N216" s="6">
        <v>472462.01</v>
      </c>
      <c r="O216" s="6">
        <v>59872.79</v>
      </c>
      <c r="P216" s="6">
        <v>626421.64</v>
      </c>
      <c r="Q216" s="6">
        <v>119667.55</v>
      </c>
      <c r="R216" s="6">
        <v>27978.22</v>
      </c>
      <c r="S216" s="6">
        <v>14036.47</v>
      </c>
      <c r="T216" s="6">
        <v>0</v>
      </c>
      <c r="U216" s="15">
        <v>2113945.08</v>
      </c>
    </row>
    <row r="217" spans="1:21" x14ac:dyDescent="0.25">
      <c r="A217" s="25" t="s">
        <v>201</v>
      </c>
      <c r="B217" s="14" t="s">
        <v>206</v>
      </c>
      <c r="C217" s="6" t="s">
        <v>206</v>
      </c>
      <c r="D217" s="6" t="s">
        <v>206</v>
      </c>
      <c r="E217" s="6" t="s">
        <v>206</v>
      </c>
      <c r="F217" s="6" t="s">
        <v>206</v>
      </c>
      <c r="G217" s="6" t="s">
        <v>206</v>
      </c>
      <c r="H217" s="6" t="s">
        <v>206</v>
      </c>
      <c r="I217" s="6" t="s">
        <v>206</v>
      </c>
      <c r="J217" s="15" t="s">
        <v>206</v>
      </c>
      <c r="K217" s="14" t="s">
        <v>206</v>
      </c>
      <c r="L217" s="6" t="s">
        <v>206</v>
      </c>
      <c r="M217" s="6" t="s">
        <v>206</v>
      </c>
      <c r="N217" s="6" t="s">
        <v>206</v>
      </c>
      <c r="O217" s="6" t="s">
        <v>206</v>
      </c>
      <c r="P217" s="6" t="s">
        <v>206</v>
      </c>
      <c r="Q217" s="6" t="s">
        <v>206</v>
      </c>
      <c r="R217" s="6" t="s">
        <v>206</v>
      </c>
      <c r="S217" s="6" t="s">
        <v>206</v>
      </c>
      <c r="T217" s="6" t="s">
        <v>206</v>
      </c>
      <c r="U217" s="15" t="s">
        <v>206</v>
      </c>
    </row>
    <row r="218" spans="1:21" x14ac:dyDescent="0.25">
      <c r="A218" s="22" t="s">
        <v>157</v>
      </c>
      <c r="B218" s="12">
        <f t="shared" ref="B218:J218" si="58">SUM(B214:B217)</f>
        <v>851465.6399999999</v>
      </c>
      <c r="C218" s="5">
        <f t="shared" si="58"/>
        <v>19125.48</v>
      </c>
      <c r="D218" s="5">
        <f t="shared" si="58"/>
        <v>4311940.8100000005</v>
      </c>
      <c r="E218" s="5">
        <f t="shared" si="58"/>
        <v>2727215.5</v>
      </c>
      <c r="F218" s="5">
        <f t="shared" si="58"/>
        <v>345922.07</v>
      </c>
      <c r="G218" s="5">
        <f t="shared" si="58"/>
        <v>3964496.5300000003</v>
      </c>
      <c r="H218" s="5">
        <f t="shared" si="58"/>
        <v>413326.5</v>
      </c>
      <c r="I218" s="5">
        <f t="shared" si="58"/>
        <v>0</v>
      </c>
      <c r="J218" s="13">
        <f t="shared" si="58"/>
        <v>12633492.529999999</v>
      </c>
      <c r="K218" s="12">
        <f t="shared" ref="K218:U218" si="59">SUM(K214:K217)</f>
        <v>400320.71000000008</v>
      </c>
      <c r="L218" s="5">
        <f t="shared" si="59"/>
        <v>15154.08</v>
      </c>
      <c r="M218" s="5">
        <f t="shared" si="59"/>
        <v>2138966.54</v>
      </c>
      <c r="N218" s="5">
        <f t="shared" si="59"/>
        <v>1450988.48</v>
      </c>
      <c r="O218" s="5">
        <f t="shared" si="59"/>
        <v>188344.58000000002</v>
      </c>
      <c r="P218" s="5">
        <f t="shared" si="59"/>
        <v>1992081.3000000003</v>
      </c>
      <c r="Q218" s="5">
        <f t="shared" si="59"/>
        <v>360697.66</v>
      </c>
      <c r="R218" s="5">
        <f t="shared" si="59"/>
        <v>50787.979999999996</v>
      </c>
      <c r="S218" s="5">
        <f t="shared" si="59"/>
        <v>27873.839999999997</v>
      </c>
      <c r="T218" s="5">
        <f t="shared" si="59"/>
        <v>0</v>
      </c>
      <c r="U218" s="13">
        <f t="shared" si="59"/>
        <v>6625215.1699999999</v>
      </c>
    </row>
    <row r="219" spans="1:21" x14ac:dyDescent="0.25">
      <c r="A219" s="24"/>
      <c r="B219" s="32"/>
      <c r="C219" s="33"/>
      <c r="D219" s="33"/>
      <c r="E219" s="33"/>
      <c r="F219" s="33"/>
      <c r="G219" s="33"/>
      <c r="H219" s="33"/>
      <c r="I219" s="33"/>
      <c r="J219" s="34"/>
      <c r="K219" s="32"/>
      <c r="L219" s="33"/>
      <c r="M219" s="33"/>
      <c r="N219" s="33"/>
      <c r="O219" s="33"/>
      <c r="P219" s="33"/>
      <c r="Q219" s="33"/>
      <c r="R219" s="33"/>
      <c r="S219" s="33"/>
      <c r="T219" s="33"/>
      <c r="U219" s="34"/>
    </row>
    <row r="220" spans="1:21" x14ac:dyDescent="0.25">
      <c r="A220" s="22" t="s">
        <v>188</v>
      </c>
      <c r="B220" s="32"/>
      <c r="C220" s="33"/>
      <c r="D220" s="33"/>
      <c r="E220" s="33"/>
      <c r="F220" s="33"/>
      <c r="G220" s="33"/>
      <c r="H220" s="33"/>
      <c r="I220" s="33"/>
      <c r="J220" s="34"/>
      <c r="K220" s="32"/>
      <c r="L220" s="33"/>
      <c r="M220" s="33"/>
      <c r="N220" s="33"/>
      <c r="O220" s="33"/>
      <c r="P220" s="33"/>
      <c r="Q220" s="33"/>
      <c r="R220" s="33"/>
      <c r="S220" s="33"/>
      <c r="T220" s="33"/>
      <c r="U220" s="34"/>
    </row>
    <row r="221" spans="1:21" x14ac:dyDescent="0.25">
      <c r="A221" s="25" t="s">
        <v>198</v>
      </c>
      <c r="B221" s="14">
        <v>0</v>
      </c>
      <c r="C221" s="6">
        <v>0</v>
      </c>
      <c r="D221" s="6">
        <v>0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15">
        <v>0</v>
      </c>
      <c r="K221" s="14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15">
        <v>0</v>
      </c>
    </row>
    <row r="222" spans="1:21" x14ac:dyDescent="0.25">
      <c r="A222" s="25" t="s">
        <v>199</v>
      </c>
      <c r="B222" s="14">
        <v>0</v>
      </c>
      <c r="C222" s="6">
        <v>0</v>
      </c>
      <c r="D222" s="6"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15">
        <v>0</v>
      </c>
      <c r="K222" s="14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15">
        <v>0</v>
      </c>
    </row>
    <row r="223" spans="1:21" x14ac:dyDescent="0.25">
      <c r="A223" s="25" t="s">
        <v>200</v>
      </c>
      <c r="B223" s="14">
        <v>0</v>
      </c>
      <c r="C223" s="6">
        <v>0</v>
      </c>
      <c r="D223" s="6">
        <v>0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  <c r="J223" s="15">
        <v>0</v>
      </c>
      <c r="K223" s="14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15">
        <v>0</v>
      </c>
    </row>
    <row r="224" spans="1:21" x14ac:dyDescent="0.25">
      <c r="A224" s="25" t="s">
        <v>201</v>
      </c>
      <c r="B224" s="14" t="s">
        <v>206</v>
      </c>
      <c r="C224" s="6" t="s">
        <v>206</v>
      </c>
      <c r="D224" s="6" t="s">
        <v>206</v>
      </c>
      <c r="E224" s="6" t="s">
        <v>206</v>
      </c>
      <c r="F224" s="6" t="s">
        <v>206</v>
      </c>
      <c r="G224" s="6" t="s">
        <v>206</v>
      </c>
      <c r="H224" s="6" t="s">
        <v>206</v>
      </c>
      <c r="I224" s="6" t="s">
        <v>206</v>
      </c>
      <c r="J224" s="15" t="s">
        <v>206</v>
      </c>
      <c r="K224" s="14" t="s">
        <v>206</v>
      </c>
      <c r="L224" s="6" t="s">
        <v>206</v>
      </c>
      <c r="M224" s="6" t="s">
        <v>206</v>
      </c>
      <c r="N224" s="6" t="s">
        <v>206</v>
      </c>
      <c r="O224" s="6" t="s">
        <v>206</v>
      </c>
      <c r="P224" s="6" t="s">
        <v>206</v>
      </c>
      <c r="Q224" s="6" t="s">
        <v>206</v>
      </c>
      <c r="R224" s="6" t="s">
        <v>206</v>
      </c>
      <c r="S224" s="6" t="s">
        <v>206</v>
      </c>
      <c r="T224" s="6" t="s">
        <v>206</v>
      </c>
      <c r="U224" s="15" t="s">
        <v>206</v>
      </c>
    </row>
    <row r="225" spans="1:21" x14ac:dyDescent="0.25">
      <c r="A225" s="22" t="s">
        <v>157</v>
      </c>
      <c r="B225" s="12">
        <f t="shared" ref="B225:J225" si="60">SUM(B221:B224)</f>
        <v>0</v>
      </c>
      <c r="C225" s="5">
        <f t="shared" si="60"/>
        <v>0</v>
      </c>
      <c r="D225" s="5">
        <f t="shared" si="60"/>
        <v>0</v>
      </c>
      <c r="E225" s="5">
        <f t="shared" si="60"/>
        <v>0</v>
      </c>
      <c r="F225" s="5">
        <f t="shared" si="60"/>
        <v>0</v>
      </c>
      <c r="G225" s="5">
        <f t="shared" si="60"/>
        <v>0</v>
      </c>
      <c r="H225" s="5">
        <f t="shared" si="60"/>
        <v>0</v>
      </c>
      <c r="I225" s="5">
        <f t="shared" si="60"/>
        <v>0</v>
      </c>
      <c r="J225" s="13">
        <f t="shared" si="60"/>
        <v>0</v>
      </c>
      <c r="K225" s="12">
        <f t="shared" ref="K225:U225" si="61">SUM(K221:K224)</f>
        <v>0</v>
      </c>
      <c r="L225" s="5">
        <f t="shared" si="61"/>
        <v>0</v>
      </c>
      <c r="M225" s="5">
        <f t="shared" si="61"/>
        <v>0</v>
      </c>
      <c r="N225" s="5">
        <f t="shared" si="61"/>
        <v>0</v>
      </c>
      <c r="O225" s="5">
        <f t="shared" si="61"/>
        <v>0</v>
      </c>
      <c r="P225" s="5">
        <f t="shared" si="61"/>
        <v>0</v>
      </c>
      <c r="Q225" s="5">
        <f t="shared" si="61"/>
        <v>0</v>
      </c>
      <c r="R225" s="5">
        <f t="shared" si="61"/>
        <v>0</v>
      </c>
      <c r="S225" s="5">
        <f t="shared" si="61"/>
        <v>0</v>
      </c>
      <c r="T225" s="5">
        <f t="shared" si="61"/>
        <v>0</v>
      </c>
      <c r="U225" s="13">
        <f t="shared" si="61"/>
        <v>0</v>
      </c>
    </row>
    <row r="226" spans="1:21" x14ac:dyDescent="0.25">
      <c r="A226" s="24"/>
      <c r="B226" s="32"/>
      <c r="C226" s="33"/>
      <c r="D226" s="33"/>
      <c r="E226" s="33"/>
      <c r="F226" s="33"/>
      <c r="G226" s="33"/>
      <c r="H226" s="33"/>
      <c r="I226" s="33"/>
      <c r="J226" s="34"/>
      <c r="K226" s="32"/>
      <c r="L226" s="33"/>
      <c r="M226" s="33"/>
      <c r="N226" s="33"/>
      <c r="O226" s="33"/>
      <c r="P226" s="33"/>
      <c r="Q226" s="33"/>
      <c r="R226" s="33"/>
      <c r="S226" s="33"/>
      <c r="T226" s="33"/>
      <c r="U226" s="34"/>
    </row>
    <row r="227" spans="1:21" x14ac:dyDescent="0.25">
      <c r="A227" s="22" t="s">
        <v>189</v>
      </c>
      <c r="B227" s="32"/>
      <c r="C227" s="33"/>
      <c r="D227" s="33"/>
      <c r="E227" s="33"/>
      <c r="F227" s="33"/>
      <c r="G227" s="33"/>
      <c r="H227" s="33"/>
      <c r="I227" s="33"/>
      <c r="J227" s="34"/>
      <c r="K227" s="32"/>
      <c r="L227" s="33"/>
      <c r="M227" s="33"/>
      <c r="N227" s="33"/>
      <c r="O227" s="33"/>
      <c r="P227" s="33"/>
      <c r="Q227" s="33"/>
      <c r="R227" s="33"/>
      <c r="S227" s="33"/>
      <c r="T227" s="33"/>
      <c r="U227" s="34"/>
    </row>
    <row r="228" spans="1:21" x14ac:dyDescent="0.25">
      <c r="A228" s="25" t="s">
        <v>198</v>
      </c>
      <c r="B228" s="14">
        <v>88600</v>
      </c>
      <c r="C228" s="6">
        <v>0</v>
      </c>
      <c r="D228" s="6">
        <v>163031.45000000001</v>
      </c>
      <c r="E228" s="6">
        <v>0</v>
      </c>
      <c r="F228" s="6">
        <v>0</v>
      </c>
      <c r="G228" s="6">
        <v>135736.54999999999</v>
      </c>
      <c r="H228" s="6">
        <v>19754</v>
      </c>
      <c r="I228" s="6">
        <v>0</v>
      </c>
      <c r="J228" s="15">
        <v>407122</v>
      </c>
      <c r="K228" s="14">
        <v>2950.37</v>
      </c>
      <c r="L228" s="6">
        <v>0</v>
      </c>
      <c r="M228" s="6">
        <v>-24079.599999999999</v>
      </c>
      <c r="N228" s="6">
        <v>0</v>
      </c>
      <c r="O228" s="6">
        <v>0</v>
      </c>
      <c r="P228" s="6">
        <v>34585.64</v>
      </c>
      <c r="Q228" s="6">
        <v>0</v>
      </c>
      <c r="R228" s="6">
        <v>7882.43</v>
      </c>
      <c r="S228" s="6">
        <v>53963.02</v>
      </c>
      <c r="T228" s="6">
        <v>0</v>
      </c>
      <c r="U228" s="15">
        <v>75301.86</v>
      </c>
    </row>
    <row r="229" spans="1:21" x14ac:dyDescent="0.25">
      <c r="A229" s="25" t="s">
        <v>199</v>
      </c>
      <c r="B229" s="14">
        <v>85079</v>
      </c>
      <c r="C229" s="6">
        <v>0</v>
      </c>
      <c r="D229" s="6">
        <v>155469</v>
      </c>
      <c r="E229" s="6">
        <v>0</v>
      </c>
      <c r="F229" s="6">
        <v>0</v>
      </c>
      <c r="G229" s="6">
        <v>129403</v>
      </c>
      <c r="H229" s="6">
        <v>15321</v>
      </c>
      <c r="I229" s="6">
        <v>0</v>
      </c>
      <c r="J229" s="15">
        <v>385272</v>
      </c>
      <c r="K229" s="14">
        <v>29802.69</v>
      </c>
      <c r="L229" s="6">
        <v>0</v>
      </c>
      <c r="M229" s="6">
        <v>-143247.63</v>
      </c>
      <c r="N229" s="6">
        <v>0</v>
      </c>
      <c r="O229" s="6">
        <v>0</v>
      </c>
      <c r="P229" s="6">
        <v>29956.5</v>
      </c>
      <c r="Q229" s="6">
        <v>0</v>
      </c>
      <c r="R229" s="6">
        <v>7262.3</v>
      </c>
      <c r="S229" s="6">
        <v>141177.85999999999</v>
      </c>
      <c r="T229" s="6">
        <v>0</v>
      </c>
      <c r="U229" s="15">
        <v>64951.72</v>
      </c>
    </row>
    <row r="230" spans="1:21" x14ac:dyDescent="0.25">
      <c r="A230" s="25" t="s">
        <v>200</v>
      </c>
      <c r="B230" s="14">
        <v>75833</v>
      </c>
      <c r="C230" s="6">
        <v>0</v>
      </c>
      <c r="D230" s="6">
        <v>153376.5</v>
      </c>
      <c r="E230" s="6">
        <v>0</v>
      </c>
      <c r="F230" s="6">
        <v>0</v>
      </c>
      <c r="G230" s="6">
        <v>144637</v>
      </c>
      <c r="H230" s="6">
        <v>24142</v>
      </c>
      <c r="I230" s="6">
        <v>0</v>
      </c>
      <c r="J230" s="15">
        <v>397988.5</v>
      </c>
      <c r="K230" s="14">
        <v>28044.01</v>
      </c>
      <c r="L230" s="6">
        <v>0</v>
      </c>
      <c r="M230" s="6">
        <v>58255.07</v>
      </c>
      <c r="N230" s="6">
        <v>0</v>
      </c>
      <c r="O230" s="6">
        <v>0</v>
      </c>
      <c r="P230" s="6">
        <v>31412.6</v>
      </c>
      <c r="Q230" s="6">
        <v>0</v>
      </c>
      <c r="R230" s="6">
        <v>7075.04</v>
      </c>
      <c r="S230" s="6">
        <v>125419.79</v>
      </c>
      <c r="T230" s="6">
        <v>0</v>
      </c>
      <c r="U230" s="15">
        <v>250206.51</v>
      </c>
    </row>
    <row r="231" spans="1:21" x14ac:dyDescent="0.25">
      <c r="A231" s="25" t="s">
        <v>201</v>
      </c>
      <c r="B231" s="14" t="s">
        <v>206</v>
      </c>
      <c r="C231" s="6" t="s">
        <v>206</v>
      </c>
      <c r="D231" s="6" t="s">
        <v>206</v>
      </c>
      <c r="E231" s="6" t="s">
        <v>206</v>
      </c>
      <c r="F231" s="6" t="s">
        <v>206</v>
      </c>
      <c r="G231" s="6" t="s">
        <v>206</v>
      </c>
      <c r="H231" s="6" t="s">
        <v>206</v>
      </c>
      <c r="I231" s="6" t="s">
        <v>206</v>
      </c>
      <c r="J231" s="15" t="s">
        <v>206</v>
      </c>
      <c r="K231" s="14" t="s">
        <v>206</v>
      </c>
      <c r="L231" s="6" t="s">
        <v>206</v>
      </c>
      <c r="M231" s="6" t="s">
        <v>206</v>
      </c>
      <c r="N231" s="6" t="s">
        <v>206</v>
      </c>
      <c r="O231" s="6" t="s">
        <v>206</v>
      </c>
      <c r="P231" s="6" t="s">
        <v>206</v>
      </c>
      <c r="Q231" s="6" t="s">
        <v>206</v>
      </c>
      <c r="R231" s="6" t="s">
        <v>206</v>
      </c>
      <c r="S231" s="6" t="s">
        <v>206</v>
      </c>
      <c r="T231" s="6" t="s">
        <v>206</v>
      </c>
      <c r="U231" s="15" t="s">
        <v>206</v>
      </c>
    </row>
    <row r="232" spans="1:21" x14ac:dyDescent="0.25">
      <c r="A232" s="22" t="s">
        <v>157</v>
      </c>
      <c r="B232" s="12">
        <f t="shared" ref="B232:J232" si="62">SUM(B228:B231)</f>
        <v>249512</v>
      </c>
      <c r="C232" s="5">
        <f t="shared" si="62"/>
        <v>0</v>
      </c>
      <c r="D232" s="5">
        <f t="shared" si="62"/>
        <v>471876.95</v>
      </c>
      <c r="E232" s="5">
        <f t="shared" si="62"/>
        <v>0</v>
      </c>
      <c r="F232" s="5">
        <f t="shared" si="62"/>
        <v>0</v>
      </c>
      <c r="G232" s="5">
        <f t="shared" si="62"/>
        <v>409776.55</v>
      </c>
      <c r="H232" s="5">
        <f t="shared" si="62"/>
        <v>59217</v>
      </c>
      <c r="I232" s="5">
        <f t="shared" si="62"/>
        <v>0</v>
      </c>
      <c r="J232" s="13">
        <f t="shared" si="62"/>
        <v>1190382.5</v>
      </c>
      <c r="K232" s="12">
        <f t="shared" ref="K232:U232" si="63">SUM(K228:K231)</f>
        <v>60797.069999999992</v>
      </c>
      <c r="L232" s="5">
        <f t="shared" si="63"/>
        <v>0</v>
      </c>
      <c r="M232" s="5">
        <f t="shared" si="63"/>
        <v>-109072.16</v>
      </c>
      <c r="N232" s="5">
        <f t="shared" si="63"/>
        <v>0</v>
      </c>
      <c r="O232" s="5">
        <f t="shared" si="63"/>
        <v>0</v>
      </c>
      <c r="P232" s="5">
        <f t="shared" si="63"/>
        <v>95954.739999999991</v>
      </c>
      <c r="Q232" s="5">
        <f t="shared" si="63"/>
        <v>0</v>
      </c>
      <c r="R232" s="5">
        <f t="shared" si="63"/>
        <v>22219.77</v>
      </c>
      <c r="S232" s="5">
        <f t="shared" si="63"/>
        <v>320560.67</v>
      </c>
      <c r="T232" s="5">
        <f t="shared" si="63"/>
        <v>0</v>
      </c>
      <c r="U232" s="13">
        <f t="shared" si="63"/>
        <v>390460.09</v>
      </c>
    </row>
    <row r="233" spans="1:21" x14ac:dyDescent="0.25">
      <c r="A233" s="24"/>
      <c r="B233" s="32"/>
      <c r="C233" s="33"/>
      <c r="D233" s="33"/>
      <c r="E233" s="33"/>
      <c r="F233" s="33"/>
      <c r="G233" s="33"/>
      <c r="H233" s="33"/>
      <c r="I233" s="33"/>
      <c r="J233" s="34"/>
      <c r="K233" s="32"/>
      <c r="L233" s="33"/>
      <c r="M233" s="33"/>
      <c r="N233" s="33"/>
      <c r="O233" s="33"/>
      <c r="P233" s="33"/>
      <c r="Q233" s="33"/>
      <c r="R233" s="33"/>
      <c r="S233" s="33"/>
      <c r="T233" s="33"/>
      <c r="U233" s="34"/>
    </row>
    <row r="234" spans="1:21" x14ac:dyDescent="0.25">
      <c r="A234" s="22" t="s">
        <v>190</v>
      </c>
      <c r="B234" s="32"/>
      <c r="C234" s="33"/>
      <c r="D234" s="33"/>
      <c r="E234" s="33"/>
      <c r="F234" s="33"/>
      <c r="G234" s="33"/>
      <c r="H234" s="33"/>
      <c r="I234" s="33"/>
      <c r="J234" s="34"/>
      <c r="K234" s="32"/>
      <c r="L234" s="33"/>
      <c r="M234" s="33"/>
      <c r="N234" s="33"/>
      <c r="O234" s="33"/>
      <c r="P234" s="33"/>
      <c r="Q234" s="33"/>
      <c r="R234" s="33"/>
      <c r="S234" s="33"/>
      <c r="T234" s="33"/>
      <c r="U234" s="34"/>
    </row>
    <row r="235" spans="1:21" x14ac:dyDescent="0.25">
      <c r="A235" s="25" t="s">
        <v>198</v>
      </c>
      <c r="B235" s="14">
        <v>428984</v>
      </c>
      <c r="C235" s="6">
        <v>0</v>
      </c>
      <c r="D235" s="6">
        <v>578526</v>
      </c>
      <c r="E235" s="6">
        <v>0</v>
      </c>
      <c r="F235" s="6">
        <v>4473</v>
      </c>
      <c r="G235" s="6">
        <v>1036382</v>
      </c>
      <c r="H235" s="6">
        <v>87112</v>
      </c>
      <c r="I235" s="6">
        <v>29216</v>
      </c>
      <c r="J235" s="15">
        <v>2164693</v>
      </c>
      <c r="K235" s="14">
        <v>255178</v>
      </c>
      <c r="L235" s="6">
        <v>0</v>
      </c>
      <c r="M235" s="6">
        <v>222470</v>
      </c>
      <c r="N235" s="6">
        <v>0</v>
      </c>
      <c r="O235" s="6">
        <v>3172</v>
      </c>
      <c r="P235" s="6">
        <v>385139</v>
      </c>
      <c r="Q235" s="6">
        <v>0</v>
      </c>
      <c r="R235" s="6">
        <v>37965</v>
      </c>
      <c r="S235" s="6">
        <v>60568</v>
      </c>
      <c r="T235" s="6">
        <v>140193</v>
      </c>
      <c r="U235" s="15">
        <v>1104685</v>
      </c>
    </row>
    <row r="236" spans="1:21" x14ac:dyDescent="0.25">
      <c r="A236" s="25" t="s">
        <v>199</v>
      </c>
      <c r="B236" s="14">
        <v>400187</v>
      </c>
      <c r="C236" s="6">
        <v>0</v>
      </c>
      <c r="D236" s="6">
        <v>616036</v>
      </c>
      <c r="E236" s="6">
        <v>0</v>
      </c>
      <c r="F236" s="6">
        <v>3714</v>
      </c>
      <c r="G236" s="6">
        <v>945251</v>
      </c>
      <c r="H236" s="6">
        <v>107732</v>
      </c>
      <c r="I236" s="6">
        <v>27027</v>
      </c>
      <c r="J236" s="15">
        <v>2099947</v>
      </c>
      <c r="K236" s="14">
        <v>358208</v>
      </c>
      <c r="L236" s="6">
        <v>0</v>
      </c>
      <c r="M236" s="6">
        <v>101444</v>
      </c>
      <c r="N236" s="6">
        <v>0</v>
      </c>
      <c r="O236" s="6">
        <v>2376</v>
      </c>
      <c r="P236" s="6">
        <v>317653</v>
      </c>
      <c r="Q236" s="6">
        <v>86012</v>
      </c>
      <c r="R236" s="6">
        <v>34876</v>
      </c>
      <c r="S236" s="6">
        <v>0</v>
      </c>
      <c r="T236" s="6">
        <v>0</v>
      </c>
      <c r="U236" s="15">
        <v>900569</v>
      </c>
    </row>
    <row r="237" spans="1:21" x14ac:dyDescent="0.25">
      <c r="A237" s="25" t="s">
        <v>200</v>
      </c>
      <c r="B237" s="14">
        <v>472987</v>
      </c>
      <c r="C237" s="6">
        <v>0</v>
      </c>
      <c r="D237" s="6">
        <v>577006</v>
      </c>
      <c r="E237" s="6">
        <v>0</v>
      </c>
      <c r="F237" s="6">
        <v>3438</v>
      </c>
      <c r="G237" s="6">
        <v>996328</v>
      </c>
      <c r="H237" s="6">
        <v>128925</v>
      </c>
      <c r="I237" s="6">
        <v>195</v>
      </c>
      <c r="J237" s="15">
        <v>2178879</v>
      </c>
      <c r="K237" s="14">
        <v>270044</v>
      </c>
      <c r="L237" s="6">
        <v>0</v>
      </c>
      <c r="M237" s="6">
        <v>140576</v>
      </c>
      <c r="N237" s="6">
        <v>0</v>
      </c>
      <c r="O237" s="6">
        <v>5547</v>
      </c>
      <c r="P237" s="6">
        <v>297096</v>
      </c>
      <c r="Q237" s="6">
        <v>0</v>
      </c>
      <c r="R237" s="6">
        <v>33</v>
      </c>
      <c r="S237" s="6">
        <v>0</v>
      </c>
      <c r="T237" s="6">
        <v>99392</v>
      </c>
      <c r="U237" s="15">
        <v>812688</v>
      </c>
    </row>
    <row r="238" spans="1:21" x14ac:dyDescent="0.25">
      <c r="A238" s="25" t="s">
        <v>201</v>
      </c>
      <c r="B238" s="14" t="s">
        <v>206</v>
      </c>
      <c r="C238" s="6" t="s">
        <v>206</v>
      </c>
      <c r="D238" s="6" t="s">
        <v>206</v>
      </c>
      <c r="E238" s="6" t="s">
        <v>206</v>
      </c>
      <c r="F238" s="6" t="s">
        <v>206</v>
      </c>
      <c r="G238" s="6" t="s">
        <v>206</v>
      </c>
      <c r="H238" s="6" t="s">
        <v>206</v>
      </c>
      <c r="I238" s="6" t="s">
        <v>206</v>
      </c>
      <c r="J238" s="15" t="s">
        <v>206</v>
      </c>
      <c r="K238" s="14" t="s">
        <v>206</v>
      </c>
      <c r="L238" s="6" t="s">
        <v>206</v>
      </c>
      <c r="M238" s="6" t="s">
        <v>206</v>
      </c>
      <c r="N238" s="6" t="s">
        <v>206</v>
      </c>
      <c r="O238" s="6" t="s">
        <v>206</v>
      </c>
      <c r="P238" s="6" t="s">
        <v>206</v>
      </c>
      <c r="Q238" s="6" t="s">
        <v>206</v>
      </c>
      <c r="R238" s="6" t="s">
        <v>206</v>
      </c>
      <c r="S238" s="6" t="s">
        <v>206</v>
      </c>
      <c r="T238" s="6" t="s">
        <v>206</v>
      </c>
      <c r="U238" s="15" t="s">
        <v>206</v>
      </c>
    </row>
    <row r="239" spans="1:21" x14ac:dyDescent="0.25">
      <c r="A239" s="22" t="s">
        <v>157</v>
      </c>
      <c r="B239" s="12">
        <f t="shared" ref="B239:J239" si="64">SUM(B235:B238)</f>
        <v>1302158</v>
      </c>
      <c r="C239" s="5">
        <f t="shared" si="64"/>
        <v>0</v>
      </c>
      <c r="D239" s="5">
        <f t="shared" si="64"/>
        <v>1771568</v>
      </c>
      <c r="E239" s="5">
        <f t="shared" si="64"/>
        <v>0</v>
      </c>
      <c r="F239" s="5">
        <f t="shared" si="64"/>
        <v>11625</v>
      </c>
      <c r="G239" s="5">
        <f t="shared" si="64"/>
        <v>2977961</v>
      </c>
      <c r="H239" s="5">
        <f t="shared" si="64"/>
        <v>323769</v>
      </c>
      <c r="I239" s="5">
        <f t="shared" si="64"/>
        <v>56438</v>
      </c>
      <c r="J239" s="13">
        <f t="shared" si="64"/>
        <v>6443519</v>
      </c>
      <c r="K239" s="12">
        <f t="shared" ref="K239:U239" si="65">SUM(K235:K238)</f>
        <v>883430</v>
      </c>
      <c r="L239" s="5">
        <f t="shared" si="65"/>
        <v>0</v>
      </c>
      <c r="M239" s="5">
        <f t="shared" si="65"/>
        <v>464490</v>
      </c>
      <c r="N239" s="5">
        <f t="shared" si="65"/>
        <v>0</v>
      </c>
      <c r="O239" s="5">
        <f t="shared" si="65"/>
        <v>11095</v>
      </c>
      <c r="P239" s="5">
        <f t="shared" si="65"/>
        <v>999888</v>
      </c>
      <c r="Q239" s="5">
        <f t="shared" si="65"/>
        <v>86012</v>
      </c>
      <c r="R239" s="5">
        <f t="shared" si="65"/>
        <v>72874</v>
      </c>
      <c r="S239" s="5">
        <f t="shared" si="65"/>
        <v>60568</v>
      </c>
      <c r="T239" s="5">
        <f t="shared" si="65"/>
        <v>239585</v>
      </c>
      <c r="U239" s="13">
        <f t="shared" si="65"/>
        <v>2817942</v>
      </c>
    </row>
    <row r="240" spans="1:21" x14ac:dyDescent="0.25">
      <c r="A240" s="24"/>
      <c r="B240" s="32"/>
      <c r="C240" s="33"/>
      <c r="D240" s="33"/>
      <c r="E240" s="33"/>
      <c r="F240" s="33"/>
      <c r="G240" s="33"/>
      <c r="H240" s="33"/>
      <c r="I240" s="33"/>
      <c r="J240" s="34"/>
      <c r="K240" s="32"/>
      <c r="L240" s="33"/>
      <c r="M240" s="33"/>
      <c r="N240" s="33"/>
      <c r="O240" s="33"/>
      <c r="P240" s="33"/>
      <c r="Q240" s="33"/>
      <c r="R240" s="33"/>
      <c r="S240" s="33"/>
      <c r="T240" s="33"/>
      <c r="U240" s="34"/>
    </row>
    <row r="241" spans="1:21" x14ac:dyDescent="0.25">
      <c r="A241" s="22" t="s">
        <v>191</v>
      </c>
      <c r="B241" s="32"/>
      <c r="C241" s="33"/>
      <c r="D241" s="33"/>
      <c r="E241" s="33"/>
      <c r="F241" s="33"/>
      <c r="G241" s="33"/>
      <c r="H241" s="33"/>
      <c r="I241" s="33"/>
      <c r="J241" s="34"/>
      <c r="K241" s="32"/>
      <c r="L241" s="33"/>
      <c r="M241" s="33"/>
      <c r="N241" s="33"/>
      <c r="O241" s="33"/>
      <c r="P241" s="33"/>
      <c r="Q241" s="33"/>
      <c r="R241" s="33"/>
      <c r="S241" s="33"/>
      <c r="T241" s="33"/>
      <c r="U241" s="34"/>
    </row>
    <row r="242" spans="1:21" x14ac:dyDescent="0.25">
      <c r="A242" s="25" t="s">
        <v>198</v>
      </c>
      <c r="B242" s="14">
        <v>72264</v>
      </c>
      <c r="C242" s="6">
        <v>228</v>
      </c>
      <c r="D242" s="6">
        <v>443241.51</v>
      </c>
      <c r="E242" s="6">
        <v>80752.5</v>
      </c>
      <c r="F242" s="6">
        <v>0</v>
      </c>
      <c r="G242" s="6">
        <v>330702.5</v>
      </c>
      <c r="H242" s="6">
        <v>31366.5</v>
      </c>
      <c r="I242" s="6">
        <v>0</v>
      </c>
      <c r="J242" s="15">
        <v>958555.01</v>
      </c>
      <c r="K242" s="14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15">
        <v>0</v>
      </c>
    </row>
    <row r="243" spans="1:21" x14ac:dyDescent="0.25">
      <c r="A243" s="25" t="s">
        <v>199</v>
      </c>
      <c r="B243" s="14">
        <v>69447.5</v>
      </c>
      <c r="C243" s="6">
        <v>0</v>
      </c>
      <c r="D243" s="6">
        <v>528058.4</v>
      </c>
      <c r="E243" s="6">
        <v>74471.899999999994</v>
      </c>
      <c r="F243" s="6">
        <v>0</v>
      </c>
      <c r="G243" s="6">
        <v>439139</v>
      </c>
      <c r="H243" s="6">
        <v>46054</v>
      </c>
      <c r="I243" s="6">
        <v>0</v>
      </c>
      <c r="J243" s="15">
        <v>1157170.8</v>
      </c>
      <c r="K243" s="14">
        <v>0</v>
      </c>
      <c r="L243" s="6">
        <v>0</v>
      </c>
      <c r="M243" s="6">
        <v>0</v>
      </c>
      <c r="N243" s="6">
        <v>0</v>
      </c>
      <c r="O243" s="6">
        <v>0</v>
      </c>
      <c r="P243" s="6">
        <v>0</v>
      </c>
      <c r="Q243" s="6">
        <v>0</v>
      </c>
      <c r="R243" s="6">
        <v>0</v>
      </c>
      <c r="S243" s="6">
        <v>0</v>
      </c>
      <c r="T243" s="6">
        <v>0</v>
      </c>
      <c r="U243" s="15">
        <v>0</v>
      </c>
    </row>
    <row r="244" spans="1:21" x14ac:dyDescent="0.25">
      <c r="A244" s="25" t="s">
        <v>200</v>
      </c>
      <c r="B244" s="14">
        <v>74738</v>
      </c>
      <c r="C244" s="6">
        <v>8096</v>
      </c>
      <c r="D244" s="6">
        <v>562017</v>
      </c>
      <c r="E244" s="6">
        <v>111921.5</v>
      </c>
      <c r="F244" s="6">
        <v>0</v>
      </c>
      <c r="G244" s="6">
        <v>543815</v>
      </c>
      <c r="H244" s="6">
        <v>43949.5</v>
      </c>
      <c r="I244" s="6">
        <v>0</v>
      </c>
      <c r="J244" s="15">
        <v>1344537</v>
      </c>
      <c r="K244" s="14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0</v>
      </c>
      <c r="R244" s="6">
        <v>0</v>
      </c>
      <c r="S244" s="6">
        <v>0</v>
      </c>
      <c r="T244" s="6">
        <v>0</v>
      </c>
      <c r="U244" s="15">
        <v>0</v>
      </c>
    </row>
    <row r="245" spans="1:21" x14ac:dyDescent="0.25">
      <c r="A245" s="25" t="s">
        <v>201</v>
      </c>
      <c r="B245" s="14" t="s">
        <v>206</v>
      </c>
      <c r="C245" s="6" t="s">
        <v>206</v>
      </c>
      <c r="D245" s="6" t="s">
        <v>206</v>
      </c>
      <c r="E245" s="6" t="s">
        <v>206</v>
      </c>
      <c r="F245" s="6" t="s">
        <v>206</v>
      </c>
      <c r="G245" s="6" t="s">
        <v>206</v>
      </c>
      <c r="H245" s="6" t="s">
        <v>206</v>
      </c>
      <c r="I245" s="6" t="s">
        <v>206</v>
      </c>
      <c r="J245" s="15" t="s">
        <v>206</v>
      </c>
      <c r="K245" s="14" t="s">
        <v>206</v>
      </c>
      <c r="L245" s="6" t="s">
        <v>206</v>
      </c>
      <c r="M245" s="6" t="s">
        <v>206</v>
      </c>
      <c r="N245" s="6" t="s">
        <v>206</v>
      </c>
      <c r="O245" s="6" t="s">
        <v>206</v>
      </c>
      <c r="P245" s="6" t="s">
        <v>206</v>
      </c>
      <c r="Q245" s="6" t="s">
        <v>206</v>
      </c>
      <c r="R245" s="6" t="s">
        <v>206</v>
      </c>
      <c r="S245" s="6" t="s">
        <v>206</v>
      </c>
      <c r="T245" s="6" t="s">
        <v>206</v>
      </c>
      <c r="U245" s="15" t="s">
        <v>206</v>
      </c>
    </row>
    <row r="246" spans="1:21" x14ac:dyDescent="0.25">
      <c r="A246" s="22" t="s">
        <v>157</v>
      </c>
      <c r="B246" s="12">
        <f t="shared" ref="B246:J246" si="66">SUM(B242:B245)</f>
        <v>216449.5</v>
      </c>
      <c r="C246" s="5">
        <f t="shared" si="66"/>
        <v>8324</v>
      </c>
      <c r="D246" s="5">
        <f t="shared" si="66"/>
        <v>1533316.9100000001</v>
      </c>
      <c r="E246" s="5">
        <f t="shared" si="66"/>
        <v>267145.90000000002</v>
      </c>
      <c r="F246" s="5">
        <f t="shared" si="66"/>
        <v>0</v>
      </c>
      <c r="G246" s="5">
        <f t="shared" si="66"/>
        <v>1313656.5</v>
      </c>
      <c r="H246" s="5">
        <f t="shared" si="66"/>
        <v>121370</v>
      </c>
      <c r="I246" s="5">
        <f t="shared" si="66"/>
        <v>0</v>
      </c>
      <c r="J246" s="13">
        <f t="shared" si="66"/>
        <v>3460262.81</v>
      </c>
      <c r="K246" s="12">
        <f t="shared" ref="K246:U246" si="67">SUM(K242:K245)</f>
        <v>0</v>
      </c>
      <c r="L246" s="5">
        <f t="shared" si="67"/>
        <v>0</v>
      </c>
      <c r="M246" s="5">
        <f t="shared" si="67"/>
        <v>0</v>
      </c>
      <c r="N246" s="5">
        <f t="shared" si="67"/>
        <v>0</v>
      </c>
      <c r="O246" s="5">
        <f t="shared" si="67"/>
        <v>0</v>
      </c>
      <c r="P246" s="5">
        <f t="shared" si="67"/>
        <v>0</v>
      </c>
      <c r="Q246" s="5">
        <f t="shared" si="67"/>
        <v>0</v>
      </c>
      <c r="R246" s="5">
        <f t="shared" si="67"/>
        <v>0</v>
      </c>
      <c r="S246" s="5">
        <f t="shared" si="67"/>
        <v>0</v>
      </c>
      <c r="T246" s="5">
        <f t="shared" si="67"/>
        <v>0</v>
      </c>
      <c r="U246" s="13">
        <f t="shared" si="67"/>
        <v>0</v>
      </c>
    </row>
    <row r="247" spans="1:21" x14ac:dyDescent="0.25">
      <c r="A247" s="24"/>
      <c r="B247" s="32"/>
      <c r="C247" s="33"/>
      <c r="D247" s="33"/>
      <c r="E247" s="33"/>
      <c r="F247" s="33"/>
      <c r="G247" s="33"/>
      <c r="H247" s="33"/>
      <c r="I247" s="33"/>
      <c r="J247" s="34"/>
      <c r="K247" s="32"/>
      <c r="L247" s="33"/>
      <c r="M247" s="33"/>
      <c r="N247" s="33"/>
      <c r="O247" s="33"/>
      <c r="P247" s="33"/>
      <c r="Q247" s="33"/>
      <c r="R247" s="33"/>
      <c r="S247" s="33"/>
      <c r="T247" s="33"/>
      <c r="U247" s="34"/>
    </row>
    <row r="248" spans="1:21" x14ac:dyDescent="0.25">
      <c r="A248" s="22" t="s">
        <v>192</v>
      </c>
      <c r="B248" s="32"/>
      <c r="C248" s="33"/>
      <c r="D248" s="33"/>
      <c r="E248" s="33"/>
      <c r="F248" s="33"/>
      <c r="G248" s="33"/>
      <c r="H248" s="33"/>
      <c r="I248" s="33"/>
      <c r="J248" s="34"/>
      <c r="K248" s="32"/>
      <c r="L248" s="33"/>
      <c r="M248" s="33"/>
      <c r="N248" s="33"/>
      <c r="O248" s="33"/>
      <c r="P248" s="33"/>
      <c r="Q248" s="33"/>
      <c r="R248" s="33"/>
      <c r="S248" s="33"/>
      <c r="T248" s="33"/>
      <c r="U248" s="34"/>
    </row>
    <row r="249" spans="1:21" x14ac:dyDescent="0.25">
      <c r="A249" s="25" t="s">
        <v>198</v>
      </c>
      <c r="B249" s="14">
        <v>480659</v>
      </c>
      <c r="C249" s="6">
        <v>0</v>
      </c>
      <c r="D249" s="6">
        <v>1299706</v>
      </c>
      <c r="E249" s="6">
        <v>0</v>
      </c>
      <c r="F249" s="6">
        <v>78859</v>
      </c>
      <c r="G249" s="6">
        <v>2195508</v>
      </c>
      <c r="H249" s="6">
        <v>90675</v>
      </c>
      <c r="I249" s="6">
        <v>0</v>
      </c>
      <c r="J249" s="15">
        <v>4145407</v>
      </c>
      <c r="K249" s="14">
        <v>292416</v>
      </c>
      <c r="L249" s="6">
        <v>0</v>
      </c>
      <c r="M249" s="6">
        <v>774056</v>
      </c>
      <c r="N249" s="6">
        <v>0</v>
      </c>
      <c r="O249" s="6">
        <v>53560</v>
      </c>
      <c r="P249" s="6">
        <v>1453416</v>
      </c>
      <c r="Q249" s="6">
        <v>34038</v>
      </c>
      <c r="R249" s="6">
        <v>0</v>
      </c>
      <c r="S249" s="6">
        <v>20785</v>
      </c>
      <c r="T249" s="6">
        <v>0</v>
      </c>
      <c r="U249" s="15">
        <v>2628271</v>
      </c>
    </row>
    <row r="250" spans="1:21" x14ac:dyDescent="0.25">
      <c r="A250" s="25" t="s">
        <v>199</v>
      </c>
      <c r="B250" s="14">
        <v>391563</v>
      </c>
      <c r="C250" s="6">
        <v>0</v>
      </c>
      <c r="D250" s="6">
        <v>1045782</v>
      </c>
      <c r="E250" s="6">
        <v>0</v>
      </c>
      <c r="F250" s="6">
        <v>78707</v>
      </c>
      <c r="G250" s="6">
        <v>2014243</v>
      </c>
      <c r="H250" s="6">
        <v>75555</v>
      </c>
      <c r="I250" s="6">
        <v>0</v>
      </c>
      <c r="J250" s="15">
        <v>3605850</v>
      </c>
      <c r="K250" s="14">
        <v>208779</v>
      </c>
      <c r="L250" s="6">
        <v>0</v>
      </c>
      <c r="M250" s="6">
        <v>616729</v>
      </c>
      <c r="N250" s="6">
        <v>0</v>
      </c>
      <c r="O250" s="6">
        <v>55711</v>
      </c>
      <c r="P250" s="6">
        <v>1336384</v>
      </c>
      <c r="Q250" s="6">
        <v>35901</v>
      </c>
      <c r="R250" s="6">
        <v>0</v>
      </c>
      <c r="S250" s="6">
        <v>73854</v>
      </c>
      <c r="T250" s="6">
        <v>0</v>
      </c>
      <c r="U250" s="15">
        <v>2327358</v>
      </c>
    </row>
    <row r="251" spans="1:21" x14ac:dyDescent="0.25">
      <c r="A251" s="25" t="s">
        <v>200</v>
      </c>
      <c r="B251" s="14">
        <v>418400</v>
      </c>
      <c r="C251" s="6">
        <v>0</v>
      </c>
      <c r="D251" s="6">
        <v>977166</v>
      </c>
      <c r="E251" s="6">
        <v>0</v>
      </c>
      <c r="F251" s="6">
        <v>78836</v>
      </c>
      <c r="G251" s="6">
        <v>1951475</v>
      </c>
      <c r="H251" s="6">
        <v>79169</v>
      </c>
      <c r="I251" s="6">
        <v>0</v>
      </c>
      <c r="J251" s="15">
        <v>3505046</v>
      </c>
      <c r="K251" s="14">
        <v>205812</v>
      </c>
      <c r="L251" s="6">
        <v>0</v>
      </c>
      <c r="M251" s="6">
        <v>555096</v>
      </c>
      <c r="N251" s="6">
        <v>0</v>
      </c>
      <c r="O251" s="6">
        <v>49026</v>
      </c>
      <c r="P251" s="6">
        <v>1220069</v>
      </c>
      <c r="Q251" s="6">
        <v>33670</v>
      </c>
      <c r="R251" s="6">
        <v>0</v>
      </c>
      <c r="S251" s="6">
        <v>53891</v>
      </c>
      <c r="T251" s="6">
        <v>0</v>
      </c>
      <c r="U251" s="15">
        <v>2117564</v>
      </c>
    </row>
    <row r="252" spans="1:21" x14ac:dyDescent="0.25">
      <c r="A252" s="25" t="s">
        <v>201</v>
      </c>
      <c r="B252" s="14" t="s">
        <v>206</v>
      </c>
      <c r="C252" s="6" t="s">
        <v>206</v>
      </c>
      <c r="D252" s="6" t="s">
        <v>206</v>
      </c>
      <c r="E252" s="6" t="s">
        <v>206</v>
      </c>
      <c r="F252" s="6" t="s">
        <v>206</v>
      </c>
      <c r="G252" s="6" t="s">
        <v>206</v>
      </c>
      <c r="H252" s="6" t="s">
        <v>206</v>
      </c>
      <c r="I252" s="6" t="s">
        <v>206</v>
      </c>
      <c r="J252" s="15" t="s">
        <v>206</v>
      </c>
      <c r="K252" s="14" t="s">
        <v>206</v>
      </c>
      <c r="L252" s="6" t="s">
        <v>206</v>
      </c>
      <c r="M252" s="6" t="s">
        <v>206</v>
      </c>
      <c r="N252" s="6" t="s">
        <v>206</v>
      </c>
      <c r="O252" s="6" t="s">
        <v>206</v>
      </c>
      <c r="P252" s="6" t="s">
        <v>206</v>
      </c>
      <c r="Q252" s="6" t="s">
        <v>206</v>
      </c>
      <c r="R252" s="6" t="s">
        <v>206</v>
      </c>
      <c r="S252" s="6" t="s">
        <v>206</v>
      </c>
      <c r="T252" s="6" t="s">
        <v>206</v>
      </c>
      <c r="U252" s="15" t="s">
        <v>206</v>
      </c>
    </row>
    <row r="253" spans="1:21" x14ac:dyDescent="0.25">
      <c r="A253" s="22" t="s">
        <v>157</v>
      </c>
      <c r="B253" s="12">
        <f t="shared" ref="B253:J253" si="68">SUM(B249:B252)</f>
        <v>1290622</v>
      </c>
      <c r="C253" s="5">
        <f t="shared" si="68"/>
        <v>0</v>
      </c>
      <c r="D253" s="5">
        <f t="shared" si="68"/>
        <v>3322654</v>
      </c>
      <c r="E253" s="5">
        <f t="shared" si="68"/>
        <v>0</v>
      </c>
      <c r="F253" s="5">
        <f t="shared" si="68"/>
        <v>236402</v>
      </c>
      <c r="G253" s="5">
        <f t="shared" si="68"/>
        <v>6161226</v>
      </c>
      <c r="H253" s="5">
        <f t="shared" si="68"/>
        <v>245399</v>
      </c>
      <c r="I253" s="5">
        <f t="shared" si="68"/>
        <v>0</v>
      </c>
      <c r="J253" s="13">
        <f t="shared" si="68"/>
        <v>11256303</v>
      </c>
      <c r="K253" s="12">
        <f t="shared" ref="K253:U253" si="69">SUM(K249:K252)</f>
        <v>707007</v>
      </c>
      <c r="L253" s="5">
        <f t="shared" si="69"/>
        <v>0</v>
      </c>
      <c r="M253" s="5">
        <f t="shared" si="69"/>
        <v>1945881</v>
      </c>
      <c r="N253" s="5">
        <f t="shared" si="69"/>
        <v>0</v>
      </c>
      <c r="O253" s="5">
        <f t="shared" si="69"/>
        <v>158297</v>
      </c>
      <c r="P253" s="5">
        <f t="shared" si="69"/>
        <v>4009869</v>
      </c>
      <c r="Q253" s="5">
        <f t="shared" si="69"/>
        <v>103609</v>
      </c>
      <c r="R253" s="5">
        <f t="shared" si="69"/>
        <v>0</v>
      </c>
      <c r="S253" s="5">
        <f t="shared" si="69"/>
        <v>148530</v>
      </c>
      <c r="T253" s="5">
        <f t="shared" si="69"/>
        <v>0</v>
      </c>
      <c r="U253" s="13">
        <f t="shared" si="69"/>
        <v>7073193</v>
      </c>
    </row>
    <row r="254" spans="1:21" x14ac:dyDescent="0.25">
      <c r="A254" s="24"/>
      <c r="B254" s="32"/>
      <c r="C254" s="33"/>
      <c r="D254" s="33"/>
      <c r="E254" s="33"/>
      <c r="F254" s="33"/>
      <c r="G254" s="33"/>
      <c r="H254" s="33"/>
      <c r="I254" s="33"/>
      <c r="J254" s="34"/>
      <c r="K254" s="32"/>
      <c r="L254" s="33"/>
      <c r="M254" s="33"/>
      <c r="N254" s="33"/>
      <c r="O254" s="33"/>
      <c r="P254" s="33"/>
      <c r="Q254" s="33"/>
      <c r="R254" s="33"/>
      <c r="S254" s="33"/>
      <c r="T254" s="33"/>
      <c r="U254" s="34"/>
    </row>
    <row r="255" spans="1:21" x14ac:dyDescent="0.25">
      <c r="A255" s="22" t="s">
        <v>193</v>
      </c>
      <c r="B255" s="32"/>
      <c r="C255" s="33"/>
      <c r="D255" s="33"/>
      <c r="E255" s="33"/>
      <c r="F255" s="33"/>
      <c r="G255" s="33"/>
      <c r="H255" s="33"/>
      <c r="I255" s="33"/>
      <c r="J255" s="34"/>
      <c r="K255" s="32"/>
      <c r="L255" s="33"/>
      <c r="M255" s="33"/>
      <c r="N255" s="33"/>
      <c r="O255" s="33"/>
      <c r="P255" s="33"/>
      <c r="Q255" s="33"/>
      <c r="R255" s="33"/>
      <c r="S255" s="33"/>
      <c r="T255" s="33"/>
      <c r="U255" s="34"/>
    </row>
    <row r="256" spans="1:21" x14ac:dyDescent="0.25">
      <c r="A256" s="25" t="s">
        <v>198</v>
      </c>
      <c r="B256" s="14">
        <v>90352</v>
      </c>
      <c r="C256" s="6">
        <v>1199</v>
      </c>
      <c r="D256" s="6">
        <v>120475</v>
      </c>
      <c r="E256" s="6">
        <v>58963</v>
      </c>
      <c r="F256" s="6">
        <v>664</v>
      </c>
      <c r="G256" s="6">
        <v>142411</v>
      </c>
      <c r="H256" s="6">
        <v>21129</v>
      </c>
      <c r="I256" s="6">
        <v>0</v>
      </c>
      <c r="J256" s="15">
        <v>435193</v>
      </c>
      <c r="K256" s="14">
        <v>-2678</v>
      </c>
      <c r="L256" s="6">
        <v>224</v>
      </c>
      <c r="M256" s="6">
        <v>-62436</v>
      </c>
      <c r="N256" s="6">
        <v>-26324</v>
      </c>
      <c r="O256" s="6">
        <v>422</v>
      </c>
      <c r="P256" s="6">
        <v>10196</v>
      </c>
      <c r="Q256" s="6">
        <v>3987</v>
      </c>
      <c r="R256" s="6">
        <v>403</v>
      </c>
      <c r="S256" s="6">
        <v>12804</v>
      </c>
      <c r="T256" s="6">
        <v>118</v>
      </c>
      <c r="U256" s="15">
        <v>-63284</v>
      </c>
    </row>
    <row r="257" spans="1:21" x14ac:dyDescent="0.25">
      <c r="A257" s="25" t="s">
        <v>199</v>
      </c>
      <c r="B257" s="14">
        <v>124200</v>
      </c>
      <c r="C257" s="6">
        <v>1683</v>
      </c>
      <c r="D257" s="6">
        <v>168419</v>
      </c>
      <c r="E257" s="6">
        <v>91019</v>
      </c>
      <c r="F257" s="6">
        <v>4242</v>
      </c>
      <c r="G257" s="6">
        <v>210326</v>
      </c>
      <c r="H257" s="6">
        <v>32095</v>
      </c>
      <c r="I257" s="6">
        <v>0</v>
      </c>
      <c r="J257" s="15">
        <v>631984</v>
      </c>
      <c r="K257" s="14">
        <v>46800</v>
      </c>
      <c r="L257" s="6">
        <v>1672</v>
      </c>
      <c r="M257" s="6">
        <v>7429</v>
      </c>
      <c r="N257" s="6">
        <v>624</v>
      </c>
      <c r="O257" s="6">
        <v>1071</v>
      </c>
      <c r="P257" s="6">
        <v>27616</v>
      </c>
      <c r="Q257" s="6">
        <v>3329</v>
      </c>
      <c r="R257" s="6">
        <v>1862</v>
      </c>
      <c r="S257" s="6">
        <v>18097</v>
      </c>
      <c r="T257" s="6">
        <v>0</v>
      </c>
      <c r="U257" s="15">
        <v>108500</v>
      </c>
    </row>
    <row r="258" spans="1:21" x14ac:dyDescent="0.25">
      <c r="A258" s="25" t="s">
        <v>200</v>
      </c>
      <c r="B258" s="14" t="s">
        <v>206</v>
      </c>
      <c r="C258" s="6" t="s">
        <v>206</v>
      </c>
      <c r="D258" s="6" t="s">
        <v>206</v>
      </c>
      <c r="E258" s="6" t="s">
        <v>206</v>
      </c>
      <c r="F258" s="6" t="s">
        <v>206</v>
      </c>
      <c r="G258" s="6" t="s">
        <v>206</v>
      </c>
      <c r="H258" s="6" t="s">
        <v>206</v>
      </c>
      <c r="I258" s="6" t="s">
        <v>206</v>
      </c>
      <c r="J258" s="15" t="s">
        <v>206</v>
      </c>
      <c r="K258" s="14" t="s">
        <v>206</v>
      </c>
      <c r="L258" s="6" t="s">
        <v>206</v>
      </c>
      <c r="M258" s="6" t="s">
        <v>206</v>
      </c>
      <c r="N258" s="6" t="s">
        <v>206</v>
      </c>
      <c r="O258" s="6" t="s">
        <v>206</v>
      </c>
      <c r="P258" s="6" t="s">
        <v>206</v>
      </c>
      <c r="Q258" s="6" t="s">
        <v>206</v>
      </c>
      <c r="R258" s="6" t="s">
        <v>206</v>
      </c>
      <c r="S258" s="6" t="s">
        <v>206</v>
      </c>
      <c r="T258" s="6" t="s">
        <v>206</v>
      </c>
      <c r="U258" s="15" t="s">
        <v>206</v>
      </c>
    </row>
    <row r="259" spans="1:21" x14ac:dyDescent="0.25">
      <c r="A259" s="25" t="s">
        <v>201</v>
      </c>
      <c r="B259" s="14" t="s">
        <v>206</v>
      </c>
      <c r="C259" s="6" t="s">
        <v>206</v>
      </c>
      <c r="D259" s="6" t="s">
        <v>206</v>
      </c>
      <c r="E259" s="6" t="s">
        <v>206</v>
      </c>
      <c r="F259" s="6" t="s">
        <v>206</v>
      </c>
      <c r="G259" s="6" t="s">
        <v>206</v>
      </c>
      <c r="H259" s="6" t="s">
        <v>206</v>
      </c>
      <c r="I259" s="6" t="s">
        <v>206</v>
      </c>
      <c r="J259" s="15" t="s">
        <v>206</v>
      </c>
      <c r="K259" s="14" t="s">
        <v>206</v>
      </c>
      <c r="L259" s="6" t="s">
        <v>206</v>
      </c>
      <c r="M259" s="6" t="s">
        <v>206</v>
      </c>
      <c r="N259" s="6" t="s">
        <v>206</v>
      </c>
      <c r="O259" s="6" t="s">
        <v>206</v>
      </c>
      <c r="P259" s="6" t="s">
        <v>206</v>
      </c>
      <c r="Q259" s="6" t="s">
        <v>206</v>
      </c>
      <c r="R259" s="6" t="s">
        <v>206</v>
      </c>
      <c r="S259" s="6" t="s">
        <v>206</v>
      </c>
      <c r="T259" s="6" t="s">
        <v>206</v>
      </c>
      <c r="U259" s="15" t="s">
        <v>206</v>
      </c>
    </row>
    <row r="260" spans="1:21" x14ac:dyDescent="0.25">
      <c r="A260" s="22" t="s">
        <v>157</v>
      </c>
      <c r="B260" s="12">
        <f t="shared" ref="B260:J260" si="70">SUM(B256:B259)</f>
        <v>214552</v>
      </c>
      <c r="C260" s="5">
        <f t="shared" si="70"/>
        <v>2882</v>
      </c>
      <c r="D260" s="5">
        <f t="shared" si="70"/>
        <v>288894</v>
      </c>
      <c r="E260" s="5">
        <f t="shared" si="70"/>
        <v>149982</v>
      </c>
      <c r="F260" s="5">
        <f t="shared" si="70"/>
        <v>4906</v>
      </c>
      <c r="G260" s="5">
        <f t="shared" si="70"/>
        <v>352737</v>
      </c>
      <c r="H260" s="5">
        <f t="shared" si="70"/>
        <v>53224</v>
      </c>
      <c r="I260" s="5">
        <f t="shared" si="70"/>
        <v>0</v>
      </c>
      <c r="J260" s="13">
        <f t="shared" si="70"/>
        <v>1067177</v>
      </c>
      <c r="K260" s="12">
        <f t="shared" ref="K260:U260" si="71">SUM(K256:K259)</f>
        <v>44122</v>
      </c>
      <c r="L260" s="5">
        <f t="shared" si="71"/>
        <v>1896</v>
      </c>
      <c r="M260" s="5">
        <f t="shared" si="71"/>
        <v>-55007</v>
      </c>
      <c r="N260" s="5">
        <f t="shared" si="71"/>
        <v>-25700</v>
      </c>
      <c r="O260" s="5">
        <f t="shared" si="71"/>
        <v>1493</v>
      </c>
      <c r="P260" s="5">
        <f t="shared" si="71"/>
        <v>37812</v>
      </c>
      <c r="Q260" s="5">
        <f t="shared" si="71"/>
        <v>7316</v>
      </c>
      <c r="R260" s="5">
        <f t="shared" si="71"/>
        <v>2265</v>
      </c>
      <c r="S260" s="5">
        <f t="shared" si="71"/>
        <v>30901</v>
      </c>
      <c r="T260" s="5">
        <f t="shared" si="71"/>
        <v>118</v>
      </c>
      <c r="U260" s="13">
        <f t="shared" si="71"/>
        <v>45216</v>
      </c>
    </row>
    <row r="261" spans="1:21" x14ac:dyDescent="0.25">
      <c r="A261" s="24"/>
      <c r="B261" s="32"/>
      <c r="C261" s="33"/>
      <c r="D261" s="33"/>
      <c r="E261" s="33"/>
      <c r="F261" s="33"/>
      <c r="G261" s="33"/>
      <c r="H261" s="33"/>
      <c r="I261" s="33"/>
      <c r="J261" s="34"/>
      <c r="K261" s="32"/>
      <c r="L261" s="33"/>
      <c r="M261" s="33"/>
      <c r="N261" s="33"/>
      <c r="O261" s="33"/>
      <c r="P261" s="33"/>
      <c r="Q261" s="33"/>
      <c r="R261" s="33"/>
      <c r="S261" s="33"/>
      <c r="T261" s="33"/>
      <c r="U261" s="34"/>
    </row>
    <row r="262" spans="1:21" x14ac:dyDescent="0.25">
      <c r="A262" s="22" t="s">
        <v>194</v>
      </c>
      <c r="B262" s="32"/>
      <c r="C262" s="33"/>
      <c r="D262" s="33"/>
      <c r="E262" s="33"/>
      <c r="F262" s="33"/>
      <c r="G262" s="33"/>
      <c r="H262" s="33"/>
      <c r="I262" s="33"/>
      <c r="J262" s="34"/>
      <c r="K262" s="32"/>
      <c r="L262" s="33"/>
      <c r="M262" s="33"/>
      <c r="N262" s="33"/>
      <c r="O262" s="33"/>
      <c r="P262" s="33"/>
      <c r="Q262" s="33"/>
      <c r="R262" s="33"/>
      <c r="S262" s="33"/>
      <c r="T262" s="33"/>
      <c r="U262" s="34"/>
    </row>
    <row r="263" spans="1:21" x14ac:dyDescent="0.25">
      <c r="A263" s="25" t="s">
        <v>198</v>
      </c>
      <c r="B263" s="14">
        <v>469446</v>
      </c>
      <c r="C263" s="6">
        <v>0</v>
      </c>
      <c r="D263" s="6">
        <v>575551</v>
      </c>
      <c r="E263" s="6">
        <v>0</v>
      </c>
      <c r="F263" s="6">
        <v>667974</v>
      </c>
      <c r="G263" s="6">
        <v>384210</v>
      </c>
      <c r="H263" s="6">
        <v>98015</v>
      </c>
      <c r="I263" s="6">
        <v>0</v>
      </c>
      <c r="J263" s="15">
        <v>2195196</v>
      </c>
      <c r="K263" s="14">
        <v>273796</v>
      </c>
      <c r="L263" s="6">
        <v>0</v>
      </c>
      <c r="M263" s="6">
        <v>339365</v>
      </c>
      <c r="N263" s="6">
        <v>0</v>
      </c>
      <c r="O263" s="6">
        <v>0</v>
      </c>
      <c r="P263" s="6">
        <v>145891</v>
      </c>
      <c r="Q263" s="6">
        <v>0</v>
      </c>
      <c r="R263" s="6">
        <v>0</v>
      </c>
      <c r="S263" s="6">
        <v>85509</v>
      </c>
      <c r="T263" s="6">
        <v>203555</v>
      </c>
      <c r="U263" s="15">
        <v>1048116</v>
      </c>
    </row>
    <row r="264" spans="1:21" x14ac:dyDescent="0.25">
      <c r="A264" s="25" t="s">
        <v>199</v>
      </c>
      <c r="B264" s="14">
        <v>324907</v>
      </c>
      <c r="C264" s="6">
        <v>0</v>
      </c>
      <c r="D264" s="6">
        <v>548613</v>
      </c>
      <c r="E264" s="6">
        <v>0</v>
      </c>
      <c r="F264" s="6">
        <v>742942</v>
      </c>
      <c r="G264" s="6">
        <v>391603</v>
      </c>
      <c r="H264" s="6">
        <v>108686</v>
      </c>
      <c r="I264" s="6">
        <v>0</v>
      </c>
      <c r="J264" s="15">
        <v>2116751</v>
      </c>
      <c r="K264" s="14">
        <v>230051</v>
      </c>
      <c r="L264" s="6">
        <v>0</v>
      </c>
      <c r="M264" s="6">
        <v>313059</v>
      </c>
      <c r="N264" s="6">
        <v>0</v>
      </c>
      <c r="O264" s="6">
        <v>0</v>
      </c>
      <c r="P264" s="6">
        <v>188780</v>
      </c>
      <c r="Q264" s="6">
        <v>0</v>
      </c>
      <c r="R264" s="6">
        <v>0</v>
      </c>
      <c r="S264" s="6">
        <v>-8957</v>
      </c>
      <c r="T264" s="6">
        <v>189109</v>
      </c>
      <c r="U264" s="15">
        <v>912042</v>
      </c>
    </row>
    <row r="265" spans="1:21" x14ac:dyDescent="0.25">
      <c r="A265" s="25" t="s">
        <v>200</v>
      </c>
      <c r="B265" s="14" t="s">
        <v>206</v>
      </c>
      <c r="C265" s="6" t="s">
        <v>206</v>
      </c>
      <c r="D265" s="6" t="s">
        <v>206</v>
      </c>
      <c r="E265" s="6" t="s">
        <v>206</v>
      </c>
      <c r="F265" s="6" t="s">
        <v>206</v>
      </c>
      <c r="G265" s="6" t="s">
        <v>206</v>
      </c>
      <c r="H265" s="6" t="s">
        <v>206</v>
      </c>
      <c r="I265" s="6" t="s">
        <v>206</v>
      </c>
      <c r="J265" s="15" t="s">
        <v>206</v>
      </c>
      <c r="K265" s="14" t="s">
        <v>206</v>
      </c>
      <c r="L265" s="6" t="s">
        <v>206</v>
      </c>
      <c r="M265" s="6" t="s">
        <v>206</v>
      </c>
      <c r="N265" s="6" t="s">
        <v>206</v>
      </c>
      <c r="O265" s="6" t="s">
        <v>206</v>
      </c>
      <c r="P265" s="6" t="s">
        <v>206</v>
      </c>
      <c r="Q265" s="6" t="s">
        <v>206</v>
      </c>
      <c r="R265" s="6" t="s">
        <v>206</v>
      </c>
      <c r="S265" s="6" t="s">
        <v>206</v>
      </c>
      <c r="T265" s="6" t="s">
        <v>206</v>
      </c>
      <c r="U265" s="15" t="s">
        <v>206</v>
      </c>
    </row>
    <row r="266" spans="1:21" x14ac:dyDescent="0.25">
      <c r="A266" s="25" t="s">
        <v>201</v>
      </c>
      <c r="B266" s="14" t="s">
        <v>206</v>
      </c>
      <c r="C266" s="6" t="s">
        <v>206</v>
      </c>
      <c r="D266" s="6" t="s">
        <v>206</v>
      </c>
      <c r="E266" s="6" t="s">
        <v>206</v>
      </c>
      <c r="F266" s="6" t="s">
        <v>206</v>
      </c>
      <c r="G266" s="6" t="s">
        <v>206</v>
      </c>
      <c r="H266" s="6" t="s">
        <v>206</v>
      </c>
      <c r="I266" s="6" t="s">
        <v>206</v>
      </c>
      <c r="J266" s="15" t="s">
        <v>206</v>
      </c>
      <c r="K266" s="14" t="s">
        <v>206</v>
      </c>
      <c r="L266" s="6" t="s">
        <v>206</v>
      </c>
      <c r="M266" s="6" t="s">
        <v>206</v>
      </c>
      <c r="N266" s="6" t="s">
        <v>206</v>
      </c>
      <c r="O266" s="6" t="s">
        <v>206</v>
      </c>
      <c r="P266" s="6" t="s">
        <v>206</v>
      </c>
      <c r="Q266" s="6" t="s">
        <v>206</v>
      </c>
      <c r="R266" s="6" t="s">
        <v>206</v>
      </c>
      <c r="S266" s="6" t="s">
        <v>206</v>
      </c>
      <c r="T266" s="6" t="s">
        <v>206</v>
      </c>
      <c r="U266" s="15" t="s">
        <v>206</v>
      </c>
    </row>
    <row r="267" spans="1:21" x14ac:dyDescent="0.25">
      <c r="A267" s="22" t="s">
        <v>157</v>
      </c>
      <c r="B267" s="12">
        <f t="shared" ref="B267:J267" si="72">SUM(B263:B266)</f>
        <v>794353</v>
      </c>
      <c r="C267" s="5">
        <f t="shared" si="72"/>
        <v>0</v>
      </c>
      <c r="D267" s="5">
        <f t="shared" si="72"/>
        <v>1124164</v>
      </c>
      <c r="E267" s="5">
        <f t="shared" si="72"/>
        <v>0</v>
      </c>
      <c r="F267" s="5">
        <f t="shared" si="72"/>
        <v>1410916</v>
      </c>
      <c r="G267" s="5">
        <f t="shared" si="72"/>
        <v>775813</v>
      </c>
      <c r="H267" s="5">
        <f t="shared" si="72"/>
        <v>206701</v>
      </c>
      <c r="I267" s="5">
        <f t="shared" si="72"/>
        <v>0</v>
      </c>
      <c r="J267" s="13">
        <f t="shared" si="72"/>
        <v>4311947</v>
      </c>
      <c r="K267" s="12">
        <f t="shared" ref="K267:U267" si="73">SUM(K263:K266)</f>
        <v>503847</v>
      </c>
      <c r="L267" s="5">
        <f t="shared" si="73"/>
        <v>0</v>
      </c>
      <c r="M267" s="5">
        <f t="shared" si="73"/>
        <v>652424</v>
      </c>
      <c r="N267" s="5">
        <f t="shared" si="73"/>
        <v>0</v>
      </c>
      <c r="O267" s="5">
        <f t="shared" si="73"/>
        <v>0</v>
      </c>
      <c r="P267" s="5">
        <f t="shared" si="73"/>
        <v>334671</v>
      </c>
      <c r="Q267" s="5">
        <f t="shared" si="73"/>
        <v>0</v>
      </c>
      <c r="R267" s="5">
        <f t="shared" si="73"/>
        <v>0</v>
      </c>
      <c r="S267" s="5">
        <f t="shared" si="73"/>
        <v>76552</v>
      </c>
      <c r="T267" s="5">
        <f t="shared" si="73"/>
        <v>392664</v>
      </c>
      <c r="U267" s="13">
        <f t="shared" si="73"/>
        <v>1960158</v>
      </c>
    </row>
    <row r="268" spans="1:21" x14ac:dyDescent="0.25">
      <c r="A268" s="24"/>
      <c r="B268" s="32"/>
      <c r="C268" s="33"/>
      <c r="D268" s="33"/>
      <c r="E268" s="33"/>
      <c r="F268" s="33"/>
      <c r="G268" s="33"/>
      <c r="H268" s="33"/>
      <c r="I268" s="33"/>
      <c r="J268" s="34"/>
      <c r="K268" s="32"/>
      <c r="L268" s="33"/>
      <c r="M268" s="33"/>
      <c r="N268" s="33"/>
      <c r="O268" s="33"/>
      <c r="P268" s="33"/>
      <c r="Q268" s="33"/>
      <c r="R268" s="33"/>
      <c r="S268" s="33"/>
      <c r="T268" s="33"/>
      <c r="U268" s="34"/>
    </row>
    <row r="269" spans="1:21" x14ac:dyDescent="0.25">
      <c r="A269" s="22" t="s">
        <v>195</v>
      </c>
      <c r="B269" s="32"/>
      <c r="C269" s="33"/>
      <c r="D269" s="33"/>
      <c r="E269" s="33"/>
      <c r="F269" s="33"/>
      <c r="G269" s="33"/>
      <c r="H269" s="33"/>
      <c r="I269" s="33"/>
      <c r="J269" s="34"/>
      <c r="K269" s="32"/>
      <c r="L269" s="33"/>
      <c r="M269" s="33"/>
      <c r="N269" s="33"/>
      <c r="O269" s="33"/>
      <c r="P269" s="33"/>
      <c r="Q269" s="33"/>
      <c r="R269" s="33"/>
      <c r="S269" s="33"/>
      <c r="T269" s="33"/>
      <c r="U269" s="34"/>
    </row>
    <row r="270" spans="1:21" x14ac:dyDescent="0.25">
      <c r="A270" s="25" t="s">
        <v>198</v>
      </c>
      <c r="B270" s="14">
        <v>92014</v>
      </c>
      <c r="C270" s="6">
        <v>0</v>
      </c>
      <c r="D270" s="6">
        <v>161328</v>
      </c>
      <c r="E270" s="6">
        <v>0</v>
      </c>
      <c r="F270" s="6">
        <v>0</v>
      </c>
      <c r="G270" s="6">
        <v>137717</v>
      </c>
      <c r="H270" s="6">
        <v>78606</v>
      </c>
      <c r="I270" s="6">
        <v>0</v>
      </c>
      <c r="J270" s="15">
        <v>469665</v>
      </c>
      <c r="K270" s="14">
        <v>2</v>
      </c>
      <c r="L270" s="6">
        <v>0</v>
      </c>
      <c r="M270" s="6">
        <v>11120</v>
      </c>
      <c r="N270" s="6">
        <v>0</v>
      </c>
      <c r="O270" s="6">
        <v>0</v>
      </c>
      <c r="P270" s="6">
        <v>34429</v>
      </c>
      <c r="Q270" s="6">
        <v>0</v>
      </c>
      <c r="R270" s="6">
        <v>0</v>
      </c>
      <c r="S270" s="6">
        <v>0</v>
      </c>
      <c r="T270" s="6">
        <v>39303</v>
      </c>
      <c r="U270" s="15">
        <v>84854</v>
      </c>
    </row>
    <row r="271" spans="1:21" x14ac:dyDescent="0.25">
      <c r="A271" s="25" t="s">
        <v>199</v>
      </c>
      <c r="B271" s="14">
        <v>91860</v>
      </c>
      <c r="C271" s="6">
        <v>0</v>
      </c>
      <c r="D271" s="6">
        <v>145588</v>
      </c>
      <c r="E271" s="6">
        <v>0</v>
      </c>
      <c r="F271" s="6">
        <v>0</v>
      </c>
      <c r="G271" s="6">
        <v>110762</v>
      </c>
      <c r="H271" s="6">
        <v>27831</v>
      </c>
      <c r="I271" s="6">
        <v>0</v>
      </c>
      <c r="J271" s="15">
        <v>376041</v>
      </c>
      <c r="K271" s="14">
        <v>-28477</v>
      </c>
      <c r="L271" s="6">
        <v>0</v>
      </c>
      <c r="M271" s="6">
        <v>-49031</v>
      </c>
      <c r="N271" s="6">
        <v>0</v>
      </c>
      <c r="O271" s="6">
        <v>0</v>
      </c>
      <c r="P271" s="6">
        <v>27690</v>
      </c>
      <c r="Q271" s="6">
        <v>0</v>
      </c>
      <c r="R271" s="6">
        <v>0</v>
      </c>
      <c r="S271" s="6">
        <v>0</v>
      </c>
      <c r="T271" s="6">
        <v>13915</v>
      </c>
      <c r="U271" s="15">
        <v>-35903</v>
      </c>
    </row>
    <row r="272" spans="1:21" x14ac:dyDescent="0.25">
      <c r="A272" s="25" t="s">
        <v>200</v>
      </c>
      <c r="B272" s="14">
        <v>94609</v>
      </c>
      <c r="C272" s="6">
        <v>0</v>
      </c>
      <c r="D272" s="6">
        <v>160335</v>
      </c>
      <c r="E272" s="6">
        <v>0</v>
      </c>
      <c r="F272" s="6">
        <v>0</v>
      </c>
      <c r="G272" s="6">
        <v>132498</v>
      </c>
      <c r="H272" s="6">
        <v>129405</v>
      </c>
      <c r="I272" s="6">
        <v>0</v>
      </c>
      <c r="J272" s="15">
        <v>516847</v>
      </c>
      <c r="K272" s="14">
        <v>-47953</v>
      </c>
      <c r="L272" s="6">
        <v>0</v>
      </c>
      <c r="M272" s="6">
        <v>-34067</v>
      </c>
      <c r="N272" s="6">
        <v>0</v>
      </c>
      <c r="O272" s="6">
        <v>0</v>
      </c>
      <c r="P272" s="6">
        <v>33124</v>
      </c>
      <c r="Q272" s="6">
        <v>0</v>
      </c>
      <c r="R272" s="6">
        <v>0</v>
      </c>
      <c r="S272" s="6">
        <v>0</v>
      </c>
      <c r="T272" s="6">
        <v>80267</v>
      </c>
      <c r="U272" s="15">
        <v>31371</v>
      </c>
    </row>
    <row r="273" spans="1:21" x14ac:dyDescent="0.25">
      <c r="A273" s="25" t="s">
        <v>201</v>
      </c>
      <c r="B273" s="14" t="s">
        <v>206</v>
      </c>
      <c r="C273" s="6" t="s">
        <v>206</v>
      </c>
      <c r="D273" s="6" t="s">
        <v>206</v>
      </c>
      <c r="E273" s="6" t="s">
        <v>206</v>
      </c>
      <c r="F273" s="6" t="s">
        <v>206</v>
      </c>
      <c r="G273" s="6" t="s">
        <v>206</v>
      </c>
      <c r="H273" s="6" t="s">
        <v>206</v>
      </c>
      <c r="I273" s="6" t="s">
        <v>206</v>
      </c>
      <c r="J273" s="15" t="s">
        <v>206</v>
      </c>
      <c r="K273" s="14" t="s">
        <v>206</v>
      </c>
      <c r="L273" s="6" t="s">
        <v>206</v>
      </c>
      <c r="M273" s="6" t="s">
        <v>206</v>
      </c>
      <c r="N273" s="6" t="s">
        <v>206</v>
      </c>
      <c r="O273" s="6" t="s">
        <v>206</v>
      </c>
      <c r="P273" s="6" t="s">
        <v>206</v>
      </c>
      <c r="Q273" s="6" t="s">
        <v>206</v>
      </c>
      <c r="R273" s="6" t="s">
        <v>206</v>
      </c>
      <c r="S273" s="6" t="s">
        <v>206</v>
      </c>
      <c r="T273" s="6" t="s">
        <v>206</v>
      </c>
      <c r="U273" s="15" t="s">
        <v>206</v>
      </c>
    </row>
    <row r="274" spans="1:21" x14ac:dyDescent="0.25">
      <c r="A274" s="22" t="s">
        <v>157</v>
      </c>
      <c r="B274" s="12">
        <f t="shared" ref="B274:J274" si="74">SUM(B270:B273)</f>
        <v>278483</v>
      </c>
      <c r="C274" s="5">
        <f t="shared" si="74"/>
        <v>0</v>
      </c>
      <c r="D274" s="5">
        <f t="shared" si="74"/>
        <v>467251</v>
      </c>
      <c r="E274" s="5">
        <f t="shared" si="74"/>
        <v>0</v>
      </c>
      <c r="F274" s="5">
        <f t="shared" si="74"/>
        <v>0</v>
      </c>
      <c r="G274" s="5">
        <f t="shared" si="74"/>
        <v>380977</v>
      </c>
      <c r="H274" s="5">
        <f t="shared" si="74"/>
        <v>235842</v>
      </c>
      <c r="I274" s="5">
        <f t="shared" si="74"/>
        <v>0</v>
      </c>
      <c r="J274" s="13">
        <f t="shared" si="74"/>
        <v>1362553</v>
      </c>
      <c r="K274" s="12">
        <f t="shared" ref="K274:U274" si="75">SUM(K270:K273)</f>
        <v>-76428</v>
      </c>
      <c r="L274" s="5">
        <f t="shared" si="75"/>
        <v>0</v>
      </c>
      <c r="M274" s="5">
        <f t="shared" si="75"/>
        <v>-71978</v>
      </c>
      <c r="N274" s="5">
        <f t="shared" si="75"/>
        <v>0</v>
      </c>
      <c r="O274" s="5">
        <f t="shared" si="75"/>
        <v>0</v>
      </c>
      <c r="P274" s="5">
        <f t="shared" si="75"/>
        <v>95243</v>
      </c>
      <c r="Q274" s="5">
        <f t="shared" si="75"/>
        <v>0</v>
      </c>
      <c r="R274" s="5">
        <f t="shared" si="75"/>
        <v>0</v>
      </c>
      <c r="S274" s="5">
        <f t="shared" si="75"/>
        <v>0</v>
      </c>
      <c r="T274" s="5">
        <f t="shared" si="75"/>
        <v>133485</v>
      </c>
      <c r="U274" s="13">
        <f t="shared" si="75"/>
        <v>80322</v>
      </c>
    </row>
    <row r="275" spans="1:21" x14ac:dyDescent="0.25">
      <c r="A275" s="24"/>
      <c r="B275" s="32"/>
      <c r="C275" s="33"/>
      <c r="D275" s="33"/>
      <c r="E275" s="33"/>
      <c r="F275" s="33"/>
      <c r="G275" s="33"/>
      <c r="H275" s="33"/>
      <c r="I275" s="33"/>
      <c r="J275" s="34"/>
      <c r="K275" s="32"/>
      <c r="L275" s="33"/>
      <c r="M275" s="33"/>
      <c r="N275" s="33"/>
      <c r="O275" s="33"/>
      <c r="P275" s="33"/>
      <c r="Q275" s="33"/>
      <c r="R275" s="33"/>
      <c r="S275" s="33"/>
      <c r="T275" s="33"/>
      <c r="U275" s="34"/>
    </row>
    <row r="276" spans="1:21" x14ac:dyDescent="0.25">
      <c r="A276" s="22" t="s">
        <v>196</v>
      </c>
      <c r="B276" s="32"/>
      <c r="C276" s="33"/>
      <c r="D276" s="33"/>
      <c r="E276" s="33"/>
      <c r="F276" s="33"/>
      <c r="G276" s="33"/>
      <c r="H276" s="33"/>
      <c r="I276" s="33"/>
      <c r="J276" s="34"/>
      <c r="K276" s="32"/>
      <c r="L276" s="33"/>
      <c r="M276" s="33"/>
      <c r="N276" s="33"/>
      <c r="O276" s="33"/>
      <c r="P276" s="33"/>
      <c r="Q276" s="33"/>
      <c r="R276" s="33"/>
      <c r="S276" s="33"/>
      <c r="T276" s="33"/>
      <c r="U276" s="34"/>
    </row>
    <row r="277" spans="1:21" x14ac:dyDescent="0.25">
      <c r="A277" s="25" t="s">
        <v>198</v>
      </c>
      <c r="B277" s="14">
        <v>94898</v>
      </c>
      <c r="C277" s="6">
        <v>0</v>
      </c>
      <c r="D277" s="6">
        <v>157930</v>
      </c>
      <c r="E277" s="6">
        <v>0</v>
      </c>
      <c r="F277" s="6">
        <v>1928</v>
      </c>
      <c r="G277" s="6">
        <v>295330</v>
      </c>
      <c r="H277" s="6">
        <v>35709</v>
      </c>
      <c r="I277" s="6">
        <v>0</v>
      </c>
      <c r="J277" s="15">
        <v>585795</v>
      </c>
      <c r="K277" s="14">
        <v>0</v>
      </c>
      <c r="L277" s="6">
        <v>0</v>
      </c>
      <c r="M277" s="6">
        <v>0</v>
      </c>
      <c r="N277" s="6">
        <v>0</v>
      </c>
      <c r="O277" s="6">
        <v>14442.3</v>
      </c>
      <c r="P277" s="6">
        <v>50343.57</v>
      </c>
      <c r="Q277" s="6">
        <v>4624.41</v>
      </c>
      <c r="R277" s="6">
        <v>1116.05</v>
      </c>
      <c r="S277" s="6">
        <v>17979.669999999998</v>
      </c>
      <c r="T277" s="6">
        <v>732.95</v>
      </c>
      <c r="U277" s="15">
        <v>89238.95</v>
      </c>
    </row>
    <row r="278" spans="1:21" x14ac:dyDescent="0.25">
      <c r="A278" s="25" t="s">
        <v>199</v>
      </c>
      <c r="B278" s="14">
        <v>77676</v>
      </c>
      <c r="C278" s="6">
        <v>0</v>
      </c>
      <c r="D278" s="6">
        <v>161995</v>
      </c>
      <c r="E278" s="6">
        <v>0</v>
      </c>
      <c r="F278" s="6">
        <v>1804</v>
      </c>
      <c r="G278" s="6">
        <v>293964</v>
      </c>
      <c r="H278" s="6">
        <v>35128</v>
      </c>
      <c r="I278" s="6">
        <v>0</v>
      </c>
      <c r="J278" s="15">
        <v>570567</v>
      </c>
      <c r="K278" s="14">
        <v>0</v>
      </c>
      <c r="L278" s="6">
        <v>0</v>
      </c>
      <c r="M278" s="6">
        <v>0</v>
      </c>
      <c r="N278" s="6">
        <v>0</v>
      </c>
      <c r="O278" s="6">
        <v>18028.080000000002</v>
      </c>
      <c r="P278" s="6">
        <v>28817.19</v>
      </c>
      <c r="Q278" s="6">
        <v>3573.52</v>
      </c>
      <c r="R278" s="6">
        <v>1465.55</v>
      </c>
      <c r="S278" s="6">
        <v>15366.1</v>
      </c>
      <c r="T278" s="6">
        <v>1747.42</v>
      </c>
      <c r="U278" s="15">
        <v>68997.86</v>
      </c>
    </row>
    <row r="279" spans="1:21" x14ac:dyDescent="0.25">
      <c r="A279" s="25" t="s">
        <v>200</v>
      </c>
      <c r="B279" s="14">
        <v>66950</v>
      </c>
      <c r="C279" s="6">
        <v>0</v>
      </c>
      <c r="D279" s="6">
        <v>161338</v>
      </c>
      <c r="E279" s="6">
        <v>0</v>
      </c>
      <c r="F279" s="6">
        <v>5840</v>
      </c>
      <c r="G279" s="6">
        <v>291543</v>
      </c>
      <c r="H279" s="6">
        <v>38942</v>
      </c>
      <c r="I279" s="6">
        <v>0</v>
      </c>
      <c r="J279" s="15">
        <v>564613</v>
      </c>
      <c r="K279" s="14">
        <v>0</v>
      </c>
      <c r="L279" s="6">
        <v>0</v>
      </c>
      <c r="M279" s="6">
        <v>0</v>
      </c>
      <c r="N279" s="6">
        <v>0</v>
      </c>
      <c r="O279" s="6">
        <v>22609</v>
      </c>
      <c r="P279" s="6">
        <v>31334</v>
      </c>
      <c r="Q279" s="6">
        <v>3001</v>
      </c>
      <c r="R279" s="6">
        <v>1231</v>
      </c>
      <c r="S279" s="6">
        <v>4851</v>
      </c>
      <c r="T279" s="6">
        <v>4049</v>
      </c>
      <c r="U279" s="15">
        <v>67075</v>
      </c>
    </row>
    <row r="280" spans="1:21" x14ac:dyDescent="0.25">
      <c r="A280" s="25" t="s">
        <v>201</v>
      </c>
      <c r="B280" s="14" t="s">
        <v>206</v>
      </c>
      <c r="C280" s="6" t="s">
        <v>206</v>
      </c>
      <c r="D280" s="6" t="s">
        <v>206</v>
      </c>
      <c r="E280" s="6" t="s">
        <v>206</v>
      </c>
      <c r="F280" s="6" t="s">
        <v>206</v>
      </c>
      <c r="G280" s="6" t="s">
        <v>206</v>
      </c>
      <c r="H280" s="6" t="s">
        <v>206</v>
      </c>
      <c r="I280" s="6" t="s">
        <v>206</v>
      </c>
      <c r="J280" s="15" t="s">
        <v>206</v>
      </c>
      <c r="K280" s="14" t="s">
        <v>206</v>
      </c>
      <c r="L280" s="6" t="s">
        <v>206</v>
      </c>
      <c r="M280" s="6" t="s">
        <v>206</v>
      </c>
      <c r="N280" s="6" t="s">
        <v>206</v>
      </c>
      <c r="O280" s="6" t="s">
        <v>206</v>
      </c>
      <c r="P280" s="6" t="s">
        <v>206</v>
      </c>
      <c r="Q280" s="6" t="s">
        <v>206</v>
      </c>
      <c r="R280" s="6" t="s">
        <v>206</v>
      </c>
      <c r="S280" s="6" t="s">
        <v>206</v>
      </c>
      <c r="T280" s="6" t="s">
        <v>206</v>
      </c>
      <c r="U280" s="15" t="s">
        <v>206</v>
      </c>
    </row>
    <row r="281" spans="1:21" x14ac:dyDescent="0.25">
      <c r="A281" s="22" t="s">
        <v>157</v>
      </c>
      <c r="B281" s="12">
        <f t="shared" ref="B281:J281" si="76">SUM(B277:B280)</f>
        <v>239524</v>
      </c>
      <c r="C281" s="5">
        <f t="shared" si="76"/>
        <v>0</v>
      </c>
      <c r="D281" s="5">
        <f t="shared" si="76"/>
        <v>481263</v>
      </c>
      <c r="E281" s="5">
        <f t="shared" si="76"/>
        <v>0</v>
      </c>
      <c r="F281" s="5">
        <f t="shared" si="76"/>
        <v>9572</v>
      </c>
      <c r="G281" s="5">
        <f t="shared" si="76"/>
        <v>880837</v>
      </c>
      <c r="H281" s="5">
        <f t="shared" si="76"/>
        <v>109779</v>
      </c>
      <c r="I281" s="5">
        <f t="shared" si="76"/>
        <v>0</v>
      </c>
      <c r="J281" s="13">
        <f t="shared" si="76"/>
        <v>1720975</v>
      </c>
      <c r="K281" s="12">
        <f t="shared" ref="K281:U281" si="77">SUM(K277:K280)</f>
        <v>0</v>
      </c>
      <c r="L281" s="5">
        <f t="shared" si="77"/>
        <v>0</v>
      </c>
      <c r="M281" s="5">
        <f t="shared" si="77"/>
        <v>0</v>
      </c>
      <c r="N281" s="5">
        <f t="shared" si="77"/>
        <v>0</v>
      </c>
      <c r="O281" s="5">
        <f t="shared" si="77"/>
        <v>55079.380000000005</v>
      </c>
      <c r="P281" s="5">
        <f t="shared" si="77"/>
        <v>110494.76</v>
      </c>
      <c r="Q281" s="5">
        <f t="shared" si="77"/>
        <v>11198.93</v>
      </c>
      <c r="R281" s="5">
        <f t="shared" si="77"/>
        <v>3812.6</v>
      </c>
      <c r="S281" s="5">
        <f t="shared" si="77"/>
        <v>38196.769999999997</v>
      </c>
      <c r="T281" s="5">
        <f t="shared" si="77"/>
        <v>6529.37</v>
      </c>
      <c r="U281" s="13">
        <f t="shared" si="77"/>
        <v>225311.81</v>
      </c>
    </row>
    <row r="282" spans="1:21" x14ac:dyDescent="0.25">
      <c r="A282" s="24"/>
      <c r="B282" s="32"/>
      <c r="C282" s="33"/>
      <c r="D282" s="33"/>
      <c r="E282" s="33"/>
      <c r="F282" s="33"/>
      <c r="G282" s="33"/>
      <c r="H282" s="33"/>
      <c r="I282" s="33"/>
      <c r="J282" s="34"/>
      <c r="K282" s="32"/>
      <c r="L282" s="33"/>
      <c r="M282" s="33"/>
      <c r="N282" s="33"/>
      <c r="O282" s="33"/>
      <c r="P282" s="33"/>
      <c r="Q282" s="33"/>
      <c r="R282" s="33"/>
      <c r="S282" s="33"/>
      <c r="T282" s="33"/>
      <c r="U282" s="34"/>
    </row>
    <row r="283" spans="1:21" x14ac:dyDescent="0.25">
      <c r="A283" s="22" t="s">
        <v>197</v>
      </c>
      <c r="B283" s="32"/>
      <c r="C283" s="33"/>
      <c r="D283" s="33"/>
      <c r="E283" s="33"/>
      <c r="F283" s="33"/>
      <c r="G283" s="33"/>
      <c r="H283" s="33"/>
      <c r="I283" s="33"/>
      <c r="J283" s="34"/>
      <c r="K283" s="32"/>
      <c r="L283" s="33"/>
      <c r="M283" s="33"/>
      <c r="N283" s="33"/>
      <c r="O283" s="33"/>
      <c r="P283" s="33"/>
      <c r="Q283" s="33"/>
      <c r="R283" s="33"/>
      <c r="S283" s="33"/>
      <c r="T283" s="33"/>
      <c r="U283" s="34"/>
    </row>
    <row r="284" spans="1:21" x14ac:dyDescent="0.25">
      <c r="A284" s="25" t="s">
        <v>198</v>
      </c>
      <c r="B284" s="14">
        <v>291114</v>
      </c>
      <c r="C284" s="6">
        <v>171</v>
      </c>
      <c r="D284" s="6">
        <v>459183</v>
      </c>
      <c r="E284" s="6">
        <v>14372</v>
      </c>
      <c r="F284" s="6">
        <v>61974</v>
      </c>
      <c r="G284" s="6">
        <v>691959</v>
      </c>
      <c r="H284" s="6">
        <v>51214</v>
      </c>
      <c r="I284" s="6">
        <v>0</v>
      </c>
      <c r="J284" s="15">
        <v>1569987</v>
      </c>
      <c r="K284" s="14">
        <v>-144647</v>
      </c>
      <c r="L284" s="6">
        <v>18</v>
      </c>
      <c r="M284" s="6">
        <v>-31096</v>
      </c>
      <c r="N284" s="6">
        <v>3190</v>
      </c>
      <c r="O284" s="6">
        <v>32207</v>
      </c>
      <c r="P284" s="6">
        <v>159021</v>
      </c>
      <c r="Q284" s="6">
        <v>57158</v>
      </c>
      <c r="R284" s="6">
        <v>0</v>
      </c>
      <c r="S284" s="6">
        <v>114</v>
      </c>
      <c r="T284" s="6">
        <v>0</v>
      </c>
      <c r="U284" s="15">
        <v>75965</v>
      </c>
    </row>
    <row r="285" spans="1:21" x14ac:dyDescent="0.25">
      <c r="A285" s="25" t="s">
        <v>199</v>
      </c>
      <c r="B285" s="14">
        <v>282317</v>
      </c>
      <c r="C285" s="6">
        <v>369</v>
      </c>
      <c r="D285" s="6">
        <v>479077</v>
      </c>
      <c r="E285" s="6">
        <v>20131</v>
      </c>
      <c r="F285" s="6">
        <v>58119</v>
      </c>
      <c r="G285" s="6">
        <v>653419</v>
      </c>
      <c r="H285" s="6">
        <v>70445</v>
      </c>
      <c r="I285" s="6">
        <v>0</v>
      </c>
      <c r="J285" s="15">
        <v>1563877</v>
      </c>
      <c r="K285" s="14">
        <v>-120471</v>
      </c>
      <c r="L285" s="6">
        <v>-8</v>
      </c>
      <c r="M285" s="6">
        <v>-105840</v>
      </c>
      <c r="N285" s="6">
        <v>10066</v>
      </c>
      <c r="O285" s="6">
        <v>24385</v>
      </c>
      <c r="P285" s="6">
        <v>104200</v>
      </c>
      <c r="Q285" s="6">
        <v>50609</v>
      </c>
      <c r="R285" s="6">
        <v>0</v>
      </c>
      <c r="S285" s="6">
        <v>91</v>
      </c>
      <c r="T285" s="6">
        <v>0</v>
      </c>
      <c r="U285" s="15">
        <v>-36968</v>
      </c>
    </row>
    <row r="286" spans="1:21" x14ac:dyDescent="0.25">
      <c r="A286" s="25" t="s">
        <v>200</v>
      </c>
      <c r="B286" s="14">
        <v>274659</v>
      </c>
      <c r="C286" s="6">
        <v>0</v>
      </c>
      <c r="D286" s="6">
        <v>472632</v>
      </c>
      <c r="E286" s="6">
        <v>14813</v>
      </c>
      <c r="F286" s="6">
        <v>59272</v>
      </c>
      <c r="G286" s="6">
        <v>727849</v>
      </c>
      <c r="H286" s="6">
        <v>67281</v>
      </c>
      <c r="I286" s="6">
        <v>0</v>
      </c>
      <c r="J286" s="15">
        <v>1616506</v>
      </c>
      <c r="K286" s="14">
        <v>-66629</v>
      </c>
      <c r="L286" s="6">
        <v>210</v>
      </c>
      <c r="M286" s="6">
        <v>-40374</v>
      </c>
      <c r="N286" s="6">
        <v>10875</v>
      </c>
      <c r="O286" s="6">
        <v>27573</v>
      </c>
      <c r="P286" s="6">
        <v>147840</v>
      </c>
      <c r="Q286" s="6">
        <v>27749</v>
      </c>
      <c r="R286" s="6">
        <v>0</v>
      </c>
      <c r="S286" s="6">
        <v>-487</v>
      </c>
      <c r="T286" s="6">
        <v>0</v>
      </c>
      <c r="U286" s="15">
        <v>106757</v>
      </c>
    </row>
    <row r="287" spans="1:21" x14ac:dyDescent="0.25">
      <c r="A287" s="25" t="s">
        <v>201</v>
      </c>
      <c r="B287" s="14" t="s">
        <v>206</v>
      </c>
      <c r="C287" s="6" t="s">
        <v>206</v>
      </c>
      <c r="D287" s="6" t="s">
        <v>206</v>
      </c>
      <c r="E287" s="6" t="s">
        <v>206</v>
      </c>
      <c r="F287" s="6" t="s">
        <v>206</v>
      </c>
      <c r="G287" s="6" t="s">
        <v>206</v>
      </c>
      <c r="H287" s="6" t="s">
        <v>206</v>
      </c>
      <c r="I287" s="6" t="s">
        <v>206</v>
      </c>
      <c r="J287" s="15" t="s">
        <v>206</v>
      </c>
      <c r="K287" s="14" t="s">
        <v>206</v>
      </c>
      <c r="L287" s="6" t="s">
        <v>206</v>
      </c>
      <c r="M287" s="6" t="s">
        <v>206</v>
      </c>
      <c r="N287" s="6" t="s">
        <v>206</v>
      </c>
      <c r="O287" s="6" t="s">
        <v>206</v>
      </c>
      <c r="P287" s="6" t="s">
        <v>206</v>
      </c>
      <c r="Q287" s="6" t="s">
        <v>206</v>
      </c>
      <c r="R287" s="6" t="s">
        <v>206</v>
      </c>
      <c r="S287" s="6" t="s">
        <v>206</v>
      </c>
      <c r="T287" s="6" t="s">
        <v>206</v>
      </c>
      <c r="U287" s="15" t="s">
        <v>206</v>
      </c>
    </row>
    <row r="288" spans="1:21" ht="15.75" thickBot="1" x14ac:dyDescent="0.3">
      <c r="A288" s="26" t="s">
        <v>157</v>
      </c>
      <c r="B288" s="16">
        <f t="shared" ref="B288:J288" si="78">SUM(B284:B287)</f>
        <v>848090</v>
      </c>
      <c r="C288" s="21">
        <f t="shared" si="78"/>
        <v>540</v>
      </c>
      <c r="D288" s="21">
        <f t="shared" si="78"/>
        <v>1410892</v>
      </c>
      <c r="E288" s="21">
        <f t="shared" si="78"/>
        <v>49316</v>
      </c>
      <c r="F288" s="21">
        <f t="shared" si="78"/>
        <v>179365</v>
      </c>
      <c r="G288" s="21">
        <f t="shared" si="78"/>
        <v>2073227</v>
      </c>
      <c r="H288" s="21">
        <f t="shared" si="78"/>
        <v>188940</v>
      </c>
      <c r="I288" s="21">
        <f t="shared" si="78"/>
        <v>0</v>
      </c>
      <c r="J288" s="17">
        <f t="shared" si="78"/>
        <v>4750370</v>
      </c>
      <c r="K288" s="16">
        <f t="shared" ref="K288:U288" si="79">SUM(K284:K287)</f>
        <v>-331747</v>
      </c>
      <c r="L288" s="21">
        <f t="shared" si="79"/>
        <v>220</v>
      </c>
      <c r="M288" s="21">
        <f t="shared" si="79"/>
        <v>-177310</v>
      </c>
      <c r="N288" s="21">
        <f t="shared" si="79"/>
        <v>24131</v>
      </c>
      <c r="O288" s="21">
        <f t="shared" si="79"/>
        <v>84165</v>
      </c>
      <c r="P288" s="21">
        <f t="shared" si="79"/>
        <v>411061</v>
      </c>
      <c r="Q288" s="21">
        <f t="shared" si="79"/>
        <v>135516</v>
      </c>
      <c r="R288" s="21">
        <f t="shared" si="79"/>
        <v>0</v>
      </c>
      <c r="S288" s="21">
        <f t="shared" si="79"/>
        <v>-282</v>
      </c>
      <c r="T288" s="21">
        <f t="shared" si="79"/>
        <v>0</v>
      </c>
      <c r="U288" s="17">
        <f t="shared" si="79"/>
        <v>145754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J13"/>
    <mergeCell ref="K13:U13"/>
    <mergeCell ref="A13:A14"/>
  </mergeCells>
  <phoneticPr fontId="16" type="noConversion"/>
  <conditionalFormatting sqref="B1:U1048576">
    <cfRule type="cellIs" dxfId="17" priority="1" operator="equal">
      <formula>"Delinquent"</formula>
    </cfRule>
    <cfRule type="cellIs" dxfId="16" priority="2" operator="lessThan">
      <formula>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U288"/>
  <sheetViews>
    <sheetView showGridLines="0" workbookViewId="0"/>
  </sheetViews>
  <sheetFormatPr defaultRowHeight="15" x14ac:dyDescent="0.25"/>
  <cols>
    <col min="1" max="1" width="40.5703125" style="1" bestFit="1" customWidth="1"/>
    <col min="2" max="21" width="19.140625" style="44" customWidth="1"/>
    <col min="22" max="16384" width="9.140625" style="1"/>
  </cols>
  <sheetData>
    <row r="6" spans="1:21" ht="18" x14ac:dyDescent="0.25">
      <c r="A6" s="2" t="str">
        <f>Contents!A7</f>
        <v>Nevada Healthcare Quarterly Reports</v>
      </c>
    </row>
    <row r="7" spans="1:21" ht="18.75" x14ac:dyDescent="0.3">
      <c r="A7" s="41" t="str">
        <f>Contents!A8</f>
        <v>Acute Hospitals Financial Reports: First Quarter 2024 - Third Quarter 2024</v>
      </c>
      <c r="B7" s="47"/>
      <c r="C7" s="45"/>
      <c r="D7" s="45"/>
      <c r="E7" s="45"/>
      <c r="F7" s="45"/>
      <c r="G7" s="45"/>
      <c r="H7" s="45"/>
    </row>
    <row r="8" spans="1:21" ht="18.75" x14ac:dyDescent="0.3">
      <c r="A8" s="42" t="s">
        <v>51</v>
      </c>
      <c r="B8" s="47"/>
      <c r="C8" s="45"/>
      <c r="D8" s="45"/>
      <c r="E8" s="45"/>
      <c r="F8" s="45"/>
      <c r="G8" s="45"/>
      <c r="H8" s="45"/>
    </row>
    <row r="9" spans="1:21" ht="18.75" x14ac:dyDescent="0.3">
      <c r="A9" s="27" t="str">
        <f>Contents!A9</f>
        <v>Produced on December 11, 2024</v>
      </c>
      <c r="B9" s="47"/>
      <c r="C9" s="45"/>
      <c r="D9" s="45"/>
      <c r="E9" s="45"/>
      <c r="F9" s="45"/>
      <c r="G9" s="45"/>
      <c r="H9" s="45"/>
    </row>
    <row r="10" spans="1:21" ht="18.75" x14ac:dyDescent="0.3">
      <c r="A10" s="27" t="str">
        <f>Contents!A10</f>
        <v>Includes data loaded through December 9, 2024</v>
      </c>
      <c r="B10" s="47"/>
      <c r="C10" s="45"/>
      <c r="D10" s="45"/>
      <c r="E10" s="45"/>
      <c r="F10" s="45"/>
      <c r="G10" s="45"/>
      <c r="H10" s="45"/>
    </row>
    <row r="11" spans="1:21" x14ac:dyDescent="0.25">
      <c r="A11" s="3"/>
      <c r="B11" s="45"/>
      <c r="C11" s="45"/>
      <c r="D11" s="45"/>
      <c r="E11" s="45"/>
      <c r="F11" s="45"/>
      <c r="G11" s="45"/>
      <c r="H11" s="45"/>
    </row>
    <row r="12" spans="1:21" ht="15.75" customHeight="1" thickBot="1" x14ac:dyDescent="0.3">
      <c r="A12" s="28" t="s">
        <v>149</v>
      </c>
      <c r="B12" s="45"/>
      <c r="C12" s="45"/>
      <c r="D12" s="45"/>
      <c r="E12" s="45"/>
      <c r="F12" s="45"/>
      <c r="G12" s="45"/>
      <c r="H12" s="45"/>
    </row>
    <row r="13" spans="1:21" s="48" customFormat="1" x14ac:dyDescent="0.25">
      <c r="A13" s="55" t="s">
        <v>19</v>
      </c>
      <c r="B13" s="52" t="s">
        <v>52</v>
      </c>
      <c r="C13" s="53"/>
      <c r="D13" s="53"/>
      <c r="E13" s="53"/>
      <c r="F13" s="61"/>
      <c r="G13" s="61"/>
      <c r="H13" s="61"/>
      <c r="I13" s="61"/>
      <c r="J13" s="62"/>
      <c r="K13" s="63" t="s">
        <v>53</v>
      </c>
      <c r="L13" s="64"/>
      <c r="M13" s="64"/>
      <c r="N13" s="64"/>
      <c r="O13" s="64"/>
      <c r="P13" s="64"/>
      <c r="Q13" s="64"/>
      <c r="R13" s="64"/>
      <c r="S13" s="64"/>
      <c r="T13" s="64"/>
      <c r="U13" s="57"/>
    </row>
    <row r="14" spans="1:21" s="48" customFormat="1" ht="48.75" customHeight="1" thickBot="1" x14ac:dyDescent="0.3">
      <c r="A14" s="65"/>
      <c r="B14" s="10" t="s">
        <v>151</v>
      </c>
      <c r="C14" s="4" t="s">
        <v>152</v>
      </c>
      <c r="D14" s="4" t="s">
        <v>153</v>
      </c>
      <c r="E14" s="4" t="s">
        <v>154</v>
      </c>
      <c r="F14" s="4" t="s">
        <v>38</v>
      </c>
      <c r="G14" s="4" t="s">
        <v>155</v>
      </c>
      <c r="H14" s="4" t="s">
        <v>39</v>
      </c>
      <c r="I14" s="4" t="s">
        <v>40</v>
      </c>
      <c r="J14" s="11" t="s">
        <v>35</v>
      </c>
      <c r="K14" s="10" t="s">
        <v>151</v>
      </c>
      <c r="L14" s="4" t="s">
        <v>152</v>
      </c>
      <c r="M14" s="4" t="s">
        <v>153</v>
      </c>
      <c r="N14" s="4" t="s">
        <v>154</v>
      </c>
      <c r="O14" s="4" t="s">
        <v>38</v>
      </c>
      <c r="P14" s="4" t="s">
        <v>155</v>
      </c>
      <c r="Q14" s="4" t="s">
        <v>41</v>
      </c>
      <c r="R14" s="4" t="s">
        <v>40</v>
      </c>
      <c r="S14" s="4" t="s">
        <v>42</v>
      </c>
      <c r="T14" s="4" t="s">
        <v>43</v>
      </c>
      <c r="U14" s="11" t="s">
        <v>35</v>
      </c>
    </row>
    <row r="15" spans="1:21" x14ac:dyDescent="0.25">
      <c r="A15" s="22" t="s">
        <v>158</v>
      </c>
      <c r="B15" s="12">
        <f>SUM(B16:B18)</f>
        <v>2320663</v>
      </c>
      <c r="C15" s="5">
        <f t="shared" ref="C15:U15" si="0">SUM(C16:C18)</f>
        <v>0</v>
      </c>
      <c r="D15" s="5">
        <f t="shared" si="0"/>
        <v>446421</v>
      </c>
      <c r="E15" s="5">
        <f t="shared" si="0"/>
        <v>38153</v>
      </c>
      <c r="F15" s="5">
        <f t="shared" si="0"/>
        <v>0</v>
      </c>
      <c r="G15" s="5">
        <f t="shared" si="0"/>
        <v>17622</v>
      </c>
      <c r="H15" s="5">
        <f t="shared" si="0"/>
        <v>360390</v>
      </c>
      <c r="I15" s="5">
        <f t="shared" si="0"/>
        <v>0</v>
      </c>
      <c r="J15" s="13">
        <f t="shared" si="0"/>
        <v>3183249</v>
      </c>
      <c r="K15" s="12">
        <f t="shared" si="0"/>
        <v>145678</v>
      </c>
      <c r="L15" s="5">
        <f t="shared" si="0"/>
        <v>0</v>
      </c>
      <c r="M15" s="5">
        <f t="shared" si="0"/>
        <v>74515</v>
      </c>
      <c r="N15" s="5">
        <f t="shared" si="0"/>
        <v>9535</v>
      </c>
      <c r="O15" s="5">
        <f t="shared" si="0"/>
        <v>0</v>
      </c>
      <c r="P15" s="5">
        <f t="shared" si="0"/>
        <v>7286</v>
      </c>
      <c r="Q15" s="5">
        <f t="shared" si="0"/>
        <v>6172</v>
      </c>
      <c r="R15" s="5">
        <f t="shared" si="0"/>
        <v>0</v>
      </c>
      <c r="S15" s="5">
        <f t="shared" si="0"/>
        <v>0</v>
      </c>
      <c r="T15" s="5">
        <f t="shared" si="0"/>
        <v>57378</v>
      </c>
      <c r="U15" s="13">
        <f t="shared" si="0"/>
        <v>300564</v>
      </c>
    </row>
    <row r="16" spans="1:21" x14ac:dyDescent="0.25">
      <c r="A16" s="23" t="s">
        <v>146</v>
      </c>
      <c r="B16" s="12">
        <f t="shared" ref="B16:U16" si="1">B25+B29+B36+B43+B50+B57+B64+B71+B78+B85+B92+B99+B106+B113+B120+B127+B134+B141</f>
        <v>0</v>
      </c>
      <c r="C16" s="5">
        <f t="shared" si="1"/>
        <v>0</v>
      </c>
      <c r="D16" s="5">
        <f t="shared" si="1"/>
        <v>0</v>
      </c>
      <c r="E16" s="5">
        <f t="shared" si="1"/>
        <v>0</v>
      </c>
      <c r="F16" s="5">
        <f t="shared" si="1"/>
        <v>0</v>
      </c>
      <c r="G16" s="5">
        <f t="shared" si="1"/>
        <v>0</v>
      </c>
      <c r="H16" s="5">
        <f t="shared" si="1"/>
        <v>0</v>
      </c>
      <c r="I16" s="5">
        <f t="shared" si="1"/>
        <v>0</v>
      </c>
      <c r="J16" s="13">
        <f t="shared" si="1"/>
        <v>0</v>
      </c>
      <c r="K16" s="12">
        <f t="shared" si="1"/>
        <v>0</v>
      </c>
      <c r="L16" s="5">
        <f t="shared" si="1"/>
        <v>0</v>
      </c>
      <c r="M16" s="5">
        <f t="shared" si="1"/>
        <v>0</v>
      </c>
      <c r="N16" s="5">
        <f t="shared" si="1"/>
        <v>0</v>
      </c>
      <c r="O16" s="5">
        <f t="shared" si="1"/>
        <v>0</v>
      </c>
      <c r="P16" s="5">
        <f t="shared" si="1"/>
        <v>0</v>
      </c>
      <c r="Q16" s="5">
        <f t="shared" si="1"/>
        <v>0</v>
      </c>
      <c r="R16" s="5">
        <f t="shared" si="1"/>
        <v>0</v>
      </c>
      <c r="S16" s="5">
        <f t="shared" si="1"/>
        <v>0</v>
      </c>
      <c r="T16" s="5">
        <f t="shared" si="1"/>
        <v>0</v>
      </c>
      <c r="U16" s="13">
        <f t="shared" si="1"/>
        <v>0</v>
      </c>
    </row>
    <row r="17" spans="1:21" x14ac:dyDescent="0.25">
      <c r="A17" s="23" t="s">
        <v>147</v>
      </c>
      <c r="B17" s="12">
        <f>B148+B155+B162+B169+B176+B183+B190</f>
        <v>0</v>
      </c>
      <c r="C17" s="5">
        <f t="shared" ref="C17:U17" si="2">C148+C155+C162+C169+C176+C183+C190</f>
        <v>0</v>
      </c>
      <c r="D17" s="5">
        <f t="shared" si="2"/>
        <v>0</v>
      </c>
      <c r="E17" s="5">
        <f t="shared" si="2"/>
        <v>0</v>
      </c>
      <c r="F17" s="5">
        <f t="shared" si="2"/>
        <v>0</v>
      </c>
      <c r="G17" s="5">
        <f t="shared" si="2"/>
        <v>0</v>
      </c>
      <c r="H17" s="5">
        <f t="shared" si="2"/>
        <v>0</v>
      </c>
      <c r="I17" s="5">
        <f t="shared" si="2"/>
        <v>0</v>
      </c>
      <c r="J17" s="13">
        <f t="shared" si="2"/>
        <v>0</v>
      </c>
      <c r="K17" s="12">
        <f t="shared" si="2"/>
        <v>0</v>
      </c>
      <c r="L17" s="5">
        <f t="shared" si="2"/>
        <v>0</v>
      </c>
      <c r="M17" s="5">
        <f t="shared" si="2"/>
        <v>0</v>
      </c>
      <c r="N17" s="5">
        <f t="shared" si="2"/>
        <v>0</v>
      </c>
      <c r="O17" s="5">
        <f t="shared" si="2"/>
        <v>0</v>
      </c>
      <c r="P17" s="5">
        <f t="shared" si="2"/>
        <v>0</v>
      </c>
      <c r="Q17" s="5">
        <f t="shared" si="2"/>
        <v>0</v>
      </c>
      <c r="R17" s="5">
        <f t="shared" si="2"/>
        <v>0</v>
      </c>
      <c r="S17" s="5">
        <f t="shared" si="2"/>
        <v>0</v>
      </c>
      <c r="T17" s="5">
        <f t="shared" si="2"/>
        <v>0</v>
      </c>
      <c r="U17" s="13">
        <f t="shared" si="2"/>
        <v>0</v>
      </c>
    </row>
    <row r="18" spans="1:21" x14ac:dyDescent="0.25">
      <c r="A18" s="23" t="s">
        <v>148</v>
      </c>
      <c r="B18" s="12">
        <f>B197+B204+B211+B218+B225+B232+B239+B246+B253+B260+B267+B274+B281+B288</f>
        <v>2320663</v>
      </c>
      <c r="C18" s="5">
        <f t="shared" ref="C18:U18" si="3">C197+C204+C211+C218+C225+C232+C239+C246+C253+C260+C267+C274+C281+C288</f>
        <v>0</v>
      </c>
      <c r="D18" s="5">
        <f t="shared" si="3"/>
        <v>446421</v>
      </c>
      <c r="E18" s="5">
        <f t="shared" si="3"/>
        <v>38153</v>
      </c>
      <c r="F18" s="5">
        <f t="shared" si="3"/>
        <v>0</v>
      </c>
      <c r="G18" s="5">
        <f t="shared" si="3"/>
        <v>17622</v>
      </c>
      <c r="H18" s="5">
        <f t="shared" si="3"/>
        <v>360390</v>
      </c>
      <c r="I18" s="5">
        <f t="shared" si="3"/>
        <v>0</v>
      </c>
      <c r="J18" s="13">
        <f t="shared" si="3"/>
        <v>3183249</v>
      </c>
      <c r="K18" s="12">
        <f t="shared" si="3"/>
        <v>145678</v>
      </c>
      <c r="L18" s="5">
        <f t="shared" si="3"/>
        <v>0</v>
      </c>
      <c r="M18" s="5">
        <f t="shared" si="3"/>
        <v>74515</v>
      </c>
      <c r="N18" s="5">
        <f t="shared" si="3"/>
        <v>9535</v>
      </c>
      <c r="O18" s="5">
        <f t="shared" si="3"/>
        <v>0</v>
      </c>
      <c r="P18" s="5">
        <f t="shared" si="3"/>
        <v>7286</v>
      </c>
      <c r="Q18" s="5">
        <f t="shared" si="3"/>
        <v>6172</v>
      </c>
      <c r="R18" s="5">
        <f t="shared" si="3"/>
        <v>0</v>
      </c>
      <c r="S18" s="5">
        <f t="shared" si="3"/>
        <v>0</v>
      </c>
      <c r="T18" s="5">
        <f t="shared" si="3"/>
        <v>57378</v>
      </c>
      <c r="U18" s="13">
        <f t="shared" si="3"/>
        <v>300564</v>
      </c>
    </row>
    <row r="19" spans="1:21" x14ac:dyDescent="0.25">
      <c r="A19" s="24"/>
      <c r="B19" s="32"/>
      <c r="C19" s="33"/>
      <c r="D19" s="33"/>
      <c r="E19" s="33"/>
      <c r="F19" s="33"/>
      <c r="G19" s="33"/>
      <c r="H19" s="33"/>
      <c r="I19" s="33"/>
      <c r="J19" s="34"/>
      <c r="K19" s="32"/>
      <c r="L19" s="33"/>
      <c r="M19" s="33"/>
      <c r="N19" s="33"/>
      <c r="O19" s="33"/>
      <c r="P19" s="33"/>
      <c r="Q19" s="33"/>
      <c r="R19" s="33"/>
      <c r="S19" s="33"/>
      <c r="T19" s="33"/>
      <c r="U19" s="34"/>
    </row>
    <row r="20" spans="1:21" x14ac:dyDescent="0.25">
      <c r="A20" s="22" t="s">
        <v>160</v>
      </c>
      <c r="B20" s="32"/>
      <c r="C20" s="33"/>
      <c r="D20" s="33"/>
      <c r="E20" s="33"/>
      <c r="F20" s="33"/>
      <c r="G20" s="33"/>
      <c r="H20" s="33"/>
      <c r="I20" s="33"/>
      <c r="J20" s="34"/>
      <c r="K20" s="32"/>
      <c r="L20" s="33"/>
      <c r="M20" s="33"/>
      <c r="N20" s="33"/>
      <c r="O20" s="33"/>
      <c r="P20" s="33"/>
      <c r="Q20" s="33"/>
      <c r="R20" s="33"/>
      <c r="S20" s="33"/>
      <c r="T20" s="33"/>
      <c r="U20" s="34"/>
    </row>
    <row r="21" spans="1:21" x14ac:dyDescent="0.25">
      <c r="A21" s="25" t="s">
        <v>198</v>
      </c>
      <c r="B21" s="14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15">
        <v>0</v>
      </c>
      <c r="K21" s="14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15">
        <v>0</v>
      </c>
    </row>
    <row r="22" spans="1:21" x14ac:dyDescent="0.25">
      <c r="A22" s="25" t="s">
        <v>199</v>
      </c>
      <c r="B22" s="14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15">
        <v>0</v>
      </c>
      <c r="K22" s="14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15">
        <v>0</v>
      </c>
    </row>
    <row r="23" spans="1:21" x14ac:dyDescent="0.25">
      <c r="A23" s="25" t="s">
        <v>200</v>
      </c>
      <c r="B23" s="14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15">
        <v>0</v>
      </c>
      <c r="K23" s="14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15">
        <v>0</v>
      </c>
    </row>
    <row r="24" spans="1:21" x14ac:dyDescent="0.25">
      <c r="A24" s="25" t="s">
        <v>201</v>
      </c>
      <c r="B24" s="14" t="s">
        <v>206</v>
      </c>
      <c r="C24" s="6" t="s">
        <v>206</v>
      </c>
      <c r="D24" s="6" t="s">
        <v>206</v>
      </c>
      <c r="E24" s="6" t="s">
        <v>206</v>
      </c>
      <c r="F24" s="6" t="s">
        <v>206</v>
      </c>
      <c r="G24" s="6" t="s">
        <v>206</v>
      </c>
      <c r="H24" s="6" t="s">
        <v>206</v>
      </c>
      <c r="I24" s="6" t="s">
        <v>206</v>
      </c>
      <c r="J24" s="15" t="s">
        <v>206</v>
      </c>
      <c r="K24" s="14" t="s">
        <v>206</v>
      </c>
      <c r="L24" s="6" t="s">
        <v>206</v>
      </c>
      <c r="M24" s="6" t="s">
        <v>206</v>
      </c>
      <c r="N24" s="6" t="s">
        <v>206</v>
      </c>
      <c r="O24" s="6" t="s">
        <v>206</v>
      </c>
      <c r="P24" s="6" t="s">
        <v>206</v>
      </c>
      <c r="Q24" s="6" t="s">
        <v>206</v>
      </c>
      <c r="R24" s="6" t="s">
        <v>206</v>
      </c>
      <c r="S24" s="6" t="s">
        <v>206</v>
      </c>
      <c r="T24" s="6" t="s">
        <v>206</v>
      </c>
      <c r="U24" s="15" t="s">
        <v>206</v>
      </c>
    </row>
    <row r="25" spans="1:21" x14ac:dyDescent="0.25">
      <c r="A25" s="22" t="s">
        <v>157</v>
      </c>
      <c r="B25" s="12">
        <f t="shared" ref="B25:J25" si="4">SUM(B21:B24)</f>
        <v>0</v>
      </c>
      <c r="C25" s="5">
        <f t="shared" si="4"/>
        <v>0</v>
      </c>
      <c r="D25" s="5">
        <f t="shared" si="4"/>
        <v>0</v>
      </c>
      <c r="E25" s="5">
        <f t="shared" si="4"/>
        <v>0</v>
      </c>
      <c r="F25" s="5">
        <f t="shared" si="4"/>
        <v>0</v>
      </c>
      <c r="G25" s="5">
        <f t="shared" si="4"/>
        <v>0</v>
      </c>
      <c r="H25" s="5">
        <f t="shared" si="4"/>
        <v>0</v>
      </c>
      <c r="I25" s="5">
        <f t="shared" si="4"/>
        <v>0</v>
      </c>
      <c r="J25" s="13">
        <f t="shared" si="4"/>
        <v>0</v>
      </c>
      <c r="K25" s="12">
        <f t="shared" ref="K25:U25" si="5">SUM(K21:K24)</f>
        <v>0</v>
      </c>
      <c r="L25" s="5">
        <f t="shared" si="5"/>
        <v>0</v>
      </c>
      <c r="M25" s="5">
        <f t="shared" si="5"/>
        <v>0</v>
      </c>
      <c r="N25" s="5">
        <f t="shared" si="5"/>
        <v>0</v>
      </c>
      <c r="O25" s="5">
        <f t="shared" si="5"/>
        <v>0</v>
      </c>
      <c r="P25" s="5">
        <f t="shared" si="5"/>
        <v>0</v>
      </c>
      <c r="Q25" s="5">
        <f t="shared" si="5"/>
        <v>0</v>
      </c>
      <c r="R25" s="5">
        <f t="shared" si="5"/>
        <v>0</v>
      </c>
      <c r="S25" s="5">
        <f t="shared" si="5"/>
        <v>0</v>
      </c>
      <c r="T25" s="5">
        <f t="shared" si="5"/>
        <v>0</v>
      </c>
      <c r="U25" s="13">
        <f t="shared" si="5"/>
        <v>0</v>
      </c>
    </row>
    <row r="26" spans="1:21" x14ac:dyDescent="0.25">
      <c r="A26" s="24"/>
      <c r="B26" s="32"/>
      <c r="C26" s="33"/>
      <c r="D26" s="33"/>
      <c r="E26" s="33"/>
      <c r="F26" s="33"/>
      <c r="G26" s="33"/>
      <c r="H26" s="33"/>
      <c r="I26" s="33"/>
      <c r="J26" s="34"/>
      <c r="K26" s="32"/>
      <c r="L26" s="33"/>
      <c r="M26" s="33"/>
      <c r="N26" s="33"/>
      <c r="O26" s="33"/>
      <c r="P26" s="33"/>
      <c r="Q26" s="33"/>
      <c r="R26" s="33"/>
      <c r="S26" s="33"/>
      <c r="T26" s="33"/>
      <c r="U26" s="34"/>
    </row>
    <row r="27" spans="1:21" x14ac:dyDescent="0.25">
      <c r="A27" s="22" t="s">
        <v>202</v>
      </c>
      <c r="B27" s="32"/>
      <c r="C27" s="33"/>
      <c r="D27" s="33"/>
      <c r="E27" s="33"/>
      <c r="F27" s="33"/>
      <c r="G27" s="33"/>
      <c r="H27" s="33"/>
      <c r="I27" s="33"/>
      <c r="J27" s="34"/>
      <c r="K27" s="32"/>
      <c r="L27" s="33"/>
      <c r="M27" s="33"/>
      <c r="N27" s="33"/>
      <c r="O27" s="33"/>
      <c r="P27" s="33"/>
      <c r="Q27" s="33"/>
      <c r="R27" s="33"/>
      <c r="S27" s="33"/>
      <c r="T27" s="33"/>
      <c r="U27" s="34"/>
    </row>
    <row r="28" spans="1:21" x14ac:dyDescent="0.25">
      <c r="A28" s="25" t="s">
        <v>198</v>
      </c>
      <c r="B28" s="14" t="s">
        <v>207</v>
      </c>
      <c r="C28" s="6" t="s">
        <v>207</v>
      </c>
      <c r="D28" s="6" t="s">
        <v>207</v>
      </c>
      <c r="E28" s="6" t="s">
        <v>207</v>
      </c>
      <c r="F28" s="6" t="s">
        <v>207</v>
      </c>
      <c r="G28" s="6" t="s">
        <v>207</v>
      </c>
      <c r="H28" s="6" t="s">
        <v>207</v>
      </c>
      <c r="I28" s="6" t="s">
        <v>207</v>
      </c>
      <c r="J28" s="15" t="s">
        <v>207</v>
      </c>
      <c r="K28" s="14" t="s">
        <v>207</v>
      </c>
      <c r="L28" s="6" t="s">
        <v>207</v>
      </c>
      <c r="M28" s="6" t="s">
        <v>207</v>
      </c>
      <c r="N28" s="6" t="s">
        <v>207</v>
      </c>
      <c r="O28" s="6" t="s">
        <v>207</v>
      </c>
      <c r="P28" s="6" t="s">
        <v>207</v>
      </c>
      <c r="Q28" s="6" t="s">
        <v>207</v>
      </c>
      <c r="R28" s="6" t="s">
        <v>207</v>
      </c>
      <c r="S28" s="6" t="s">
        <v>207</v>
      </c>
      <c r="T28" s="6" t="s">
        <v>207</v>
      </c>
      <c r="U28" s="15" t="s">
        <v>207</v>
      </c>
    </row>
    <row r="29" spans="1:21" x14ac:dyDescent="0.25">
      <c r="A29" s="22" t="s">
        <v>157</v>
      </c>
      <c r="B29" s="12">
        <f t="shared" ref="B29:U29" si="6">SUM(B28:B28)</f>
        <v>0</v>
      </c>
      <c r="C29" s="5">
        <f t="shared" si="6"/>
        <v>0</v>
      </c>
      <c r="D29" s="5">
        <f t="shared" si="6"/>
        <v>0</v>
      </c>
      <c r="E29" s="5">
        <f t="shared" si="6"/>
        <v>0</v>
      </c>
      <c r="F29" s="5">
        <f t="shared" si="6"/>
        <v>0</v>
      </c>
      <c r="G29" s="5">
        <f t="shared" si="6"/>
        <v>0</v>
      </c>
      <c r="H29" s="5">
        <f t="shared" si="6"/>
        <v>0</v>
      </c>
      <c r="I29" s="5">
        <f t="shared" si="6"/>
        <v>0</v>
      </c>
      <c r="J29" s="13">
        <f t="shared" si="6"/>
        <v>0</v>
      </c>
      <c r="K29" s="12">
        <f t="shared" si="6"/>
        <v>0</v>
      </c>
      <c r="L29" s="5">
        <f t="shared" si="6"/>
        <v>0</v>
      </c>
      <c r="M29" s="5">
        <f t="shared" si="6"/>
        <v>0</v>
      </c>
      <c r="N29" s="5">
        <f t="shared" si="6"/>
        <v>0</v>
      </c>
      <c r="O29" s="5">
        <f t="shared" si="6"/>
        <v>0</v>
      </c>
      <c r="P29" s="5">
        <f t="shared" si="6"/>
        <v>0</v>
      </c>
      <c r="Q29" s="5">
        <f t="shared" si="6"/>
        <v>0</v>
      </c>
      <c r="R29" s="5">
        <f t="shared" si="6"/>
        <v>0</v>
      </c>
      <c r="S29" s="5">
        <f t="shared" si="6"/>
        <v>0</v>
      </c>
      <c r="T29" s="5">
        <f t="shared" si="6"/>
        <v>0</v>
      </c>
      <c r="U29" s="13">
        <f t="shared" si="6"/>
        <v>0</v>
      </c>
    </row>
    <row r="30" spans="1:21" x14ac:dyDescent="0.25">
      <c r="A30" s="24"/>
      <c r="B30" s="32"/>
      <c r="C30" s="33"/>
      <c r="D30" s="33"/>
      <c r="E30" s="33"/>
      <c r="F30" s="33"/>
      <c r="G30" s="33"/>
      <c r="H30" s="33"/>
      <c r="I30" s="33"/>
      <c r="J30" s="34"/>
      <c r="K30" s="32"/>
      <c r="L30" s="33"/>
      <c r="M30" s="33"/>
      <c r="N30" s="33"/>
      <c r="O30" s="33"/>
      <c r="P30" s="33"/>
      <c r="Q30" s="33"/>
      <c r="R30" s="33"/>
      <c r="S30" s="33"/>
      <c r="T30" s="33"/>
      <c r="U30" s="34"/>
    </row>
    <row r="31" spans="1:21" x14ac:dyDescent="0.25">
      <c r="A31" s="22" t="s">
        <v>161</v>
      </c>
      <c r="B31" s="32"/>
      <c r="C31" s="33"/>
      <c r="D31" s="33"/>
      <c r="E31" s="33"/>
      <c r="F31" s="33"/>
      <c r="G31" s="33"/>
      <c r="H31" s="33"/>
      <c r="I31" s="33"/>
      <c r="J31" s="34"/>
      <c r="K31" s="32"/>
      <c r="L31" s="33"/>
      <c r="M31" s="33"/>
      <c r="N31" s="33"/>
      <c r="O31" s="33"/>
      <c r="P31" s="33"/>
      <c r="Q31" s="33"/>
      <c r="R31" s="33"/>
      <c r="S31" s="33"/>
      <c r="T31" s="33"/>
      <c r="U31" s="34"/>
    </row>
    <row r="32" spans="1:21" x14ac:dyDescent="0.25">
      <c r="A32" s="25" t="s">
        <v>198</v>
      </c>
      <c r="B32" s="14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15">
        <v>0</v>
      </c>
      <c r="K32" s="14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15">
        <v>0</v>
      </c>
    </row>
    <row r="33" spans="1:21" x14ac:dyDescent="0.25">
      <c r="A33" s="25" t="s">
        <v>199</v>
      </c>
      <c r="B33" s="14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15">
        <v>0</v>
      </c>
      <c r="K33" s="14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15">
        <v>0</v>
      </c>
    </row>
    <row r="34" spans="1:21" x14ac:dyDescent="0.25">
      <c r="A34" s="25" t="s">
        <v>200</v>
      </c>
      <c r="B34" s="14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15">
        <v>0</v>
      </c>
      <c r="K34" s="14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15">
        <v>0</v>
      </c>
    </row>
    <row r="35" spans="1:21" x14ac:dyDescent="0.25">
      <c r="A35" s="25" t="s">
        <v>201</v>
      </c>
      <c r="B35" s="14" t="s">
        <v>206</v>
      </c>
      <c r="C35" s="6" t="s">
        <v>206</v>
      </c>
      <c r="D35" s="6" t="s">
        <v>206</v>
      </c>
      <c r="E35" s="6" t="s">
        <v>206</v>
      </c>
      <c r="F35" s="6" t="s">
        <v>206</v>
      </c>
      <c r="G35" s="6" t="s">
        <v>206</v>
      </c>
      <c r="H35" s="6" t="s">
        <v>206</v>
      </c>
      <c r="I35" s="6" t="s">
        <v>206</v>
      </c>
      <c r="J35" s="15" t="s">
        <v>206</v>
      </c>
      <c r="K35" s="14" t="s">
        <v>206</v>
      </c>
      <c r="L35" s="6" t="s">
        <v>206</v>
      </c>
      <c r="M35" s="6" t="s">
        <v>206</v>
      </c>
      <c r="N35" s="6" t="s">
        <v>206</v>
      </c>
      <c r="O35" s="6" t="s">
        <v>206</v>
      </c>
      <c r="P35" s="6" t="s">
        <v>206</v>
      </c>
      <c r="Q35" s="6" t="s">
        <v>206</v>
      </c>
      <c r="R35" s="6" t="s">
        <v>206</v>
      </c>
      <c r="S35" s="6" t="s">
        <v>206</v>
      </c>
      <c r="T35" s="6" t="s">
        <v>206</v>
      </c>
      <c r="U35" s="15" t="s">
        <v>206</v>
      </c>
    </row>
    <row r="36" spans="1:21" x14ac:dyDescent="0.25">
      <c r="A36" s="22" t="s">
        <v>157</v>
      </c>
      <c r="B36" s="12">
        <f t="shared" ref="B36:J36" si="7">SUM(B32:B35)</f>
        <v>0</v>
      </c>
      <c r="C36" s="5">
        <f t="shared" si="7"/>
        <v>0</v>
      </c>
      <c r="D36" s="5">
        <f t="shared" si="7"/>
        <v>0</v>
      </c>
      <c r="E36" s="5">
        <f t="shared" si="7"/>
        <v>0</v>
      </c>
      <c r="F36" s="5">
        <f t="shared" si="7"/>
        <v>0</v>
      </c>
      <c r="G36" s="5">
        <f t="shared" si="7"/>
        <v>0</v>
      </c>
      <c r="H36" s="5">
        <f t="shared" si="7"/>
        <v>0</v>
      </c>
      <c r="I36" s="5">
        <f t="shared" si="7"/>
        <v>0</v>
      </c>
      <c r="J36" s="13">
        <f t="shared" si="7"/>
        <v>0</v>
      </c>
      <c r="K36" s="12">
        <f t="shared" ref="K36:U36" si="8">SUM(K32:K35)</f>
        <v>0</v>
      </c>
      <c r="L36" s="5">
        <f t="shared" si="8"/>
        <v>0</v>
      </c>
      <c r="M36" s="5">
        <f t="shared" si="8"/>
        <v>0</v>
      </c>
      <c r="N36" s="5">
        <f t="shared" si="8"/>
        <v>0</v>
      </c>
      <c r="O36" s="5">
        <f t="shared" si="8"/>
        <v>0</v>
      </c>
      <c r="P36" s="5">
        <f t="shared" si="8"/>
        <v>0</v>
      </c>
      <c r="Q36" s="5">
        <f t="shared" si="8"/>
        <v>0</v>
      </c>
      <c r="R36" s="5">
        <f t="shared" si="8"/>
        <v>0</v>
      </c>
      <c r="S36" s="5">
        <f t="shared" si="8"/>
        <v>0</v>
      </c>
      <c r="T36" s="5">
        <f t="shared" si="8"/>
        <v>0</v>
      </c>
      <c r="U36" s="13">
        <f t="shared" si="8"/>
        <v>0</v>
      </c>
    </row>
    <row r="37" spans="1:21" x14ac:dyDescent="0.25">
      <c r="A37" s="24"/>
      <c r="B37" s="32"/>
      <c r="C37" s="33"/>
      <c r="D37" s="33"/>
      <c r="E37" s="33"/>
      <c r="F37" s="33"/>
      <c r="G37" s="33"/>
      <c r="H37" s="33"/>
      <c r="I37" s="33"/>
      <c r="J37" s="34"/>
      <c r="K37" s="32"/>
      <c r="L37" s="33"/>
      <c r="M37" s="33"/>
      <c r="N37" s="33"/>
      <c r="O37" s="33"/>
      <c r="P37" s="33"/>
      <c r="Q37" s="33"/>
      <c r="R37" s="33"/>
      <c r="S37" s="33"/>
      <c r="T37" s="33"/>
      <c r="U37" s="34"/>
    </row>
    <row r="38" spans="1:21" x14ac:dyDescent="0.25">
      <c r="A38" s="22" t="s">
        <v>162</v>
      </c>
      <c r="B38" s="32"/>
      <c r="C38" s="33"/>
      <c r="D38" s="33"/>
      <c r="E38" s="33"/>
      <c r="F38" s="33"/>
      <c r="G38" s="33"/>
      <c r="H38" s="33"/>
      <c r="I38" s="33"/>
      <c r="J38" s="34"/>
      <c r="K38" s="32"/>
      <c r="L38" s="33"/>
      <c r="M38" s="33"/>
      <c r="N38" s="33"/>
      <c r="O38" s="33"/>
      <c r="P38" s="33"/>
      <c r="Q38" s="33"/>
      <c r="R38" s="33"/>
      <c r="S38" s="33"/>
      <c r="T38" s="33"/>
      <c r="U38" s="34"/>
    </row>
    <row r="39" spans="1:21" x14ac:dyDescent="0.25">
      <c r="A39" s="25" t="s">
        <v>198</v>
      </c>
      <c r="B39" s="14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15">
        <v>0</v>
      </c>
      <c r="K39" s="14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15">
        <v>0</v>
      </c>
    </row>
    <row r="40" spans="1:21" x14ac:dyDescent="0.25">
      <c r="A40" s="25" t="s">
        <v>199</v>
      </c>
      <c r="B40" s="14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15">
        <v>0</v>
      </c>
      <c r="K40" s="14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15">
        <v>0</v>
      </c>
    </row>
    <row r="41" spans="1:21" x14ac:dyDescent="0.25">
      <c r="A41" s="25" t="s">
        <v>200</v>
      </c>
      <c r="B41" s="14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15">
        <v>0</v>
      </c>
      <c r="K41" s="14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15">
        <v>0</v>
      </c>
    </row>
    <row r="42" spans="1:21" x14ac:dyDescent="0.25">
      <c r="A42" s="25" t="s">
        <v>201</v>
      </c>
      <c r="B42" s="14" t="s">
        <v>206</v>
      </c>
      <c r="C42" s="6" t="s">
        <v>206</v>
      </c>
      <c r="D42" s="6" t="s">
        <v>206</v>
      </c>
      <c r="E42" s="6" t="s">
        <v>206</v>
      </c>
      <c r="F42" s="6" t="s">
        <v>206</v>
      </c>
      <c r="G42" s="6" t="s">
        <v>206</v>
      </c>
      <c r="H42" s="6" t="s">
        <v>206</v>
      </c>
      <c r="I42" s="6" t="s">
        <v>206</v>
      </c>
      <c r="J42" s="15" t="s">
        <v>206</v>
      </c>
      <c r="K42" s="14" t="s">
        <v>206</v>
      </c>
      <c r="L42" s="6" t="s">
        <v>206</v>
      </c>
      <c r="M42" s="6" t="s">
        <v>206</v>
      </c>
      <c r="N42" s="6" t="s">
        <v>206</v>
      </c>
      <c r="O42" s="6" t="s">
        <v>206</v>
      </c>
      <c r="P42" s="6" t="s">
        <v>206</v>
      </c>
      <c r="Q42" s="6" t="s">
        <v>206</v>
      </c>
      <c r="R42" s="6" t="s">
        <v>206</v>
      </c>
      <c r="S42" s="6" t="s">
        <v>206</v>
      </c>
      <c r="T42" s="6" t="s">
        <v>206</v>
      </c>
      <c r="U42" s="15" t="s">
        <v>206</v>
      </c>
    </row>
    <row r="43" spans="1:21" x14ac:dyDescent="0.25">
      <c r="A43" s="22" t="s">
        <v>157</v>
      </c>
      <c r="B43" s="12">
        <f t="shared" ref="B43:J43" si="9">SUM(B39:B42)</f>
        <v>0</v>
      </c>
      <c r="C43" s="5">
        <f t="shared" si="9"/>
        <v>0</v>
      </c>
      <c r="D43" s="5">
        <f t="shared" si="9"/>
        <v>0</v>
      </c>
      <c r="E43" s="5">
        <f t="shared" si="9"/>
        <v>0</v>
      </c>
      <c r="F43" s="5">
        <f t="shared" si="9"/>
        <v>0</v>
      </c>
      <c r="G43" s="5">
        <f t="shared" si="9"/>
        <v>0</v>
      </c>
      <c r="H43" s="5">
        <f t="shared" si="9"/>
        <v>0</v>
      </c>
      <c r="I43" s="5">
        <f t="shared" si="9"/>
        <v>0</v>
      </c>
      <c r="J43" s="13">
        <f t="shared" si="9"/>
        <v>0</v>
      </c>
      <c r="K43" s="12">
        <f t="shared" ref="K43:U43" si="10">SUM(K39:K42)</f>
        <v>0</v>
      </c>
      <c r="L43" s="5">
        <f t="shared" si="10"/>
        <v>0</v>
      </c>
      <c r="M43" s="5">
        <f t="shared" si="10"/>
        <v>0</v>
      </c>
      <c r="N43" s="5">
        <f t="shared" si="10"/>
        <v>0</v>
      </c>
      <c r="O43" s="5">
        <f t="shared" si="10"/>
        <v>0</v>
      </c>
      <c r="P43" s="5">
        <f t="shared" si="10"/>
        <v>0</v>
      </c>
      <c r="Q43" s="5">
        <f t="shared" si="10"/>
        <v>0</v>
      </c>
      <c r="R43" s="5">
        <f t="shared" si="10"/>
        <v>0</v>
      </c>
      <c r="S43" s="5">
        <f t="shared" si="10"/>
        <v>0</v>
      </c>
      <c r="T43" s="5">
        <f t="shared" si="10"/>
        <v>0</v>
      </c>
      <c r="U43" s="13">
        <f t="shared" si="10"/>
        <v>0</v>
      </c>
    </row>
    <row r="44" spans="1:21" x14ac:dyDescent="0.25">
      <c r="A44" s="24"/>
      <c r="B44" s="32"/>
      <c r="C44" s="33"/>
      <c r="D44" s="33"/>
      <c r="E44" s="33"/>
      <c r="F44" s="33"/>
      <c r="G44" s="33"/>
      <c r="H44" s="33"/>
      <c r="I44" s="33"/>
      <c r="J44" s="34"/>
      <c r="K44" s="32"/>
      <c r="L44" s="33"/>
      <c r="M44" s="33"/>
      <c r="N44" s="33"/>
      <c r="O44" s="33"/>
      <c r="P44" s="33"/>
      <c r="Q44" s="33"/>
      <c r="R44" s="33"/>
      <c r="S44" s="33"/>
      <c r="T44" s="33"/>
      <c r="U44" s="34"/>
    </row>
    <row r="45" spans="1:21" x14ac:dyDescent="0.25">
      <c r="A45" s="22" t="s">
        <v>163</v>
      </c>
      <c r="B45" s="32"/>
      <c r="C45" s="33"/>
      <c r="D45" s="33"/>
      <c r="E45" s="33"/>
      <c r="F45" s="33"/>
      <c r="G45" s="33"/>
      <c r="H45" s="33"/>
      <c r="I45" s="33"/>
      <c r="J45" s="34"/>
      <c r="K45" s="32"/>
      <c r="L45" s="33"/>
      <c r="M45" s="33"/>
      <c r="N45" s="33"/>
      <c r="O45" s="33"/>
      <c r="P45" s="33"/>
      <c r="Q45" s="33"/>
      <c r="R45" s="33"/>
      <c r="S45" s="33"/>
      <c r="T45" s="33"/>
      <c r="U45" s="34"/>
    </row>
    <row r="46" spans="1:21" x14ac:dyDescent="0.25">
      <c r="A46" s="25" t="s">
        <v>198</v>
      </c>
      <c r="B46" s="14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15">
        <v>0</v>
      </c>
      <c r="K46" s="14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15">
        <v>0</v>
      </c>
    </row>
    <row r="47" spans="1:21" x14ac:dyDescent="0.25">
      <c r="A47" s="25" t="s">
        <v>199</v>
      </c>
      <c r="B47" s="14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15">
        <v>0</v>
      </c>
      <c r="K47" s="14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15">
        <v>0</v>
      </c>
    </row>
    <row r="48" spans="1:21" x14ac:dyDescent="0.25">
      <c r="A48" s="25" t="s">
        <v>200</v>
      </c>
      <c r="B48" s="14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15">
        <v>0</v>
      </c>
      <c r="K48" s="14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15">
        <v>0</v>
      </c>
    </row>
    <row r="49" spans="1:21" x14ac:dyDescent="0.25">
      <c r="A49" s="25" t="s">
        <v>201</v>
      </c>
      <c r="B49" s="14" t="s">
        <v>206</v>
      </c>
      <c r="C49" s="6" t="s">
        <v>206</v>
      </c>
      <c r="D49" s="6" t="s">
        <v>206</v>
      </c>
      <c r="E49" s="6" t="s">
        <v>206</v>
      </c>
      <c r="F49" s="6" t="s">
        <v>206</v>
      </c>
      <c r="G49" s="6" t="s">
        <v>206</v>
      </c>
      <c r="H49" s="6" t="s">
        <v>206</v>
      </c>
      <c r="I49" s="6" t="s">
        <v>206</v>
      </c>
      <c r="J49" s="15" t="s">
        <v>206</v>
      </c>
      <c r="K49" s="14" t="s">
        <v>206</v>
      </c>
      <c r="L49" s="6" t="s">
        <v>206</v>
      </c>
      <c r="M49" s="6" t="s">
        <v>206</v>
      </c>
      <c r="N49" s="6" t="s">
        <v>206</v>
      </c>
      <c r="O49" s="6" t="s">
        <v>206</v>
      </c>
      <c r="P49" s="6" t="s">
        <v>206</v>
      </c>
      <c r="Q49" s="6" t="s">
        <v>206</v>
      </c>
      <c r="R49" s="6" t="s">
        <v>206</v>
      </c>
      <c r="S49" s="6" t="s">
        <v>206</v>
      </c>
      <c r="T49" s="6" t="s">
        <v>206</v>
      </c>
      <c r="U49" s="15" t="s">
        <v>206</v>
      </c>
    </row>
    <row r="50" spans="1:21" x14ac:dyDescent="0.25">
      <c r="A50" s="22" t="s">
        <v>157</v>
      </c>
      <c r="B50" s="12">
        <f t="shared" ref="B50:J50" si="11">SUM(B46:B49)</f>
        <v>0</v>
      </c>
      <c r="C50" s="5">
        <f t="shared" si="11"/>
        <v>0</v>
      </c>
      <c r="D50" s="5">
        <f t="shared" si="11"/>
        <v>0</v>
      </c>
      <c r="E50" s="5">
        <f t="shared" si="11"/>
        <v>0</v>
      </c>
      <c r="F50" s="5">
        <f t="shared" si="11"/>
        <v>0</v>
      </c>
      <c r="G50" s="5">
        <f t="shared" si="11"/>
        <v>0</v>
      </c>
      <c r="H50" s="5">
        <f t="shared" si="11"/>
        <v>0</v>
      </c>
      <c r="I50" s="5">
        <f t="shared" si="11"/>
        <v>0</v>
      </c>
      <c r="J50" s="13">
        <f t="shared" si="11"/>
        <v>0</v>
      </c>
      <c r="K50" s="12">
        <f t="shared" ref="K50:U50" si="12">SUM(K46:K49)</f>
        <v>0</v>
      </c>
      <c r="L50" s="5">
        <f t="shared" si="12"/>
        <v>0</v>
      </c>
      <c r="M50" s="5">
        <f t="shared" si="12"/>
        <v>0</v>
      </c>
      <c r="N50" s="5">
        <f t="shared" si="12"/>
        <v>0</v>
      </c>
      <c r="O50" s="5">
        <f t="shared" si="12"/>
        <v>0</v>
      </c>
      <c r="P50" s="5">
        <f t="shared" si="12"/>
        <v>0</v>
      </c>
      <c r="Q50" s="5">
        <f t="shared" si="12"/>
        <v>0</v>
      </c>
      <c r="R50" s="5">
        <f t="shared" si="12"/>
        <v>0</v>
      </c>
      <c r="S50" s="5">
        <f t="shared" si="12"/>
        <v>0</v>
      </c>
      <c r="T50" s="5">
        <f t="shared" si="12"/>
        <v>0</v>
      </c>
      <c r="U50" s="13">
        <f t="shared" si="12"/>
        <v>0</v>
      </c>
    </row>
    <row r="51" spans="1:21" x14ac:dyDescent="0.25">
      <c r="A51" s="24"/>
      <c r="B51" s="32"/>
      <c r="C51" s="33"/>
      <c r="D51" s="33"/>
      <c r="E51" s="33"/>
      <c r="F51" s="33"/>
      <c r="G51" s="33"/>
      <c r="H51" s="33"/>
      <c r="I51" s="33"/>
      <c r="J51" s="34"/>
      <c r="K51" s="32"/>
      <c r="L51" s="33"/>
      <c r="M51" s="33"/>
      <c r="N51" s="33"/>
      <c r="O51" s="33"/>
      <c r="P51" s="33"/>
      <c r="Q51" s="33"/>
      <c r="R51" s="33"/>
      <c r="S51" s="33"/>
      <c r="T51" s="33"/>
      <c r="U51" s="34"/>
    </row>
    <row r="52" spans="1:21" x14ac:dyDescent="0.25">
      <c r="A52" s="22" t="s">
        <v>164</v>
      </c>
      <c r="B52" s="32"/>
      <c r="C52" s="33"/>
      <c r="D52" s="33"/>
      <c r="E52" s="33"/>
      <c r="F52" s="33"/>
      <c r="G52" s="33"/>
      <c r="H52" s="33"/>
      <c r="I52" s="33"/>
      <c r="J52" s="34"/>
      <c r="K52" s="32"/>
      <c r="L52" s="33"/>
      <c r="M52" s="33"/>
      <c r="N52" s="33"/>
      <c r="O52" s="33"/>
      <c r="P52" s="33"/>
      <c r="Q52" s="33"/>
      <c r="R52" s="33"/>
      <c r="S52" s="33"/>
      <c r="T52" s="33"/>
      <c r="U52" s="34"/>
    </row>
    <row r="53" spans="1:21" x14ac:dyDescent="0.25">
      <c r="A53" s="25" t="s">
        <v>198</v>
      </c>
      <c r="B53" s="14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15">
        <v>0</v>
      </c>
      <c r="K53" s="14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15">
        <v>0</v>
      </c>
    </row>
    <row r="54" spans="1:21" x14ac:dyDescent="0.25">
      <c r="A54" s="25" t="s">
        <v>199</v>
      </c>
      <c r="B54" s="14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15">
        <v>0</v>
      </c>
      <c r="K54" s="14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15">
        <v>0</v>
      </c>
    </row>
    <row r="55" spans="1:21" x14ac:dyDescent="0.25">
      <c r="A55" s="25" t="s">
        <v>200</v>
      </c>
      <c r="B55" s="14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15">
        <v>0</v>
      </c>
      <c r="K55" s="14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15">
        <v>0</v>
      </c>
    </row>
    <row r="56" spans="1:21" x14ac:dyDescent="0.25">
      <c r="A56" s="25" t="s">
        <v>201</v>
      </c>
      <c r="B56" s="14" t="s">
        <v>206</v>
      </c>
      <c r="C56" s="6" t="s">
        <v>206</v>
      </c>
      <c r="D56" s="6" t="s">
        <v>206</v>
      </c>
      <c r="E56" s="6" t="s">
        <v>206</v>
      </c>
      <c r="F56" s="6" t="s">
        <v>206</v>
      </c>
      <c r="G56" s="6" t="s">
        <v>206</v>
      </c>
      <c r="H56" s="6" t="s">
        <v>206</v>
      </c>
      <c r="I56" s="6" t="s">
        <v>206</v>
      </c>
      <c r="J56" s="15" t="s">
        <v>206</v>
      </c>
      <c r="K56" s="14" t="s">
        <v>206</v>
      </c>
      <c r="L56" s="6" t="s">
        <v>206</v>
      </c>
      <c r="M56" s="6" t="s">
        <v>206</v>
      </c>
      <c r="N56" s="6" t="s">
        <v>206</v>
      </c>
      <c r="O56" s="6" t="s">
        <v>206</v>
      </c>
      <c r="P56" s="6" t="s">
        <v>206</v>
      </c>
      <c r="Q56" s="6" t="s">
        <v>206</v>
      </c>
      <c r="R56" s="6" t="s">
        <v>206</v>
      </c>
      <c r="S56" s="6" t="s">
        <v>206</v>
      </c>
      <c r="T56" s="6" t="s">
        <v>206</v>
      </c>
      <c r="U56" s="15" t="s">
        <v>206</v>
      </c>
    </row>
    <row r="57" spans="1:21" x14ac:dyDescent="0.25">
      <c r="A57" s="22" t="s">
        <v>157</v>
      </c>
      <c r="B57" s="12">
        <f t="shared" ref="B57:J57" si="13">SUM(B53:B56)</f>
        <v>0</v>
      </c>
      <c r="C57" s="5">
        <f t="shared" si="13"/>
        <v>0</v>
      </c>
      <c r="D57" s="5">
        <f t="shared" si="13"/>
        <v>0</v>
      </c>
      <c r="E57" s="5">
        <f t="shared" si="13"/>
        <v>0</v>
      </c>
      <c r="F57" s="5">
        <f t="shared" si="13"/>
        <v>0</v>
      </c>
      <c r="G57" s="5">
        <f t="shared" si="13"/>
        <v>0</v>
      </c>
      <c r="H57" s="5">
        <f t="shared" si="13"/>
        <v>0</v>
      </c>
      <c r="I57" s="5">
        <f t="shared" si="13"/>
        <v>0</v>
      </c>
      <c r="J57" s="13">
        <f t="shared" si="13"/>
        <v>0</v>
      </c>
      <c r="K57" s="12">
        <f t="shared" ref="K57:U57" si="14">SUM(K53:K56)</f>
        <v>0</v>
      </c>
      <c r="L57" s="5">
        <f t="shared" si="14"/>
        <v>0</v>
      </c>
      <c r="M57" s="5">
        <f t="shared" si="14"/>
        <v>0</v>
      </c>
      <c r="N57" s="5">
        <f t="shared" si="14"/>
        <v>0</v>
      </c>
      <c r="O57" s="5">
        <f t="shared" si="14"/>
        <v>0</v>
      </c>
      <c r="P57" s="5">
        <f t="shared" si="14"/>
        <v>0</v>
      </c>
      <c r="Q57" s="5">
        <f t="shared" si="14"/>
        <v>0</v>
      </c>
      <c r="R57" s="5">
        <f t="shared" si="14"/>
        <v>0</v>
      </c>
      <c r="S57" s="5">
        <f t="shared" si="14"/>
        <v>0</v>
      </c>
      <c r="T57" s="5">
        <f t="shared" si="14"/>
        <v>0</v>
      </c>
      <c r="U57" s="13">
        <f t="shared" si="14"/>
        <v>0</v>
      </c>
    </row>
    <row r="58" spans="1:21" x14ac:dyDescent="0.25">
      <c r="A58" s="24"/>
      <c r="B58" s="32"/>
      <c r="C58" s="33"/>
      <c r="D58" s="33"/>
      <c r="E58" s="33"/>
      <c r="F58" s="33"/>
      <c r="G58" s="33"/>
      <c r="H58" s="33"/>
      <c r="I58" s="33"/>
      <c r="J58" s="34"/>
      <c r="K58" s="32"/>
      <c r="L58" s="33"/>
      <c r="M58" s="33"/>
      <c r="N58" s="33"/>
      <c r="O58" s="33"/>
      <c r="P58" s="33"/>
      <c r="Q58" s="33"/>
      <c r="R58" s="33"/>
      <c r="S58" s="33"/>
      <c r="T58" s="33"/>
      <c r="U58" s="34"/>
    </row>
    <row r="59" spans="1:21" x14ac:dyDescent="0.25">
      <c r="A59" s="22" t="s">
        <v>165</v>
      </c>
      <c r="B59" s="32"/>
      <c r="C59" s="33"/>
      <c r="D59" s="33"/>
      <c r="E59" s="33"/>
      <c r="F59" s="33"/>
      <c r="G59" s="33"/>
      <c r="H59" s="33"/>
      <c r="I59" s="33"/>
      <c r="J59" s="34"/>
      <c r="K59" s="32"/>
      <c r="L59" s="33"/>
      <c r="M59" s="33"/>
      <c r="N59" s="33"/>
      <c r="O59" s="33"/>
      <c r="P59" s="33"/>
      <c r="Q59" s="33"/>
      <c r="R59" s="33"/>
      <c r="S59" s="33"/>
      <c r="T59" s="33"/>
      <c r="U59" s="34"/>
    </row>
    <row r="60" spans="1:21" x14ac:dyDescent="0.25">
      <c r="A60" s="25" t="s">
        <v>198</v>
      </c>
      <c r="B60" s="14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15">
        <v>0</v>
      </c>
      <c r="K60" s="14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15">
        <v>0</v>
      </c>
    </row>
    <row r="61" spans="1:21" x14ac:dyDescent="0.25">
      <c r="A61" s="25" t="s">
        <v>199</v>
      </c>
      <c r="B61" s="14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15">
        <v>0</v>
      </c>
      <c r="K61" s="14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15">
        <v>0</v>
      </c>
    </row>
    <row r="62" spans="1:21" x14ac:dyDescent="0.25">
      <c r="A62" s="25" t="s">
        <v>200</v>
      </c>
      <c r="B62" s="14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15">
        <v>0</v>
      </c>
      <c r="K62" s="14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15">
        <v>0</v>
      </c>
    </row>
    <row r="63" spans="1:21" x14ac:dyDescent="0.25">
      <c r="A63" s="25" t="s">
        <v>201</v>
      </c>
      <c r="B63" s="14" t="s">
        <v>206</v>
      </c>
      <c r="C63" s="6" t="s">
        <v>206</v>
      </c>
      <c r="D63" s="6" t="s">
        <v>206</v>
      </c>
      <c r="E63" s="6" t="s">
        <v>206</v>
      </c>
      <c r="F63" s="6" t="s">
        <v>206</v>
      </c>
      <c r="G63" s="6" t="s">
        <v>206</v>
      </c>
      <c r="H63" s="6" t="s">
        <v>206</v>
      </c>
      <c r="I63" s="6" t="s">
        <v>206</v>
      </c>
      <c r="J63" s="15" t="s">
        <v>206</v>
      </c>
      <c r="K63" s="14" t="s">
        <v>206</v>
      </c>
      <c r="L63" s="6" t="s">
        <v>206</v>
      </c>
      <c r="M63" s="6" t="s">
        <v>206</v>
      </c>
      <c r="N63" s="6" t="s">
        <v>206</v>
      </c>
      <c r="O63" s="6" t="s">
        <v>206</v>
      </c>
      <c r="P63" s="6" t="s">
        <v>206</v>
      </c>
      <c r="Q63" s="6" t="s">
        <v>206</v>
      </c>
      <c r="R63" s="6" t="s">
        <v>206</v>
      </c>
      <c r="S63" s="6" t="s">
        <v>206</v>
      </c>
      <c r="T63" s="6" t="s">
        <v>206</v>
      </c>
      <c r="U63" s="15" t="s">
        <v>206</v>
      </c>
    </row>
    <row r="64" spans="1:21" x14ac:dyDescent="0.25">
      <c r="A64" s="22" t="s">
        <v>157</v>
      </c>
      <c r="B64" s="12">
        <f t="shared" ref="B64:J64" si="15">SUM(B60:B63)</f>
        <v>0</v>
      </c>
      <c r="C64" s="5">
        <f t="shared" si="15"/>
        <v>0</v>
      </c>
      <c r="D64" s="5">
        <f t="shared" si="15"/>
        <v>0</v>
      </c>
      <c r="E64" s="5">
        <f t="shared" si="15"/>
        <v>0</v>
      </c>
      <c r="F64" s="5">
        <f t="shared" si="15"/>
        <v>0</v>
      </c>
      <c r="G64" s="5">
        <f t="shared" si="15"/>
        <v>0</v>
      </c>
      <c r="H64" s="5">
        <f t="shared" si="15"/>
        <v>0</v>
      </c>
      <c r="I64" s="5">
        <f t="shared" si="15"/>
        <v>0</v>
      </c>
      <c r="J64" s="13">
        <f t="shared" si="15"/>
        <v>0</v>
      </c>
      <c r="K64" s="12">
        <f t="shared" ref="K64:U64" si="16">SUM(K60:K63)</f>
        <v>0</v>
      </c>
      <c r="L64" s="5">
        <f t="shared" si="16"/>
        <v>0</v>
      </c>
      <c r="M64" s="5">
        <f t="shared" si="16"/>
        <v>0</v>
      </c>
      <c r="N64" s="5">
        <f t="shared" si="16"/>
        <v>0</v>
      </c>
      <c r="O64" s="5">
        <f t="shared" si="16"/>
        <v>0</v>
      </c>
      <c r="P64" s="5">
        <f t="shared" si="16"/>
        <v>0</v>
      </c>
      <c r="Q64" s="5">
        <f t="shared" si="16"/>
        <v>0</v>
      </c>
      <c r="R64" s="5">
        <f t="shared" si="16"/>
        <v>0</v>
      </c>
      <c r="S64" s="5">
        <f t="shared" si="16"/>
        <v>0</v>
      </c>
      <c r="T64" s="5">
        <f t="shared" si="16"/>
        <v>0</v>
      </c>
      <c r="U64" s="13">
        <f t="shared" si="16"/>
        <v>0</v>
      </c>
    </row>
    <row r="65" spans="1:21" x14ac:dyDescent="0.25">
      <c r="A65" s="24"/>
      <c r="B65" s="32"/>
      <c r="C65" s="33"/>
      <c r="D65" s="33"/>
      <c r="E65" s="33"/>
      <c r="F65" s="33"/>
      <c r="G65" s="33"/>
      <c r="H65" s="33"/>
      <c r="I65" s="33"/>
      <c r="J65" s="34"/>
      <c r="K65" s="32"/>
      <c r="L65" s="33"/>
      <c r="M65" s="33"/>
      <c r="N65" s="33"/>
      <c r="O65" s="33"/>
      <c r="P65" s="33"/>
      <c r="Q65" s="33"/>
      <c r="R65" s="33"/>
      <c r="S65" s="33"/>
      <c r="T65" s="33"/>
      <c r="U65" s="34"/>
    </row>
    <row r="66" spans="1:21" x14ac:dyDescent="0.25">
      <c r="A66" s="22" t="s">
        <v>166</v>
      </c>
      <c r="B66" s="32"/>
      <c r="C66" s="33"/>
      <c r="D66" s="33"/>
      <c r="E66" s="33"/>
      <c r="F66" s="33"/>
      <c r="G66" s="33"/>
      <c r="H66" s="33"/>
      <c r="I66" s="33"/>
      <c r="J66" s="34"/>
      <c r="K66" s="32"/>
      <c r="L66" s="33"/>
      <c r="M66" s="33"/>
      <c r="N66" s="33"/>
      <c r="O66" s="33"/>
      <c r="P66" s="33"/>
      <c r="Q66" s="33"/>
      <c r="R66" s="33"/>
      <c r="S66" s="33"/>
      <c r="T66" s="33"/>
      <c r="U66" s="34"/>
    </row>
    <row r="67" spans="1:21" x14ac:dyDescent="0.25">
      <c r="A67" s="25" t="s">
        <v>198</v>
      </c>
      <c r="B67" s="14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15">
        <v>0</v>
      </c>
      <c r="K67" s="14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15">
        <v>0</v>
      </c>
    </row>
    <row r="68" spans="1:21" x14ac:dyDescent="0.25">
      <c r="A68" s="25" t="s">
        <v>199</v>
      </c>
      <c r="B68" s="14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15">
        <v>0</v>
      </c>
      <c r="K68" s="14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15">
        <v>0</v>
      </c>
    </row>
    <row r="69" spans="1:21" x14ac:dyDescent="0.25">
      <c r="A69" s="25" t="s">
        <v>200</v>
      </c>
      <c r="B69" s="14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15">
        <v>0</v>
      </c>
      <c r="K69" s="14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15">
        <v>0</v>
      </c>
    </row>
    <row r="70" spans="1:21" x14ac:dyDescent="0.25">
      <c r="A70" s="25" t="s">
        <v>201</v>
      </c>
      <c r="B70" s="14" t="s">
        <v>206</v>
      </c>
      <c r="C70" s="6" t="s">
        <v>206</v>
      </c>
      <c r="D70" s="6" t="s">
        <v>206</v>
      </c>
      <c r="E70" s="6" t="s">
        <v>206</v>
      </c>
      <c r="F70" s="6" t="s">
        <v>206</v>
      </c>
      <c r="G70" s="6" t="s">
        <v>206</v>
      </c>
      <c r="H70" s="6" t="s">
        <v>206</v>
      </c>
      <c r="I70" s="6" t="s">
        <v>206</v>
      </c>
      <c r="J70" s="15" t="s">
        <v>206</v>
      </c>
      <c r="K70" s="14" t="s">
        <v>206</v>
      </c>
      <c r="L70" s="6" t="s">
        <v>206</v>
      </c>
      <c r="M70" s="6" t="s">
        <v>206</v>
      </c>
      <c r="N70" s="6" t="s">
        <v>206</v>
      </c>
      <c r="O70" s="6" t="s">
        <v>206</v>
      </c>
      <c r="P70" s="6" t="s">
        <v>206</v>
      </c>
      <c r="Q70" s="6" t="s">
        <v>206</v>
      </c>
      <c r="R70" s="6" t="s">
        <v>206</v>
      </c>
      <c r="S70" s="6" t="s">
        <v>206</v>
      </c>
      <c r="T70" s="6" t="s">
        <v>206</v>
      </c>
      <c r="U70" s="15" t="s">
        <v>206</v>
      </c>
    </row>
    <row r="71" spans="1:21" x14ac:dyDescent="0.25">
      <c r="A71" s="22" t="s">
        <v>157</v>
      </c>
      <c r="B71" s="12">
        <f t="shared" ref="B71:J71" si="17">SUM(B67:B70)</f>
        <v>0</v>
      </c>
      <c r="C71" s="5">
        <f t="shared" si="17"/>
        <v>0</v>
      </c>
      <c r="D71" s="5">
        <f t="shared" si="17"/>
        <v>0</v>
      </c>
      <c r="E71" s="5">
        <f t="shared" si="17"/>
        <v>0</v>
      </c>
      <c r="F71" s="5">
        <f t="shared" si="17"/>
        <v>0</v>
      </c>
      <c r="G71" s="5">
        <f t="shared" si="17"/>
        <v>0</v>
      </c>
      <c r="H71" s="5">
        <f t="shared" si="17"/>
        <v>0</v>
      </c>
      <c r="I71" s="5">
        <f t="shared" si="17"/>
        <v>0</v>
      </c>
      <c r="J71" s="13">
        <f t="shared" si="17"/>
        <v>0</v>
      </c>
      <c r="K71" s="12">
        <f t="shared" ref="K71:U71" si="18">SUM(K67:K70)</f>
        <v>0</v>
      </c>
      <c r="L71" s="5">
        <f t="shared" si="18"/>
        <v>0</v>
      </c>
      <c r="M71" s="5">
        <f t="shared" si="18"/>
        <v>0</v>
      </c>
      <c r="N71" s="5">
        <f t="shared" si="18"/>
        <v>0</v>
      </c>
      <c r="O71" s="5">
        <f t="shared" si="18"/>
        <v>0</v>
      </c>
      <c r="P71" s="5">
        <f t="shared" si="18"/>
        <v>0</v>
      </c>
      <c r="Q71" s="5">
        <f t="shared" si="18"/>
        <v>0</v>
      </c>
      <c r="R71" s="5">
        <f t="shared" si="18"/>
        <v>0</v>
      </c>
      <c r="S71" s="5">
        <f t="shared" si="18"/>
        <v>0</v>
      </c>
      <c r="T71" s="5">
        <f t="shared" si="18"/>
        <v>0</v>
      </c>
      <c r="U71" s="13">
        <f t="shared" si="18"/>
        <v>0</v>
      </c>
    </row>
    <row r="72" spans="1:21" x14ac:dyDescent="0.25">
      <c r="A72" s="24"/>
      <c r="B72" s="32"/>
      <c r="C72" s="33"/>
      <c r="D72" s="33"/>
      <c r="E72" s="33"/>
      <c r="F72" s="33"/>
      <c r="G72" s="33"/>
      <c r="H72" s="33"/>
      <c r="I72" s="33"/>
      <c r="J72" s="34"/>
      <c r="K72" s="32"/>
      <c r="L72" s="33"/>
      <c r="M72" s="33"/>
      <c r="N72" s="33"/>
      <c r="O72" s="33"/>
      <c r="P72" s="33"/>
      <c r="Q72" s="33"/>
      <c r="R72" s="33"/>
      <c r="S72" s="33"/>
      <c r="T72" s="33"/>
      <c r="U72" s="34"/>
    </row>
    <row r="73" spans="1:21" x14ac:dyDescent="0.25">
      <c r="A73" s="22" t="s">
        <v>167</v>
      </c>
      <c r="B73" s="32"/>
      <c r="C73" s="33"/>
      <c r="D73" s="33"/>
      <c r="E73" s="33"/>
      <c r="F73" s="33"/>
      <c r="G73" s="33"/>
      <c r="H73" s="33"/>
      <c r="I73" s="33"/>
      <c r="J73" s="34"/>
      <c r="K73" s="32"/>
      <c r="L73" s="33"/>
      <c r="M73" s="33"/>
      <c r="N73" s="33"/>
      <c r="O73" s="33"/>
      <c r="P73" s="33"/>
      <c r="Q73" s="33"/>
      <c r="R73" s="33"/>
      <c r="S73" s="33"/>
      <c r="T73" s="33"/>
      <c r="U73" s="34"/>
    </row>
    <row r="74" spans="1:21" x14ac:dyDescent="0.25">
      <c r="A74" s="25" t="s">
        <v>198</v>
      </c>
      <c r="B74" s="14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15">
        <v>0</v>
      </c>
      <c r="K74" s="14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15">
        <v>0</v>
      </c>
    </row>
    <row r="75" spans="1:21" x14ac:dyDescent="0.25">
      <c r="A75" s="25" t="s">
        <v>199</v>
      </c>
      <c r="B75" s="14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15">
        <v>0</v>
      </c>
      <c r="K75" s="14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15">
        <v>0</v>
      </c>
    </row>
    <row r="76" spans="1:21" x14ac:dyDescent="0.25">
      <c r="A76" s="25" t="s">
        <v>200</v>
      </c>
      <c r="B76" s="14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15">
        <v>0</v>
      </c>
      <c r="K76" s="14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15">
        <v>0</v>
      </c>
    </row>
    <row r="77" spans="1:21" x14ac:dyDescent="0.25">
      <c r="A77" s="25" t="s">
        <v>201</v>
      </c>
      <c r="B77" s="14" t="s">
        <v>206</v>
      </c>
      <c r="C77" s="6" t="s">
        <v>206</v>
      </c>
      <c r="D77" s="6" t="s">
        <v>206</v>
      </c>
      <c r="E77" s="6" t="s">
        <v>206</v>
      </c>
      <c r="F77" s="6" t="s">
        <v>206</v>
      </c>
      <c r="G77" s="6" t="s">
        <v>206</v>
      </c>
      <c r="H77" s="6" t="s">
        <v>206</v>
      </c>
      <c r="I77" s="6" t="s">
        <v>206</v>
      </c>
      <c r="J77" s="15" t="s">
        <v>206</v>
      </c>
      <c r="K77" s="14" t="s">
        <v>206</v>
      </c>
      <c r="L77" s="6" t="s">
        <v>206</v>
      </c>
      <c r="M77" s="6" t="s">
        <v>206</v>
      </c>
      <c r="N77" s="6" t="s">
        <v>206</v>
      </c>
      <c r="O77" s="6" t="s">
        <v>206</v>
      </c>
      <c r="P77" s="6" t="s">
        <v>206</v>
      </c>
      <c r="Q77" s="6" t="s">
        <v>206</v>
      </c>
      <c r="R77" s="6" t="s">
        <v>206</v>
      </c>
      <c r="S77" s="6" t="s">
        <v>206</v>
      </c>
      <c r="T77" s="6" t="s">
        <v>206</v>
      </c>
      <c r="U77" s="15" t="s">
        <v>206</v>
      </c>
    </row>
    <row r="78" spans="1:21" x14ac:dyDescent="0.25">
      <c r="A78" s="22" t="s">
        <v>157</v>
      </c>
      <c r="B78" s="12">
        <f t="shared" ref="B78:J78" si="19">SUM(B74:B77)</f>
        <v>0</v>
      </c>
      <c r="C78" s="5">
        <f t="shared" si="19"/>
        <v>0</v>
      </c>
      <c r="D78" s="5">
        <f t="shared" si="19"/>
        <v>0</v>
      </c>
      <c r="E78" s="5">
        <f t="shared" si="19"/>
        <v>0</v>
      </c>
      <c r="F78" s="5">
        <f t="shared" si="19"/>
        <v>0</v>
      </c>
      <c r="G78" s="5">
        <f t="shared" si="19"/>
        <v>0</v>
      </c>
      <c r="H78" s="5">
        <f t="shared" si="19"/>
        <v>0</v>
      </c>
      <c r="I78" s="5">
        <f t="shared" si="19"/>
        <v>0</v>
      </c>
      <c r="J78" s="13">
        <f t="shared" si="19"/>
        <v>0</v>
      </c>
      <c r="K78" s="12">
        <f t="shared" ref="K78:U78" si="20">SUM(K74:K77)</f>
        <v>0</v>
      </c>
      <c r="L78" s="5">
        <f t="shared" si="20"/>
        <v>0</v>
      </c>
      <c r="M78" s="5">
        <f t="shared" si="20"/>
        <v>0</v>
      </c>
      <c r="N78" s="5">
        <f t="shared" si="20"/>
        <v>0</v>
      </c>
      <c r="O78" s="5">
        <f t="shared" si="20"/>
        <v>0</v>
      </c>
      <c r="P78" s="5">
        <f t="shared" si="20"/>
        <v>0</v>
      </c>
      <c r="Q78" s="5">
        <f t="shared" si="20"/>
        <v>0</v>
      </c>
      <c r="R78" s="5">
        <f t="shared" si="20"/>
        <v>0</v>
      </c>
      <c r="S78" s="5">
        <f t="shared" si="20"/>
        <v>0</v>
      </c>
      <c r="T78" s="5">
        <f t="shared" si="20"/>
        <v>0</v>
      </c>
      <c r="U78" s="13">
        <f t="shared" si="20"/>
        <v>0</v>
      </c>
    </row>
    <row r="79" spans="1:21" x14ac:dyDescent="0.25">
      <c r="A79" s="24"/>
      <c r="B79" s="32"/>
      <c r="C79" s="33"/>
      <c r="D79" s="33"/>
      <c r="E79" s="33"/>
      <c r="F79" s="33"/>
      <c r="G79" s="33"/>
      <c r="H79" s="33"/>
      <c r="I79" s="33"/>
      <c r="J79" s="34"/>
      <c r="K79" s="32"/>
      <c r="L79" s="33"/>
      <c r="M79" s="33"/>
      <c r="N79" s="33"/>
      <c r="O79" s="33"/>
      <c r="P79" s="33"/>
      <c r="Q79" s="33"/>
      <c r="R79" s="33"/>
      <c r="S79" s="33"/>
      <c r="T79" s="33"/>
      <c r="U79" s="34"/>
    </row>
    <row r="80" spans="1:21" x14ac:dyDescent="0.25">
      <c r="A80" s="22" t="s">
        <v>168</v>
      </c>
      <c r="B80" s="32"/>
      <c r="C80" s="33"/>
      <c r="D80" s="33"/>
      <c r="E80" s="33"/>
      <c r="F80" s="33"/>
      <c r="G80" s="33"/>
      <c r="H80" s="33"/>
      <c r="I80" s="33"/>
      <c r="J80" s="34"/>
      <c r="K80" s="32"/>
      <c r="L80" s="33"/>
      <c r="M80" s="33"/>
      <c r="N80" s="33"/>
      <c r="O80" s="33"/>
      <c r="P80" s="33"/>
      <c r="Q80" s="33"/>
      <c r="R80" s="33"/>
      <c r="S80" s="33"/>
      <c r="T80" s="33"/>
      <c r="U80" s="34"/>
    </row>
    <row r="81" spans="1:21" x14ac:dyDescent="0.25">
      <c r="A81" s="25" t="s">
        <v>198</v>
      </c>
      <c r="B81" s="14">
        <v>0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15">
        <v>0</v>
      </c>
      <c r="K81" s="14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15">
        <v>0</v>
      </c>
    </row>
    <row r="82" spans="1:21" x14ac:dyDescent="0.25">
      <c r="A82" s="25" t="s">
        <v>199</v>
      </c>
      <c r="B82" s="14">
        <v>0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15">
        <v>0</v>
      </c>
      <c r="K82" s="14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15">
        <v>0</v>
      </c>
    </row>
    <row r="83" spans="1:21" x14ac:dyDescent="0.25">
      <c r="A83" s="25" t="s">
        <v>200</v>
      </c>
      <c r="B83" s="14" t="s">
        <v>206</v>
      </c>
      <c r="C83" s="6" t="s">
        <v>206</v>
      </c>
      <c r="D83" s="6" t="s">
        <v>206</v>
      </c>
      <c r="E83" s="6" t="s">
        <v>206</v>
      </c>
      <c r="F83" s="6" t="s">
        <v>206</v>
      </c>
      <c r="G83" s="6" t="s">
        <v>206</v>
      </c>
      <c r="H83" s="6" t="s">
        <v>206</v>
      </c>
      <c r="I83" s="6" t="s">
        <v>206</v>
      </c>
      <c r="J83" s="15" t="s">
        <v>206</v>
      </c>
      <c r="K83" s="14" t="s">
        <v>206</v>
      </c>
      <c r="L83" s="6" t="s">
        <v>206</v>
      </c>
      <c r="M83" s="6" t="s">
        <v>206</v>
      </c>
      <c r="N83" s="6" t="s">
        <v>206</v>
      </c>
      <c r="O83" s="6" t="s">
        <v>206</v>
      </c>
      <c r="P83" s="6" t="s">
        <v>206</v>
      </c>
      <c r="Q83" s="6" t="s">
        <v>206</v>
      </c>
      <c r="R83" s="6" t="s">
        <v>206</v>
      </c>
      <c r="S83" s="6" t="s">
        <v>206</v>
      </c>
      <c r="T83" s="6" t="s">
        <v>206</v>
      </c>
      <c r="U83" s="15" t="s">
        <v>206</v>
      </c>
    </row>
    <row r="84" spans="1:21" x14ac:dyDescent="0.25">
      <c r="A84" s="25" t="s">
        <v>201</v>
      </c>
      <c r="B84" s="14" t="s">
        <v>206</v>
      </c>
      <c r="C84" s="6" t="s">
        <v>206</v>
      </c>
      <c r="D84" s="6" t="s">
        <v>206</v>
      </c>
      <c r="E84" s="6" t="s">
        <v>206</v>
      </c>
      <c r="F84" s="6" t="s">
        <v>206</v>
      </c>
      <c r="G84" s="6" t="s">
        <v>206</v>
      </c>
      <c r="H84" s="6" t="s">
        <v>206</v>
      </c>
      <c r="I84" s="6" t="s">
        <v>206</v>
      </c>
      <c r="J84" s="15" t="s">
        <v>206</v>
      </c>
      <c r="K84" s="14" t="s">
        <v>206</v>
      </c>
      <c r="L84" s="6" t="s">
        <v>206</v>
      </c>
      <c r="M84" s="6" t="s">
        <v>206</v>
      </c>
      <c r="N84" s="6" t="s">
        <v>206</v>
      </c>
      <c r="O84" s="6" t="s">
        <v>206</v>
      </c>
      <c r="P84" s="6" t="s">
        <v>206</v>
      </c>
      <c r="Q84" s="6" t="s">
        <v>206</v>
      </c>
      <c r="R84" s="6" t="s">
        <v>206</v>
      </c>
      <c r="S84" s="6" t="s">
        <v>206</v>
      </c>
      <c r="T84" s="6" t="s">
        <v>206</v>
      </c>
      <c r="U84" s="15" t="s">
        <v>206</v>
      </c>
    </row>
    <row r="85" spans="1:21" x14ac:dyDescent="0.25">
      <c r="A85" s="22" t="s">
        <v>157</v>
      </c>
      <c r="B85" s="12">
        <f t="shared" ref="B85:J85" si="21">SUM(B81:B84)</f>
        <v>0</v>
      </c>
      <c r="C85" s="5">
        <f t="shared" si="21"/>
        <v>0</v>
      </c>
      <c r="D85" s="5">
        <f t="shared" si="21"/>
        <v>0</v>
      </c>
      <c r="E85" s="5">
        <f t="shared" si="21"/>
        <v>0</v>
      </c>
      <c r="F85" s="5">
        <f t="shared" si="21"/>
        <v>0</v>
      </c>
      <c r="G85" s="5">
        <f t="shared" si="21"/>
        <v>0</v>
      </c>
      <c r="H85" s="5">
        <f t="shared" si="21"/>
        <v>0</v>
      </c>
      <c r="I85" s="5">
        <f t="shared" si="21"/>
        <v>0</v>
      </c>
      <c r="J85" s="13">
        <f t="shared" si="21"/>
        <v>0</v>
      </c>
      <c r="K85" s="12">
        <f t="shared" ref="K85:U85" si="22">SUM(K81:K84)</f>
        <v>0</v>
      </c>
      <c r="L85" s="5">
        <f t="shared" si="22"/>
        <v>0</v>
      </c>
      <c r="M85" s="5">
        <f t="shared" si="22"/>
        <v>0</v>
      </c>
      <c r="N85" s="5">
        <f t="shared" si="22"/>
        <v>0</v>
      </c>
      <c r="O85" s="5">
        <f t="shared" si="22"/>
        <v>0</v>
      </c>
      <c r="P85" s="5">
        <f t="shared" si="22"/>
        <v>0</v>
      </c>
      <c r="Q85" s="5">
        <f t="shared" si="22"/>
        <v>0</v>
      </c>
      <c r="R85" s="5">
        <f t="shared" si="22"/>
        <v>0</v>
      </c>
      <c r="S85" s="5">
        <f t="shared" si="22"/>
        <v>0</v>
      </c>
      <c r="T85" s="5">
        <f t="shared" si="22"/>
        <v>0</v>
      </c>
      <c r="U85" s="13">
        <f t="shared" si="22"/>
        <v>0</v>
      </c>
    </row>
    <row r="86" spans="1:21" x14ac:dyDescent="0.25">
      <c r="A86" s="24"/>
      <c r="B86" s="32"/>
      <c r="C86" s="33"/>
      <c r="D86" s="33"/>
      <c r="E86" s="33"/>
      <c r="F86" s="33"/>
      <c r="G86" s="33"/>
      <c r="H86" s="33"/>
      <c r="I86" s="33"/>
      <c r="J86" s="34"/>
      <c r="K86" s="32"/>
      <c r="L86" s="33"/>
      <c r="M86" s="33"/>
      <c r="N86" s="33"/>
      <c r="O86" s="33"/>
      <c r="P86" s="33"/>
      <c r="Q86" s="33"/>
      <c r="R86" s="33"/>
      <c r="S86" s="33"/>
      <c r="T86" s="33"/>
      <c r="U86" s="34"/>
    </row>
    <row r="87" spans="1:21" x14ac:dyDescent="0.25">
      <c r="A87" s="22" t="s">
        <v>169</v>
      </c>
      <c r="B87" s="32"/>
      <c r="C87" s="33"/>
      <c r="D87" s="33"/>
      <c r="E87" s="33"/>
      <c r="F87" s="33"/>
      <c r="G87" s="33"/>
      <c r="H87" s="33"/>
      <c r="I87" s="33"/>
      <c r="J87" s="34"/>
      <c r="K87" s="32"/>
      <c r="L87" s="33"/>
      <c r="M87" s="33"/>
      <c r="N87" s="33"/>
      <c r="O87" s="33"/>
      <c r="P87" s="33"/>
      <c r="Q87" s="33"/>
      <c r="R87" s="33"/>
      <c r="S87" s="33"/>
      <c r="T87" s="33"/>
      <c r="U87" s="34"/>
    </row>
    <row r="88" spans="1:21" x14ac:dyDescent="0.25">
      <c r="A88" s="25" t="s">
        <v>198</v>
      </c>
      <c r="B88" s="14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15">
        <v>0</v>
      </c>
      <c r="K88" s="14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15">
        <v>0</v>
      </c>
    </row>
    <row r="89" spans="1:21" x14ac:dyDescent="0.25">
      <c r="A89" s="25" t="s">
        <v>199</v>
      </c>
      <c r="B89" s="14">
        <v>0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15">
        <v>0</v>
      </c>
      <c r="K89" s="14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15">
        <v>0</v>
      </c>
    </row>
    <row r="90" spans="1:21" x14ac:dyDescent="0.25">
      <c r="A90" s="25" t="s">
        <v>200</v>
      </c>
      <c r="B90" s="14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15">
        <v>0</v>
      </c>
      <c r="K90" s="14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15">
        <v>0</v>
      </c>
    </row>
    <row r="91" spans="1:21" x14ac:dyDescent="0.25">
      <c r="A91" s="25" t="s">
        <v>201</v>
      </c>
      <c r="B91" s="14" t="s">
        <v>206</v>
      </c>
      <c r="C91" s="6" t="s">
        <v>206</v>
      </c>
      <c r="D91" s="6" t="s">
        <v>206</v>
      </c>
      <c r="E91" s="6" t="s">
        <v>206</v>
      </c>
      <c r="F91" s="6" t="s">
        <v>206</v>
      </c>
      <c r="G91" s="6" t="s">
        <v>206</v>
      </c>
      <c r="H91" s="6" t="s">
        <v>206</v>
      </c>
      <c r="I91" s="6" t="s">
        <v>206</v>
      </c>
      <c r="J91" s="15" t="s">
        <v>206</v>
      </c>
      <c r="K91" s="14" t="s">
        <v>206</v>
      </c>
      <c r="L91" s="6" t="s">
        <v>206</v>
      </c>
      <c r="M91" s="6" t="s">
        <v>206</v>
      </c>
      <c r="N91" s="6" t="s">
        <v>206</v>
      </c>
      <c r="O91" s="6" t="s">
        <v>206</v>
      </c>
      <c r="P91" s="6" t="s">
        <v>206</v>
      </c>
      <c r="Q91" s="6" t="s">
        <v>206</v>
      </c>
      <c r="R91" s="6" t="s">
        <v>206</v>
      </c>
      <c r="S91" s="6" t="s">
        <v>206</v>
      </c>
      <c r="T91" s="6" t="s">
        <v>206</v>
      </c>
      <c r="U91" s="15" t="s">
        <v>206</v>
      </c>
    </row>
    <row r="92" spans="1:21" x14ac:dyDescent="0.25">
      <c r="A92" s="22" t="s">
        <v>157</v>
      </c>
      <c r="B92" s="12">
        <f t="shared" ref="B92:J92" si="23">SUM(B88:B91)</f>
        <v>0</v>
      </c>
      <c r="C92" s="5">
        <f t="shared" si="23"/>
        <v>0</v>
      </c>
      <c r="D92" s="5">
        <f t="shared" si="23"/>
        <v>0</v>
      </c>
      <c r="E92" s="5">
        <f t="shared" si="23"/>
        <v>0</v>
      </c>
      <c r="F92" s="5">
        <f t="shared" si="23"/>
        <v>0</v>
      </c>
      <c r="G92" s="5">
        <f t="shared" si="23"/>
        <v>0</v>
      </c>
      <c r="H92" s="5">
        <f t="shared" si="23"/>
        <v>0</v>
      </c>
      <c r="I92" s="5">
        <f t="shared" si="23"/>
        <v>0</v>
      </c>
      <c r="J92" s="13">
        <f t="shared" si="23"/>
        <v>0</v>
      </c>
      <c r="K92" s="12">
        <f t="shared" ref="K92:U92" si="24">SUM(K88:K91)</f>
        <v>0</v>
      </c>
      <c r="L92" s="5">
        <f t="shared" si="24"/>
        <v>0</v>
      </c>
      <c r="M92" s="5">
        <f t="shared" si="24"/>
        <v>0</v>
      </c>
      <c r="N92" s="5">
        <f t="shared" si="24"/>
        <v>0</v>
      </c>
      <c r="O92" s="5">
        <f t="shared" si="24"/>
        <v>0</v>
      </c>
      <c r="P92" s="5">
        <f t="shared" si="24"/>
        <v>0</v>
      </c>
      <c r="Q92" s="5">
        <f t="shared" si="24"/>
        <v>0</v>
      </c>
      <c r="R92" s="5">
        <f t="shared" si="24"/>
        <v>0</v>
      </c>
      <c r="S92" s="5">
        <f t="shared" si="24"/>
        <v>0</v>
      </c>
      <c r="T92" s="5">
        <f t="shared" si="24"/>
        <v>0</v>
      </c>
      <c r="U92" s="13">
        <f t="shared" si="24"/>
        <v>0</v>
      </c>
    </row>
    <row r="93" spans="1:21" x14ac:dyDescent="0.25">
      <c r="A93" s="24"/>
      <c r="B93" s="32"/>
      <c r="C93" s="33"/>
      <c r="D93" s="33"/>
      <c r="E93" s="33"/>
      <c r="F93" s="33"/>
      <c r="G93" s="33"/>
      <c r="H93" s="33"/>
      <c r="I93" s="33"/>
      <c r="J93" s="34"/>
      <c r="K93" s="32"/>
      <c r="L93" s="33"/>
      <c r="M93" s="33"/>
      <c r="N93" s="33"/>
      <c r="O93" s="33"/>
      <c r="P93" s="33"/>
      <c r="Q93" s="33"/>
      <c r="R93" s="33"/>
      <c r="S93" s="33"/>
      <c r="T93" s="33"/>
      <c r="U93" s="34"/>
    </row>
    <row r="94" spans="1:21" x14ac:dyDescent="0.25">
      <c r="A94" s="22" t="s">
        <v>170</v>
      </c>
      <c r="B94" s="32"/>
      <c r="C94" s="33"/>
      <c r="D94" s="33"/>
      <c r="E94" s="33"/>
      <c r="F94" s="33"/>
      <c r="G94" s="33"/>
      <c r="H94" s="33"/>
      <c r="I94" s="33"/>
      <c r="J94" s="34"/>
      <c r="K94" s="32"/>
      <c r="L94" s="33"/>
      <c r="M94" s="33"/>
      <c r="N94" s="33"/>
      <c r="O94" s="33"/>
      <c r="P94" s="33"/>
      <c r="Q94" s="33"/>
      <c r="R94" s="33"/>
      <c r="S94" s="33"/>
      <c r="T94" s="33"/>
      <c r="U94" s="34"/>
    </row>
    <row r="95" spans="1:21" x14ac:dyDescent="0.25">
      <c r="A95" s="25" t="s">
        <v>198</v>
      </c>
      <c r="B95" s="14">
        <v>0</v>
      </c>
      <c r="C95" s="6">
        <v>0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15">
        <v>0</v>
      </c>
      <c r="K95" s="14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15">
        <v>0</v>
      </c>
    </row>
    <row r="96" spans="1:21" x14ac:dyDescent="0.25">
      <c r="A96" s="25" t="s">
        <v>199</v>
      </c>
      <c r="B96" s="14">
        <v>0</v>
      </c>
      <c r="C96" s="6">
        <v>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15">
        <v>0</v>
      </c>
      <c r="K96" s="14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15">
        <v>0</v>
      </c>
    </row>
    <row r="97" spans="1:21" x14ac:dyDescent="0.25">
      <c r="A97" s="25" t="s">
        <v>200</v>
      </c>
      <c r="B97" s="14">
        <v>0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15">
        <v>0</v>
      </c>
      <c r="K97" s="14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15">
        <v>0</v>
      </c>
    </row>
    <row r="98" spans="1:21" x14ac:dyDescent="0.25">
      <c r="A98" s="25" t="s">
        <v>201</v>
      </c>
      <c r="B98" s="14" t="s">
        <v>206</v>
      </c>
      <c r="C98" s="6" t="s">
        <v>206</v>
      </c>
      <c r="D98" s="6" t="s">
        <v>206</v>
      </c>
      <c r="E98" s="6" t="s">
        <v>206</v>
      </c>
      <c r="F98" s="6" t="s">
        <v>206</v>
      </c>
      <c r="G98" s="6" t="s">
        <v>206</v>
      </c>
      <c r="H98" s="6" t="s">
        <v>206</v>
      </c>
      <c r="I98" s="6" t="s">
        <v>206</v>
      </c>
      <c r="J98" s="15" t="s">
        <v>206</v>
      </c>
      <c r="K98" s="14" t="s">
        <v>206</v>
      </c>
      <c r="L98" s="6" t="s">
        <v>206</v>
      </c>
      <c r="M98" s="6" t="s">
        <v>206</v>
      </c>
      <c r="N98" s="6" t="s">
        <v>206</v>
      </c>
      <c r="O98" s="6" t="s">
        <v>206</v>
      </c>
      <c r="P98" s="6" t="s">
        <v>206</v>
      </c>
      <c r="Q98" s="6" t="s">
        <v>206</v>
      </c>
      <c r="R98" s="6" t="s">
        <v>206</v>
      </c>
      <c r="S98" s="6" t="s">
        <v>206</v>
      </c>
      <c r="T98" s="6" t="s">
        <v>206</v>
      </c>
      <c r="U98" s="15" t="s">
        <v>206</v>
      </c>
    </row>
    <row r="99" spans="1:21" x14ac:dyDescent="0.25">
      <c r="A99" s="22" t="s">
        <v>157</v>
      </c>
      <c r="B99" s="12">
        <f t="shared" ref="B99:J99" si="25">SUM(B95:B98)</f>
        <v>0</v>
      </c>
      <c r="C99" s="5">
        <f t="shared" si="25"/>
        <v>0</v>
      </c>
      <c r="D99" s="5">
        <f t="shared" si="25"/>
        <v>0</v>
      </c>
      <c r="E99" s="5">
        <f t="shared" si="25"/>
        <v>0</v>
      </c>
      <c r="F99" s="5">
        <f t="shared" si="25"/>
        <v>0</v>
      </c>
      <c r="G99" s="5">
        <f t="shared" si="25"/>
        <v>0</v>
      </c>
      <c r="H99" s="5">
        <f t="shared" si="25"/>
        <v>0</v>
      </c>
      <c r="I99" s="5">
        <f t="shared" si="25"/>
        <v>0</v>
      </c>
      <c r="J99" s="13">
        <f t="shared" si="25"/>
        <v>0</v>
      </c>
      <c r="K99" s="12">
        <f t="shared" ref="K99:U99" si="26">SUM(K95:K98)</f>
        <v>0</v>
      </c>
      <c r="L99" s="5">
        <f t="shared" si="26"/>
        <v>0</v>
      </c>
      <c r="M99" s="5">
        <f t="shared" si="26"/>
        <v>0</v>
      </c>
      <c r="N99" s="5">
        <f t="shared" si="26"/>
        <v>0</v>
      </c>
      <c r="O99" s="5">
        <f t="shared" si="26"/>
        <v>0</v>
      </c>
      <c r="P99" s="5">
        <f t="shared" si="26"/>
        <v>0</v>
      </c>
      <c r="Q99" s="5">
        <f t="shared" si="26"/>
        <v>0</v>
      </c>
      <c r="R99" s="5">
        <f t="shared" si="26"/>
        <v>0</v>
      </c>
      <c r="S99" s="5">
        <f t="shared" si="26"/>
        <v>0</v>
      </c>
      <c r="T99" s="5">
        <f t="shared" si="26"/>
        <v>0</v>
      </c>
      <c r="U99" s="13">
        <f t="shared" si="26"/>
        <v>0</v>
      </c>
    </row>
    <row r="100" spans="1:21" x14ac:dyDescent="0.25">
      <c r="A100" s="24"/>
      <c r="B100" s="32"/>
      <c r="C100" s="33"/>
      <c r="D100" s="33"/>
      <c r="E100" s="33"/>
      <c r="F100" s="33"/>
      <c r="G100" s="33"/>
      <c r="H100" s="33"/>
      <c r="I100" s="33"/>
      <c r="J100" s="34"/>
      <c r="K100" s="32"/>
      <c r="L100" s="33"/>
      <c r="M100" s="33"/>
      <c r="N100" s="33"/>
      <c r="O100" s="33"/>
      <c r="P100" s="33"/>
      <c r="Q100" s="33"/>
      <c r="R100" s="33"/>
      <c r="S100" s="33"/>
      <c r="T100" s="33"/>
      <c r="U100" s="34"/>
    </row>
    <row r="101" spans="1:21" x14ac:dyDescent="0.25">
      <c r="A101" s="22" t="s">
        <v>171</v>
      </c>
      <c r="B101" s="32"/>
      <c r="C101" s="33"/>
      <c r="D101" s="33"/>
      <c r="E101" s="33"/>
      <c r="F101" s="33"/>
      <c r="G101" s="33"/>
      <c r="H101" s="33"/>
      <c r="I101" s="33"/>
      <c r="J101" s="34"/>
      <c r="K101" s="32"/>
      <c r="L101" s="33"/>
      <c r="M101" s="33"/>
      <c r="N101" s="33"/>
      <c r="O101" s="33"/>
      <c r="P101" s="33"/>
      <c r="Q101" s="33"/>
      <c r="R101" s="33"/>
      <c r="S101" s="33"/>
      <c r="T101" s="33"/>
      <c r="U101" s="34"/>
    </row>
    <row r="102" spans="1:21" x14ac:dyDescent="0.25">
      <c r="A102" s="25" t="s">
        <v>198</v>
      </c>
      <c r="B102" s="14">
        <v>0</v>
      </c>
      <c r="C102" s="6">
        <v>0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15">
        <v>0</v>
      </c>
      <c r="K102" s="14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15">
        <v>0</v>
      </c>
    </row>
    <row r="103" spans="1:21" x14ac:dyDescent="0.25">
      <c r="A103" s="25" t="s">
        <v>199</v>
      </c>
      <c r="B103" s="14">
        <v>0</v>
      </c>
      <c r="C103" s="6">
        <v>0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15">
        <v>0</v>
      </c>
      <c r="K103" s="14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15">
        <v>0</v>
      </c>
    </row>
    <row r="104" spans="1:21" x14ac:dyDescent="0.25">
      <c r="A104" s="25" t="s">
        <v>200</v>
      </c>
      <c r="B104" s="14">
        <v>0</v>
      </c>
      <c r="C104" s="6">
        <v>0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15">
        <v>0</v>
      </c>
      <c r="K104" s="14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15">
        <v>0</v>
      </c>
    </row>
    <row r="105" spans="1:21" x14ac:dyDescent="0.25">
      <c r="A105" s="25" t="s">
        <v>201</v>
      </c>
      <c r="B105" s="14" t="s">
        <v>206</v>
      </c>
      <c r="C105" s="6" t="s">
        <v>206</v>
      </c>
      <c r="D105" s="6" t="s">
        <v>206</v>
      </c>
      <c r="E105" s="6" t="s">
        <v>206</v>
      </c>
      <c r="F105" s="6" t="s">
        <v>206</v>
      </c>
      <c r="G105" s="6" t="s">
        <v>206</v>
      </c>
      <c r="H105" s="6" t="s">
        <v>206</v>
      </c>
      <c r="I105" s="6" t="s">
        <v>206</v>
      </c>
      <c r="J105" s="15" t="s">
        <v>206</v>
      </c>
      <c r="K105" s="14" t="s">
        <v>206</v>
      </c>
      <c r="L105" s="6" t="s">
        <v>206</v>
      </c>
      <c r="M105" s="6" t="s">
        <v>206</v>
      </c>
      <c r="N105" s="6" t="s">
        <v>206</v>
      </c>
      <c r="O105" s="6" t="s">
        <v>206</v>
      </c>
      <c r="P105" s="6" t="s">
        <v>206</v>
      </c>
      <c r="Q105" s="6" t="s">
        <v>206</v>
      </c>
      <c r="R105" s="6" t="s">
        <v>206</v>
      </c>
      <c r="S105" s="6" t="s">
        <v>206</v>
      </c>
      <c r="T105" s="6" t="s">
        <v>206</v>
      </c>
      <c r="U105" s="15" t="s">
        <v>206</v>
      </c>
    </row>
    <row r="106" spans="1:21" x14ac:dyDescent="0.25">
      <c r="A106" s="22" t="s">
        <v>157</v>
      </c>
      <c r="B106" s="12">
        <f t="shared" ref="B106:J106" si="27">SUM(B102:B105)</f>
        <v>0</v>
      </c>
      <c r="C106" s="5">
        <f t="shared" si="27"/>
        <v>0</v>
      </c>
      <c r="D106" s="5">
        <f t="shared" si="27"/>
        <v>0</v>
      </c>
      <c r="E106" s="5">
        <f t="shared" si="27"/>
        <v>0</v>
      </c>
      <c r="F106" s="5">
        <f t="shared" si="27"/>
        <v>0</v>
      </c>
      <c r="G106" s="5">
        <f t="shared" si="27"/>
        <v>0</v>
      </c>
      <c r="H106" s="5">
        <f t="shared" si="27"/>
        <v>0</v>
      </c>
      <c r="I106" s="5">
        <f t="shared" si="27"/>
        <v>0</v>
      </c>
      <c r="J106" s="13">
        <f t="shared" si="27"/>
        <v>0</v>
      </c>
      <c r="K106" s="12">
        <f t="shared" ref="K106:U106" si="28">SUM(K102:K105)</f>
        <v>0</v>
      </c>
      <c r="L106" s="5">
        <f t="shared" si="28"/>
        <v>0</v>
      </c>
      <c r="M106" s="5">
        <f t="shared" si="28"/>
        <v>0</v>
      </c>
      <c r="N106" s="5">
        <f t="shared" si="28"/>
        <v>0</v>
      </c>
      <c r="O106" s="5">
        <f t="shared" si="28"/>
        <v>0</v>
      </c>
      <c r="P106" s="5">
        <f t="shared" si="28"/>
        <v>0</v>
      </c>
      <c r="Q106" s="5">
        <f t="shared" si="28"/>
        <v>0</v>
      </c>
      <c r="R106" s="5">
        <f t="shared" si="28"/>
        <v>0</v>
      </c>
      <c r="S106" s="5">
        <f t="shared" si="28"/>
        <v>0</v>
      </c>
      <c r="T106" s="5">
        <f t="shared" si="28"/>
        <v>0</v>
      </c>
      <c r="U106" s="13">
        <f t="shared" si="28"/>
        <v>0</v>
      </c>
    </row>
    <row r="107" spans="1:21" x14ac:dyDescent="0.25">
      <c r="A107" s="24"/>
      <c r="B107" s="32"/>
      <c r="C107" s="33"/>
      <c r="D107" s="33"/>
      <c r="E107" s="33"/>
      <c r="F107" s="33"/>
      <c r="G107" s="33"/>
      <c r="H107" s="33"/>
      <c r="I107" s="33"/>
      <c r="J107" s="34"/>
      <c r="K107" s="32"/>
      <c r="L107" s="33"/>
      <c r="M107" s="33"/>
      <c r="N107" s="33"/>
      <c r="O107" s="33"/>
      <c r="P107" s="33"/>
      <c r="Q107" s="33"/>
      <c r="R107" s="33"/>
      <c r="S107" s="33"/>
      <c r="T107" s="33"/>
      <c r="U107" s="34"/>
    </row>
    <row r="108" spans="1:21" x14ac:dyDescent="0.25">
      <c r="A108" s="22" t="s">
        <v>172</v>
      </c>
      <c r="B108" s="32"/>
      <c r="C108" s="33"/>
      <c r="D108" s="33"/>
      <c r="E108" s="33"/>
      <c r="F108" s="33"/>
      <c r="G108" s="33"/>
      <c r="H108" s="33"/>
      <c r="I108" s="33"/>
      <c r="J108" s="34"/>
      <c r="K108" s="32"/>
      <c r="L108" s="33"/>
      <c r="M108" s="33"/>
      <c r="N108" s="33"/>
      <c r="O108" s="33"/>
      <c r="P108" s="33"/>
      <c r="Q108" s="33"/>
      <c r="R108" s="33"/>
      <c r="S108" s="33"/>
      <c r="T108" s="33"/>
      <c r="U108" s="34"/>
    </row>
    <row r="109" spans="1:21" x14ac:dyDescent="0.25">
      <c r="A109" s="25" t="s">
        <v>198</v>
      </c>
      <c r="B109" s="14">
        <v>0</v>
      </c>
      <c r="C109" s="6">
        <v>0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15">
        <v>0</v>
      </c>
      <c r="K109" s="14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15">
        <v>0</v>
      </c>
    </row>
    <row r="110" spans="1:21" x14ac:dyDescent="0.25">
      <c r="A110" s="25" t="s">
        <v>199</v>
      </c>
      <c r="B110" s="14">
        <v>0</v>
      </c>
      <c r="C110" s="6">
        <v>0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15">
        <v>0</v>
      </c>
      <c r="K110" s="14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15">
        <v>0</v>
      </c>
    </row>
    <row r="111" spans="1:21" x14ac:dyDescent="0.25">
      <c r="A111" s="25" t="s">
        <v>200</v>
      </c>
      <c r="B111" s="14">
        <v>0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15">
        <v>0</v>
      </c>
      <c r="K111" s="14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15">
        <v>0</v>
      </c>
    </row>
    <row r="112" spans="1:21" x14ac:dyDescent="0.25">
      <c r="A112" s="25" t="s">
        <v>201</v>
      </c>
      <c r="B112" s="14" t="s">
        <v>206</v>
      </c>
      <c r="C112" s="6" t="s">
        <v>206</v>
      </c>
      <c r="D112" s="6" t="s">
        <v>206</v>
      </c>
      <c r="E112" s="6" t="s">
        <v>206</v>
      </c>
      <c r="F112" s="6" t="s">
        <v>206</v>
      </c>
      <c r="G112" s="6" t="s">
        <v>206</v>
      </c>
      <c r="H112" s="6" t="s">
        <v>206</v>
      </c>
      <c r="I112" s="6" t="s">
        <v>206</v>
      </c>
      <c r="J112" s="15" t="s">
        <v>206</v>
      </c>
      <c r="K112" s="14" t="s">
        <v>206</v>
      </c>
      <c r="L112" s="6" t="s">
        <v>206</v>
      </c>
      <c r="M112" s="6" t="s">
        <v>206</v>
      </c>
      <c r="N112" s="6" t="s">
        <v>206</v>
      </c>
      <c r="O112" s="6" t="s">
        <v>206</v>
      </c>
      <c r="P112" s="6" t="s">
        <v>206</v>
      </c>
      <c r="Q112" s="6" t="s">
        <v>206</v>
      </c>
      <c r="R112" s="6" t="s">
        <v>206</v>
      </c>
      <c r="S112" s="6" t="s">
        <v>206</v>
      </c>
      <c r="T112" s="6" t="s">
        <v>206</v>
      </c>
      <c r="U112" s="15" t="s">
        <v>206</v>
      </c>
    </row>
    <row r="113" spans="1:21" x14ac:dyDescent="0.25">
      <c r="A113" s="22" t="s">
        <v>157</v>
      </c>
      <c r="B113" s="12">
        <f t="shared" ref="B113:J113" si="29">SUM(B109:B112)</f>
        <v>0</v>
      </c>
      <c r="C113" s="5">
        <f t="shared" si="29"/>
        <v>0</v>
      </c>
      <c r="D113" s="5">
        <f t="shared" si="29"/>
        <v>0</v>
      </c>
      <c r="E113" s="5">
        <f t="shared" si="29"/>
        <v>0</v>
      </c>
      <c r="F113" s="5">
        <f t="shared" si="29"/>
        <v>0</v>
      </c>
      <c r="G113" s="5">
        <f t="shared" si="29"/>
        <v>0</v>
      </c>
      <c r="H113" s="5">
        <f t="shared" si="29"/>
        <v>0</v>
      </c>
      <c r="I113" s="5">
        <f t="shared" si="29"/>
        <v>0</v>
      </c>
      <c r="J113" s="13">
        <f t="shared" si="29"/>
        <v>0</v>
      </c>
      <c r="K113" s="12">
        <f t="shared" ref="K113:U113" si="30">SUM(K109:K112)</f>
        <v>0</v>
      </c>
      <c r="L113" s="5">
        <f t="shared" si="30"/>
        <v>0</v>
      </c>
      <c r="M113" s="5">
        <f t="shared" si="30"/>
        <v>0</v>
      </c>
      <c r="N113" s="5">
        <f t="shared" si="30"/>
        <v>0</v>
      </c>
      <c r="O113" s="5">
        <f t="shared" si="30"/>
        <v>0</v>
      </c>
      <c r="P113" s="5">
        <f t="shared" si="30"/>
        <v>0</v>
      </c>
      <c r="Q113" s="5">
        <f t="shared" si="30"/>
        <v>0</v>
      </c>
      <c r="R113" s="5">
        <f t="shared" si="30"/>
        <v>0</v>
      </c>
      <c r="S113" s="5">
        <f t="shared" si="30"/>
        <v>0</v>
      </c>
      <c r="T113" s="5">
        <f t="shared" si="30"/>
        <v>0</v>
      </c>
      <c r="U113" s="13">
        <f t="shared" si="30"/>
        <v>0</v>
      </c>
    </row>
    <row r="114" spans="1:21" x14ac:dyDescent="0.25">
      <c r="A114" s="24"/>
      <c r="B114" s="32"/>
      <c r="C114" s="33"/>
      <c r="D114" s="33"/>
      <c r="E114" s="33"/>
      <c r="F114" s="33"/>
      <c r="G114" s="33"/>
      <c r="H114" s="33"/>
      <c r="I114" s="33"/>
      <c r="J114" s="34"/>
      <c r="K114" s="32"/>
      <c r="L114" s="33"/>
      <c r="M114" s="33"/>
      <c r="N114" s="33"/>
      <c r="O114" s="33"/>
      <c r="P114" s="33"/>
      <c r="Q114" s="33"/>
      <c r="R114" s="33"/>
      <c r="S114" s="33"/>
      <c r="T114" s="33"/>
      <c r="U114" s="34"/>
    </row>
    <row r="115" spans="1:21" x14ac:dyDescent="0.25">
      <c r="A115" s="22" t="s">
        <v>173</v>
      </c>
      <c r="B115" s="32"/>
      <c r="C115" s="33"/>
      <c r="D115" s="33"/>
      <c r="E115" s="33"/>
      <c r="F115" s="33"/>
      <c r="G115" s="33"/>
      <c r="H115" s="33"/>
      <c r="I115" s="33"/>
      <c r="J115" s="34"/>
      <c r="K115" s="32"/>
      <c r="L115" s="33"/>
      <c r="M115" s="33"/>
      <c r="N115" s="33"/>
      <c r="O115" s="33"/>
      <c r="P115" s="33"/>
      <c r="Q115" s="33"/>
      <c r="R115" s="33"/>
      <c r="S115" s="33"/>
      <c r="T115" s="33"/>
      <c r="U115" s="34"/>
    </row>
    <row r="116" spans="1:21" x14ac:dyDescent="0.25">
      <c r="A116" s="25" t="s">
        <v>198</v>
      </c>
      <c r="B116" s="14">
        <v>0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15">
        <v>0</v>
      </c>
      <c r="K116" s="14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15">
        <v>0</v>
      </c>
    </row>
    <row r="117" spans="1:21" x14ac:dyDescent="0.25">
      <c r="A117" s="25" t="s">
        <v>199</v>
      </c>
      <c r="B117" s="14">
        <v>0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15">
        <v>0</v>
      </c>
      <c r="K117" s="14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15">
        <v>0</v>
      </c>
    </row>
    <row r="118" spans="1:21" x14ac:dyDescent="0.25">
      <c r="A118" s="25" t="s">
        <v>200</v>
      </c>
      <c r="B118" s="14">
        <v>0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15">
        <v>0</v>
      </c>
      <c r="K118" s="14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15">
        <v>0</v>
      </c>
    </row>
    <row r="119" spans="1:21" x14ac:dyDescent="0.25">
      <c r="A119" s="25" t="s">
        <v>201</v>
      </c>
      <c r="B119" s="14" t="s">
        <v>206</v>
      </c>
      <c r="C119" s="6" t="s">
        <v>206</v>
      </c>
      <c r="D119" s="6" t="s">
        <v>206</v>
      </c>
      <c r="E119" s="6" t="s">
        <v>206</v>
      </c>
      <c r="F119" s="6" t="s">
        <v>206</v>
      </c>
      <c r="G119" s="6" t="s">
        <v>206</v>
      </c>
      <c r="H119" s="6" t="s">
        <v>206</v>
      </c>
      <c r="I119" s="6" t="s">
        <v>206</v>
      </c>
      <c r="J119" s="15" t="s">
        <v>206</v>
      </c>
      <c r="K119" s="14" t="s">
        <v>206</v>
      </c>
      <c r="L119" s="6" t="s">
        <v>206</v>
      </c>
      <c r="M119" s="6" t="s">
        <v>206</v>
      </c>
      <c r="N119" s="6" t="s">
        <v>206</v>
      </c>
      <c r="O119" s="6" t="s">
        <v>206</v>
      </c>
      <c r="P119" s="6" t="s">
        <v>206</v>
      </c>
      <c r="Q119" s="6" t="s">
        <v>206</v>
      </c>
      <c r="R119" s="6" t="s">
        <v>206</v>
      </c>
      <c r="S119" s="6" t="s">
        <v>206</v>
      </c>
      <c r="T119" s="6" t="s">
        <v>206</v>
      </c>
      <c r="U119" s="15" t="s">
        <v>206</v>
      </c>
    </row>
    <row r="120" spans="1:21" x14ac:dyDescent="0.25">
      <c r="A120" s="22" t="s">
        <v>157</v>
      </c>
      <c r="B120" s="12">
        <f t="shared" ref="B120:J120" si="31">SUM(B116:B119)</f>
        <v>0</v>
      </c>
      <c r="C120" s="5">
        <f t="shared" si="31"/>
        <v>0</v>
      </c>
      <c r="D120" s="5">
        <f t="shared" si="31"/>
        <v>0</v>
      </c>
      <c r="E120" s="5">
        <f t="shared" si="31"/>
        <v>0</v>
      </c>
      <c r="F120" s="5">
        <f t="shared" si="31"/>
        <v>0</v>
      </c>
      <c r="G120" s="5">
        <f t="shared" si="31"/>
        <v>0</v>
      </c>
      <c r="H120" s="5">
        <f t="shared" si="31"/>
        <v>0</v>
      </c>
      <c r="I120" s="5">
        <f t="shared" si="31"/>
        <v>0</v>
      </c>
      <c r="J120" s="13">
        <f t="shared" si="31"/>
        <v>0</v>
      </c>
      <c r="K120" s="12">
        <f t="shared" ref="K120:U120" si="32">SUM(K116:K119)</f>
        <v>0</v>
      </c>
      <c r="L120" s="5">
        <f t="shared" si="32"/>
        <v>0</v>
      </c>
      <c r="M120" s="5">
        <f t="shared" si="32"/>
        <v>0</v>
      </c>
      <c r="N120" s="5">
        <f t="shared" si="32"/>
        <v>0</v>
      </c>
      <c r="O120" s="5">
        <f t="shared" si="32"/>
        <v>0</v>
      </c>
      <c r="P120" s="5">
        <f t="shared" si="32"/>
        <v>0</v>
      </c>
      <c r="Q120" s="5">
        <f t="shared" si="32"/>
        <v>0</v>
      </c>
      <c r="R120" s="5">
        <f t="shared" si="32"/>
        <v>0</v>
      </c>
      <c r="S120" s="5">
        <f t="shared" si="32"/>
        <v>0</v>
      </c>
      <c r="T120" s="5">
        <f t="shared" si="32"/>
        <v>0</v>
      </c>
      <c r="U120" s="13">
        <f t="shared" si="32"/>
        <v>0</v>
      </c>
    </row>
    <row r="121" spans="1:21" x14ac:dyDescent="0.25">
      <c r="A121" s="24"/>
      <c r="B121" s="32"/>
      <c r="C121" s="33"/>
      <c r="D121" s="33"/>
      <c r="E121" s="33"/>
      <c r="F121" s="33"/>
      <c r="G121" s="33"/>
      <c r="H121" s="33"/>
      <c r="I121" s="33"/>
      <c r="J121" s="34"/>
      <c r="K121" s="32"/>
      <c r="L121" s="33"/>
      <c r="M121" s="33"/>
      <c r="N121" s="33"/>
      <c r="O121" s="33"/>
      <c r="P121" s="33"/>
      <c r="Q121" s="33"/>
      <c r="R121" s="33"/>
      <c r="S121" s="33"/>
      <c r="T121" s="33"/>
      <c r="U121" s="34"/>
    </row>
    <row r="122" spans="1:21" x14ac:dyDescent="0.25">
      <c r="A122" s="22" t="s">
        <v>175</v>
      </c>
      <c r="B122" s="32"/>
      <c r="C122" s="33"/>
      <c r="D122" s="33"/>
      <c r="E122" s="33"/>
      <c r="F122" s="33"/>
      <c r="G122" s="33"/>
      <c r="H122" s="33"/>
      <c r="I122" s="33"/>
      <c r="J122" s="34"/>
      <c r="K122" s="32"/>
      <c r="L122" s="33"/>
      <c r="M122" s="33"/>
      <c r="N122" s="33"/>
      <c r="O122" s="33"/>
      <c r="P122" s="33"/>
      <c r="Q122" s="33"/>
      <c r="R122" s="33"/>
      <c r="S122" s="33"/>
      <c r="T122" s="33"/>
      <c r="U122" s="34"/>
    </row>
    <row r="123" spans="1:21" x14ac:dyDescent="0.25">
      <c r="A123" s="25" t="s">
        <v>198</v>
      </c>
      <c r="B123" s="14">
        <v>0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15">
        <v>0</v>
      </c>
      <c r="K123" s="14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15">
        <v>0</v>
      </c>
    </row>
    <row r="124" spans="1:21" x14ac:dyDescent="0.25">
      <c r="A124" s="25" t="s">
        <v>199</v>
      </c>
      <c r="B124" s="14">
        <v>0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15">
        <v>0</v>
      </c>
      <c r="K124" s="14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15">
        <v>0</v>
      </c>
    </row>
    <row r="125" spans="1:21" x14ac:dyDescent="0.25">
      <c r="A125" s="25" t="s">
        <v>200</v>
      </c>
      <c r="B125" s="14">
        <v>0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15">
        <v>0</v>
      </c>
      <c r="K125" s="14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15">
        <v>0</v>
      </c>
    </row>
    <row r="126" spans="1:21" x14ac:dyDescent="0.25">
      <c r="A126" s="25" t="s">
        <v>201</v>
      </c>
      <c r="B126" s="14" t="s">
        <v>206</v>
      </c>
      <c r="C126" s="6" t="s">
        <v>206</v>
      </c>
      <c r="D126" s="6" t="s">
        <v>206</v>
      </c>
      <c r="E126" s="6" t="s">
        <v>206</v>
      </c>
      <c r="F126" s="6" t="s">
        <v>206</v>
      </c>
      <c r="G126" s="6" t="s">
        <v>206</v>
      </c>
      <c r="H126" s="6" t="s">
        <v>206</v>
      </c>
      <c r="I126" s="6" t="s">
        <v>206</v>
      </c>
      <c r="J126" s="15" t="s">
        <v>206</v>
      </c>
      <c r="K126" s="14" t="s">
        <v>206</v>
      </c>
      <c r="L126" s="6" t="s">
        <v>206</v>
      </c>
      <c r="M126" s="6" t="s">
        <v>206</v>
      </c>
      <c r="N126" s="6" t="s">
        <v>206</v>
      </c>
      <c r="O126" s="6" t="s">
        <v>206</v>
      </c>
      <c r="P126" s="6" t="s">
        <v>206</v>
      </c>
      <c r="Q126" s="6" t="s">
        <v>206</v>
      </c>
      <c r="R126" s="6" t="s">
        <v>206</v>
      </c>
      <c r="S126" s="6" t="s">
        <v>206</v>
      </c>
      <c r="T126" s="6" t="s">
        <v>206</v>
      </c>
      <c r="U126" s="15" t="s">
        <v>206</v>
      </c>
    </row>
    <row r="127" spans="1:21" x14ac:dyDescent="0.25">
      <c r="A127" s="22" t="s">
        <v>157</v>
      </c>
      <c r="B127" s="12">
        <f t="shared" ref="B127:J127" si="33">SUM(B123:B126)</f>
        <v>0</v>
      </c>
      <c r="C127" s="5">
        <f t="shared" si="33"/>
        <v>0</v>
      </c>
      <c r="D127" s="5">
        <f t="shared" si="33"/>
        <v>0</v>
      </c>
      <c r="E127" s="5">
        <f t="shared" si="33"/>
        <v>0</v>
      </c>
      <c r="F127" s="5">
        <f t="shared" si="33"/>
        <v>0</v>
      </c>
      <c r="G127" s="5">
        <f t="shared" si="33"/>
        <v>0</v>
      </c>
      <c r="H127" s="5">
        <f t="shared" si="33"/>
        <v>0</v>
      </c>
      <c r="I127" s="5">
        <f t="shared" si="33"/>
        <v>0</v>
      </c>
      <c r="J127" s="13">
        <f t="shared" si="33"/>
        <v>0</v>
      </c>
      <c r="K127" s="12">
        <f t="shared" ref="K127:U127" si="34">SUM(K123:K126)</f>
        <v>0</v>
      </c>
      <c r="L127" s="5">
        <f t="shared" si="34"/>
        <v>0</v>
      </c>
      <c r="M127" s="5">
        <f t="shared" si="34"/>
        <v>0</v>
      </c>
      <c r="N127" s="5">
        <f t="shared" si="34"/>
        <v>0</v>
      </c>
      <c r="O127" s="5">
        <f t="shared" si="34"/>
        <v>0</v>
      </c>
      <c r="P127" s="5">
        <f t="shared" si="34"/>
        <v>0</v>
      </c>
      <c r="Q127" s="5">
        <f t="shared" si="34"/>
        <v>0</v>
      </c>
      <c r="R127" s="5">
        <f t="shared" si="34"/>
        <v>0</v>
      </c>
      <c r="S127" s="5">
        <f t="shared" si="34"/>
        <v>0</v>
      </c>
      <c r="T127" s="5">
        <f t="shared" si="34"/>
        <v>0</v>
      </c>
      <c r="U127" s="13">
        <f t="shared" si="34"/>
        <v>0</v>
      </c>
    </row>
    <row r="128" spans="1:21" x14ac:dyDescent="0.25">
      <c r="A128" s="24"/>
      <c r="B128" s="32"/>
      <c r="C128" s="33"/>
      <c r="D128" s="33"/>
      <c r="E128" s="33"/>
      <c r="F128" s="33"/>
      <c r="G128" s="33"/>
      <c r="H128" s="33"/>
      <c r="I128" s="33"/>
      <c r="J128" s="34"/>
      <c r="K128" s="32"/>
      <c r="L128" s="33"/>
      <c r="M128" s="33"/>
      <c r="N128" s="33"/>
      <c r="O128" s="33"/>
      <c r="P128" s="33"/>
      <c r="Q128" s="33"/>
      <c r="R128" s="33"/>
      <c r="S128" s="33"/>
      <c r="T128" s="33"/>
      <c r="U128" s="34"/>
    </row>
    <row r="129" spans="1:21" x14ac:dyDescent="0.25">
      <c r="A129" s="22" t="s">
        <v>174</v>
      </c>
      <c r="B129" s="32"/>
      <c r="C129" s="33"/>
      <c r="D129" s="33"/>
      <c r="E129" s="33"/>
      <c r="F129" s="33"/>
      <c r="G129" s="33"/>
      <c r="H129" s="33"/>
      <c r="I129" s="33"/>
      <c r="J129" s="34"/>
      <c r="K129" s="32"/>
      <c r="L129" s="33"/>
      <c r="M129" s="33"/>
      <c r="N129" s="33"/>
      <c r="O129" s="33"/>
      <c r="P129" s="33"/>
      <c r="Q129" s="33"/>
      <c r="R129" s="33"/>
      <c r="S129" s="33"/>
      <c r="T129" s="33"/>
      <c r="U129" s="34"/>
    </row>
    <row r="130" spans="1:21" x14ac:dyDescent="0.25">
      <c r="A130" s="25" t="s">
        <v>198</v>
      </c>
      <c r="B130" s="14">
        <v>0</v>
      </c>
      <c r="C130" s="6">
        <v>0</v>
      </c>
      <c r="D130" s="6">
        <v>0</v>
      </c>
      <c r="E130" s="6">
        <v>0</v>
      </c>
      <c r="F130" s="6">
        <v>0</v>
      </c>
      <c r="G130" s="6">
        <v>0</v>
      </c>
      <c r="H130" s="6">
        <v>0</v>
      </c>
      <c r="I130" s="6">
        <v>0</v>
      </c>
      <c r="J130" s="15">
        <v>0</v>
      </c>
      <c r="K130" s="14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15">
        <v>0</v>
      </c>
    </row>
    <row r="131" spans="1:21" x14ac:dyDescent="0.25">
      <c r="A131" s="25" t="s">
        <v>199</v>
      </c>
      <c r="B131" s="14">
        <v>0</v>
      </c>
      <c r="C131" s="6">
        <v>0</v>
      </c>
      <c r="D131" s="6">
        <v>0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15">
        <v>0</v>
      </c>
      <c r="K131" s="14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15">
        <v>0</v>
      </c>
    </row>
    <row r="132" spans="1:21" x14ac:dyDescent="0.25">
      <c r="A132" s="25" t="s">
        <v>200</v>
      </c>
      <c r="B132" s="14">
        <v>0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15">
        <v>0</v>
      </c>
      <c r="K132" s="14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15">
        <v>0</v>
      </c>
    </row>
    <row r="133" spans="1:21" x14ac:dyDescent="0.25">
      <c r="A133" s="25" t="s">
        <v>201</v>
      </c>
      <c r="B133" s="14" t="s">
        <v>206</v>
      </c>
      <c r="C133" s="6" t="s">
        <v>206</v>
      </c>
      <c r="D133" s="6" t="s">
        <v>206</v>
      </c>
      <c r="E133" s="6" t="s">
        <v>206</v>
      </c>
      <c r="F133" s="6" t="s">
        <v>206</v>
      </c>
      <c r="G133" s="6" t="s">
        <v>206</v>
      </c>
      <c r="H133" s="6" t="s">
        <v>206</v>
      </c>
      <c r="I133" s="6" t="s">
        <v>206</v>
      </c>
      <c r="J133" s="15" t="s">
        <v>206</v>
      </c>
      <c r="K133" s="14" t="s">
        <v>206</v>
      </c>
      <c r="L133" s="6" t="s">
        <v>206</v>
      </c>
      <c r="M133" s="6" t="s">
        <v>206</v>
      </c>
      <c r="N133" s="6" t="s">
        <v>206</v>
      </c>
      <c r="O133" s="6" t="s">
        <v>206</v>
      </c>
      <c r="P133" s="6" t="s">
        <v>206</v>
      </c>
      <c r="Q133" s="6" t="s">
        <v>206</v>
      </c>
      <c r="R133" s="6" t="s">
        <v>206</v>
      </c>
      <c r="S133" s="6" t="s">
        <v>206</v>
      </c>
      <c r="T133" s="6" t="s">
        <v>206</v>
      </c>
      <c r="U133" s="15" t="s">
        <v>206</v>
      </c>
    </row>
    <row r="134" spans="1:21" x14ac:dyDescent="0.25">
      <c r="A134" s="22" t="s">
        <v>157</v>
      </c>
      <c r="B134" s="12">
        <f t="shared" ref="B134:J134" si="35">SUM(B130:B133)</f>
        <v>0</v>
      </c>
      <c r="C134" s="5">
        <f t="shared" si="35"/>
        <v>0</v>
      </c>
      <c r="D134" s="5">
        <f t="shared" si="35"/>
        <v>0</v>
      </c>
      <c r="E134" s="5">
        <f t="shared" si="35"/>
        <v>0</v>
      </c>
      <c r="F134" s="5">
        <f t="shared" si="35"/>
        <v>0</v>
      </c>
      <c r="G134" s="5">
        <f t="shared" si="35"/>
        <v>0</v>
      </c>
      <c r="H134" s="5">
        <f t="shared" si="35"/>
        <v>0</v>
      </c>
      <c r="I134" s="5">
        <f t="shared" si="35"/>
        <v>0</v>
      </c>
      <c r="J134" s="13">
        <f t="shared" si="35"/>
        <v>0</v>
      </c>
      <c r="K134" s="12">
        <f t="shared" ref="K134:U134" si="36">SUM(K130:K133)</f>
        <v>0</v>
      </c>
      <c r="L134" s="5">
        <f t="shared" si="36"/>
        <v>0</v>
      </c>
      <c r="M134" s="5">
        <f t="shared" si="36"/>
        <v>0</v>
      </c>
      <c r="N134" s="5">
        <f t="shared" si="36"/>
        <v>0</v>
      </c>
      <c r="O134" s="5">
        <f t="shared" si="36"/>
        <v>0</v>
      </c>
      <c r="P134" s="5">
        <f t="shared" si="36"/>
        <v>0</v>
      </c>
      <c r="Q134" s="5">
        <f t="shared" si="36"/>
        <v>0</v>
      </c>
      <c r="R134" s="5">
        <f t="shared" si="36"/>
        <v>0</v>
      </c>
      <c r="S134" s="5">
        <f t="shared" si="36"/>
        <v>0</v>
      </c>
      <c r="T134" s="5">
        <f t="shared" si="36"/>
        <v>0</v>
      </c>
      <c r="U134" s="13">
        <f t="shared" si="36"/>
        <v>0</v>
      </c>
    </row>
    <row r="135" spans="1:21" x14ac:dyDescent="0.25">
      <c r="A135" s="24"/>
      <c r="B135" s="32"/>
      <c r="C135" s="33"/>
      <c r="D135" s="33"/>
      <c r="E135" s="33"/>
      <c r="F135" s="33"/>
      <c r="G135" s="33"/>
      <c r="H135" s="33"/>
      <c r="I135" s="33"/>
      <c r="J135" s="34"/>
      <c r="K135" s="32"/>
      <c r="L135" s="33"/>
      <c r="M135" s="33"/>
      <c r="N135" s="33"/>
      <c r="O135" s="33"/>
      <c r="P135" s="33"/>
      <c r="Q135" s="33"/>
      <c r="R135" s="33"/>
      <c r="S135" s="33"/>
      <c r="T135" s="33"/>
      <c r="U135" s="34"/>
    </row>
    <row r="136" spans="1:21" x14ac:dyDescent="0.25">
      <c r="A136" s="22" t="s">
        <v>176</v>
      </c>
      <c r="B136" s="32"/>
      <c r="C136" s="33"/>
      <c r="D136" s="33"/>
      <c r="E136" s="33"/>
      <c r="F136" s="33"/>
      <c r="G136" s="33"/>
      <c r="H136" s="33"/>
      <c r="I136" s="33"/>
      <c r="J136" s="34"/>
      <c r="K136" s="32"/>
      <c r="L136" s="33"/>
      <c r="M136" s="33"/>
      <c r="N136" s="33"/>
      <c r="O136" s="33"/>
      <c r="P136" s="33"/>
      <c r="Q136" s="33"/>
      <c r="R136" s="33"/>
      <c r="S136" s="33"/>
      <c r="T136" s="33"/>
      <c r="U136" s="34"/>
    </row>
    <row r="137" spans="1:21" x14ac:dyDescent="0.25">
      <c r="A137" s="25" t="s">
        <v>198</v>
      </c>
      <c r="B137" s="14">
        <v>0</v>
      </c>
      <c r="C137" s="6">
        <v>0</v>
      </c>
      <c r="D137" s="6">
        <v>0</v>
      </c>
      <c r="E137" s="6">
        <v>0</v>
      </c>
      <c r="F137" s="6">
        <v>0</v>
      </c>
      <c r="G137" s="6">
        <v>0</v>
      </c>
      <c r="H137" s="6">
        <v>0</v>
      </c>
      <c r="I137" s="6">
        <v>0</v>
      </c>
      <c r="J137" s="15">
        <v>0</v>
      </c>
      <c r="K137" s="14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15">
        <v>0</v>
      </c>
    </row>
    <row r="138" spans="1:21" x14ac:dyDescent="0.25">
      <c r="A138" s="25" t="s">
        <v>199</v>
      </c>
      <c r="B138" s="14">
        <v>0</v>
      </c>
      <c r="C138" s="6">
        <v>0</v>
      </c>
      <c r="D138" s="6">
        <v>0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15">
        <v>0</v>
      </c>
      <c r="K138" s="14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15">
        <v>0</v>
      </c>
    </row>
    <row r="139" spans="1:21" x14ac:dyDescent="0.25">
      <c r="A139" s="25" t="s">
        <v>200</v>
      </c>
      <c r="B139" s="14">
        <v>0</v>
      </c>
      <c r="C139" s="6">
        <v>0</v>
      </c>
      <c r="D139" s="6">
        <v>0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15">
        <v>0</v>
      </c>
      <c r="K139" s="14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15">
        <v>0</v>
      </c>
    </row>
    <row r="140" spans="1:21" x14ac:dyDescent="0.25">
      <c r="A140" s="25" t="s">
        <v>201</v>
      </c>
      <c r="B140" s="14" t="s">
        <v>206</v>
      </c>
      <c r="C140" s="6" t="s">
        <v>206</v>
      </c>
      <c r="D140" s="6" t="s">
        <v>206</v>
      </c>
      <c r="E140" s="6" t="s">
        <v>206</v>
      </c>
      <c r="F140" s="6" t="s">
        <v>206</v>
      </c>
      <c r="G140" s="6" t="s">
        <v>206</v>
      </c>
      <c r="H140" s="6" t="s">
        <v>206</v>
      </c>
      <c r="I140" s="6" t="s">
        <v>206</v>
      </c>
      <c r="J140" s="15" t="s">
        <v>206</v>
      </c>
      <c r="K140" s="14" t="s">
        <v>206</v>
      </c>
      <c r="L140" s="6" t="s">
        <v>206</v>
      </c>
      <c r="M140" s="6" t="s">
        <v>206</v>
      </c>
      <c r="N140" s="6" t="s">
        <v>206</v>
      </c>
      <c r="O140" s="6" t="s">
        <v>206</v>
      </c>
      <c r="P140" s="6" t="s">
        <v>206</v>
      </c>
      <c r="Q140" s="6" t="s">
        <v>206</v>
      </c>
      <c r="R140" s="6" t="s">
        <v>206</v>
      </c>
      <c r="S140" s="6" t="s">
        <v>206</v>
      </c>
      <c r="T140" s="6" t="s">
        <v>206</v>
      </c>
      <c r="U140" s="15" t="s">
        <v>206</v>
      </c>
    </row>
    <row r="141" spans="1:21" x14ac:dyDescent="0.25">
      <c r="A141" s="22" t="s">
        <v>157</v>
      </c>
      <c r="B141" s="12">
        <f t="shared" ref="B141:J141" si="37">SUM(B137:B140)</f>
        <v>0</v>
      </c>
      <c r="C141" s="5">
        <f t="shared" si="37"/>
        <v>0</v>
      </c>
      <c r="D141" s="5">
        <f t="shared" si="37"/>
        <v>0</v>
      </c>
      <c r="E141" s="5">
        <f t="shared" si="37"/>
        <v>0</v>
      </c>
      <c r="F141" s="5">
        <f t="shared" si="37"/>
        <v>0</v>
      </c>
      <c r="G141" s="5">
        <f t="shared" si="37"/>
        <v>0</v>
      </c>
      <c r="H141" s="5">
        <f t="shared" si="37"/>
        <v>0</v>
      </c>
      <c r="I141" s="5">
        <f t="shared" si="37"/>
        <v>0</v>
      </c>
      <c r="J141" s="13">
        <f t="shared" si="37"/>
        <v>0</v>
      </c>
      <c r="K141" s="12">
        <f t="shared" ref="K141:U141" si="38">SUM(K137:K140)</f>
        <v>0</v>
      </c>
      <c r="L141" s="5">
        <f t="shared" si="38"/>
        <v>0</v>
      </c>
      <c r="M141" s="5">
        <f t="shared" si="38"/>
        <v>0</v>
      </c>
      <c r="N141" s="5">
        <f t="shared" si="38"/>
        <v>0</v>
      </c>
      <c r="O141" s="5">
        <f t="shared" si="38"/>
        <v>0</v>
      </c>
      <c r="P141" s="5">
        <f t="shared" si="38"/>
        <v>0</v>
      </c>
      <c r="Q141" s="5">
        <f t="shared" si="38"/>
        <v>0</v>
      </c>
      <c r="R141" s="5">
        <f t="shared" si="38"/>
        <v>0</v>
      </c>
      <c r="S141" s="5">
        <f t="shared" si="38"/>
        <v>0</v>
      </c>
      <c r="T141" s="5">
        <f t="shared" si="38"/>
        <v>0</v>
      </c>
      <c r="U141" s="13">
        <f t="shared" si="38"/>
        <v>0</v>
      </c>
    </row>
    <row r="142" spans="1:21" x14ac:dyDescent="0.25">
      <c r="A142" s="24"/>
      <c r="B142" s="32"/>
      <c r="C142" s="33"/>
      <c r="D142" s="33"/>
      <c r="E142" s="33"/>
      <c r="F142" s="33"/>
      <c r="G142" s="33"/>
      <c r="H142" s="33"/>
      <c r="I142" s="33"/>
      <c r="J142" s="34"/>
      <c r="K142" s="32"/>
      <c r="L142" s="33"/>
      <c r="M142" s="33"/>
      <c r="N142" s="33"/>
      <c r="O142" s="33"/>
      <c r="P142" s="33"/>
      <c r="Q142" s="33"/>
      <c r="R142" s="33"/>
      <c r="S142" s="33"/>
      <c r="T142" s="33"/>
      <c r="U142" s="34"/>
    </row>
    <row r="143" spans="1:21" x14ac:dyDescent="0.25">
      <c r="A143" s="22" t="s">
        <v>177</v>
      </c>
      <c r="B143" s="32"/>
      <c r="C143" s="33"/>
      <c r="D143" s="33"/>
      <c r="E143" s="33"/>
      <c r="F143" s="33"/>
      <c r="G143" s="33"/>
      <c r="H143" s="33"/>
      <c r="I143" s="33"/>
      <c r="J143" s="34"/>
      <c r="K143" s="32"/>
      <c r="L143" s="33"/>
      <c r="M143" s="33"/>
      <c r="N143" s="33"/>
      <c r="O143" s="33"/>
      <c r="P143" s="33"/>
      <c r="Q143" s="33"/>
      <c r="R143" s="33"/>
      <c r="S143" s="33"/>
      <c r="T143" s="33"/>
      <c r="U143" s="34"/>
    </row>
    <row r="144" spans="1:21" x14ac:dyDescent="0.25">
      <c r="A144" s="25" t="s">
        <v>198</v>
      </c>
      <c r="B144" s="14">
        <v>0</v>
      </c>
      <c r="C144" s="6">
        <v>0</v>
      </c>
      <c r="D144" s="6"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15">
        <v>0</v>
      </c>
      <c r="K144" s="14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15">
        <v>0</v>
      </c>
    </row>
    <row r="145" spans="1:21" x14ac:dyDescent="0.25">
      <c r="A145" s="25" t="s">
        <v>199</v>
      </c>
      <c r="B145" s="14">
        <v>0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15">
        <v>0</v>
      </c>
      <c r="K145" s="14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15">
        <v>0</v>
      </c>
    </row>
    <row r="146" spans="1:21" x14ac:dyDescent="0.25">
      <c r="A146" s="25" t="s">
        <v>200</v>
      </c>
      <c r="B146" s="14">
        <v>0</v>
      </c>
      <c r="C146" s="6">
        <v>0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15">
        <v>0</v>
      </c>
      <c r="K146" s="14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15">
        <v>0</v>
      </c>
    </row>
    <row r="147" spans="1:21" x14ac:dyDescent="0.25">
      <c r="A147" s="25" t="s">
        <v>201</v>
      </c>
      <c r="B147" s="14" t="s">
        <v>206</v>
      </c>
      <c r="C147" s="6" t="s">
        <v>206</v>
      </c>
      <c r="D147" s="6" t="s">
        <v>206</v>
      </c>
      <c r="E147" s="6" t="s">
        <v>206</v>
      </c>
      <c r="F147" s="6" t="s">
        <v>206</v>
      </c>
      <c r="G147" s="6" t="s">
        <v>206</v>
      </c>
      <c r="H147" s="6" t="s">
        <v>206</v>
      </c>
      <c r="I147" s="6" t="s">
        <v>206</v>
      </c>
      <c r="J147" s="15" t="s">
        <v>206</v>
      </c>
      <c r="K147" s="14" t="s">
        <v>206</v>
      </c>
      <c r="L147" s="6" t="s">
        <v>206</v>
      </c>
      <c r="M147" s="6" t="s">
        <v>206</v>
      </c>
      <c r="N147" s="6" t="s">
        <v>206</v>
      </c>
      <c r="O147" s="6" t="s">
        <v>206</v>
      </c>
      <c r="P147" s="6" t="s">
        <v>206</v>
      </c>
      <c r="Q147" s="6" t="s">
        <v>206</v>
      </c>
      <c r="R147" s="6" t="s">
        <v>206</v>
      </c>
      <c r="S147" s="6" t="s">
        <v>206</v>
      </c>
      <c r="T147" s="6" t="s">
        <v>206</v>
      </c>
      <c r="U147" s="15" t="s">
        <v>206</v>
      </c>
    </row>
    <row r="148" spans="1:21" x14ac:dyDescent="0.25">
      <c r="A148" s="22" t="s">
        <v>157</v>
      </c>
      <c r="B148" s="12">
        <f t="shared" ref="B148:J148" si="39">SUM(B144:B147)</f>
        <v>0</v>
      </c>
      <c r="C148" s="5">
        <f t="shared" si="39"/>
        <v>0</v>
      </c>
      <c r="D148" s="5">
        <f t="shared" si="39"/>
        <v>0</v>
      </c>
      <c r="E148" s="5">
        <f t="shared" si="39"/>
        <v>0</v>
      </c>
      <c r="F148" s="5">
        <f t="shared" si="39"/>
        <v>0</v>
      </c>
      <c r="G148" s="5">
        <f t="shared" si="39"/>
        <v>0</v>
      </c>
      <c r="H148" s="5">
        <f t="shared" si="39"/>
        <v>0</v>
      </c>
      <c r="I148" s="5">
        <f t="shared" si="39"/>
        <v>0</v>
      </c>
      <c r="J148" s="13">
        <f t="shared" si="39"/>
        <v>0</v>
      </c>
      <c r="K148" s="12">
        <f t="shared" ref="K148:U148" si="40">SUM(K144:K147)</f>
        <v>0</v>
      </c>
      <c r="L148" s="5">
        <f t="shared" si="40"/>
        <v>0</v>
      </c>
      <c r="M148" s="5">
        <f t="shared" si="40"/>
        <v>0</v>
      </c>
      <c r="N148" s="5">
        <f t="shared" si="40"/>
        <v>0</v>
      </c>
      <c r="O148" s="5">
        <f t="shared" si="40"/>
        <v>0</v>
      </c>
      <c r="P148" s="5">
        <f t="shared" si="40"/>
        <v>0</v>
      </c>
      <c r="Q148" s="5">
        <f t="shared" si="40"/>
        <v>0</v>
      </c>
      <c r="R148" s="5">
        <f t="shared" si="40"/>
        <v>0</v>
      </c>
      <c r="S148" s="5">
        <f t="shared" si="40"/>
        <v>0</v>
      </c>
      <c r="T148" s="5">
        <f t="shared" si="40"/>
        <v>0</v>
      </c>
      <c r="U148" s="13">
        <f t="shared" si="40"/>
        <v>0</v>
      </c>
    </row>
    <row r="149" spans="1:21" x14ac:dyDescent="0.25">
      <c r="A149" s="24"/>
      <c r="B149" s="32"/>
      <c r="C149" s="33"/>
      <c r="D149" s="33"/>
      <c r="E149" s="33"/>
      <c r="F149" s="33"/>
      <c r="G149" s="33"/>
      <c r="H149" s="33"/>
      <c r="I149" s="33"/>
      <c r="J149" s="34"/>
      <c r="K149" s="32"/>
      <c r="L149" s="33"/>
      <c r="M149" s="33"/>
      <c r="N149" s="33"/>
      <c r="O149" s="33"/>
      <c r="P149" s="33"/>
      <c r="Q149" s="33"/>
      <c r="R149" s="33"/>
      <c r="S149" s="33"/>
      <c r="T149" s="33"/>
      <c r="U149" s="34"/>
    </row>
    <row r="150" spans="1:21" x14ac:dyDescent="0.25">
      <c r="A150" s="22" t="s">
        <v>178</v>
      </c>
      <c r="B150" s="32"/>
      <c r="C150" s="33"/>
      <c r="D150" s="33"/>
      <c r="E150" s="33"/>
      <c r="F150" s="33"/>
      <c r="G150" s="33"/>
      <c r="H150" s="33"/>
      <c r="I150" s="33"/>
      <c r="J150" s="34"/>
      <c r="K150" s="32"/>
      <c r="L150" s="33"/>
      <c r="M150" s="33"/>
      <c r="N150" s="33"/>
      <c r="O150" s="33"/>
      <c r="P150" s="33"/>
      <c r="Q150" s="33"/>
      <c r="R150" s="33"/>
      <c r="S150" s="33"/>
      <c r="T150" s="33"/>
      <c r="U150" s="34"/>
    </row>
    <row r="151" spans="1:21" x14ac:dyDescent="0.25">
      <c r="A151" s="25" t="s">
        <v>198</v>
      </c>
      <c r="B151" s="14" t="s">
        <v>207</v>
      </c>
      <c r="C151" s="6" t="s">
        <v>207</v>
      </c>
      <c r="D151" s="6" t="s">
        <v>207</v>
      </c>
      <c r="E151" s="6" t="s">
        <v>207</v>
      </c>
      <c r="F151" s="6" t="s">
        <v>207</v>
      </c>
      <c r="G151" s="6" t="s">
        <v>207</v>
      </c>
      <c r="H151" s="6" t="s">
        <v>207</v>
      </c>
      <c r="I151" s="6" t="s">
        <v>207</v>
      </c>
      <c r="J151" s="15" t="s">
        <v>207</v>
      </c>
      <c r="K151" s="14" t="s">
        <v>207</v>
      </c>
      <c r="L151" s="6" t="s">
        <v>207</v>
      </c>
      <c r="M151" s="6" t="s">
        <v>207</v>
      </c>
      <c r="N151" s="6" t="s">
        <v>207</v>
      </c>
      <c r="O151" s="6" t="s">
        <v>207</v>
      </c>
      <c r="P151" s="6" t="s">
        <v>207</v>
      </c>
      <c r="Q151" s="6" t="s">
        <v>207</v>
      </c>
      <c r="R151" s="6" t="s">
        <v>207</v>
      </c>
      <c r="S151" s="6" t="s">
        <v>207</v>
      </c>
      <c r="T151" s="6" t="s">
        <v>207</v>
      </c>
      <c r="U151" s="15" t="s">
        <v>207</v>
      </c>
    </row>
    <row r="152" spans="1:21" x14ac:dyDescent="0.25">
      <c r="A152" s="25" t="s">
        <v>199</v>
      </c>
      <c r="B152" s="14" t="s">
        <v>206</v>
      </c>
      <c r="C152" s="6" t="s">
        <v>206</v>
      </c>
      <c r="D152" s="6" t="s">
        <v>206</v>
      </c>
      <c r="E152" s="6" t="s">
        <v>206</v>
      </c>
      <c r="F152" s="6" t="s">
        <v>206</v>
      </c>
      <c r="G152" s="6" t="s">
        <v>206</v>
      </c>
      <c r="H152" s="6" t="s">
        <v>206</v>
      </c>
      <c r="I152" s="6" t="s">
        <v>206</v>
      </c>
      <c r="J152" s="15" t="s">
        <v>206</v>
      </c>
      <c r="K152" s="14" t="s">
        <v>206</v>
      </c>
      <c r="L152" s="6" t="s">
        <v>206</v>
      </c>
      <c r="M152" s="6" t="s">
        <v>206</v>
      </c>
      <c r="N152" s="6" t="s">
        <v>206</v>
      </c>
      <c r="O152" s="6" t="s">
        <v>206</v>
      </c>
      <c r="P152" s="6" t="s">
        <v>206</v>
      </c>
      <c r="Q152" s="6" t="s">
        <v>206</v>
      </c>
      <c r="R152" s="6" t="s">
        <v>206</v>
      </c>
      <c r="S152" s="6" t="s">
        <v>206</v>
      </c>
      <c r="T152" s="6" t="s">
        <v>206</v>
      </c>
      <c r="U152" s="15" t="s">
        <v>206</v>
      </c>
    </row>
    <row r="153" spans="1:21" x14ac:dyDescent="0.25">
      <c r="A153" s="25" t="s">
        <v>200</v>
      </c>
      <c r="B153" s="14" t="s">
        <v>206</v>
      </c>
      <c r="C153" s="6" t="s">
        <v>206</v>
      </c>
      <c r="D153" s="6" t="s">
        <v>206</v>
      </c>
      <c r="E153" s="6" t="s">
        <v>206</v>
      </c>
      <c r="F153" s="6" t="s">
        <v>206</v>
      </c>
      <c r="G153" s="6" t="s">
        <v>206</v>
      </c>
      <c r="H153" s="6" t="s">
        <v>206</v>
      </c>
      <c r="I153" s="6" t="s">
        <v>206</v>
      </c>
      <c r="J153" s="15" t="s">
        <v>206</v>
      </c>
      <c r="K153" s="14" t="s">
        <v>206</v>
      </c>
      <c r="L153" s="6" t="s">
        <v>206</v>
      </c>
      <c r="M153" s="6" t="s">
        <v>206</v>
      </c>
      <c r="N153" s="6" t="s">
        <v>206</v>
      </c>
      <c r="O153" s="6" t="s">
        <v>206</v>
      </c>
      <c r="P153" s="6" t="s">
        <v>206</v>
      </c>
      <c r="Q153" s="6" t="s">
        <v>206</v>
      </c>
      <c r="R153" s="6" t="s">
        <v>206</v>
      </c>
      <c r="S153" s="6" t="s">
        <v>206</v>
      </c>
      <c r="T153" s="6" t="s">
        <v>206</v>
      </c>
      <c r="U153" s="15" t="s">
        <v>206</v>
      </c>
    </row>
    <row r="154" spans="1:21" x14ac:dyDescent="0.25">
      <c r="A154" s="25" t="s">
        <v>201</v>
      </c>
      <c r="B154" s="14" t="s">
        <v>206</v>
      </c>
      <c r="C154" s="6" t="s">
        <v>206</v>
      </c>
      <c r="D154" s="6" t="s">
        <v>206</v>
      </c>
      <c r="E154" s="6" t="s">
        <v>206</v>
      </c>
      <c r="F154" s="6" t="s">
        <v>206</v>
      </c>
      <c r="G154" s="6" t="s">
        <v>206</v>
      </c>
      <c r="H154" s="6" t="s">
        <v>206</v>
      </c>
      <c r="I154" s="6" t="s">
        <v>206</v>
      </c>
      <c r="J154" s="15" t="s">
        <v>206</v>
      </c>
      <c r="K154" s="14" t="s">
        <v>206</v>
      </c>
      <c r="L154" s="6" t="s">
        <v>206</v>
      </c>
      <c r="M154" s="6" t="s">
        <v>206</v>
      </c>
      <c r="N154" s="6" t="s">
        <v>206</v>
      </c>
      <c r="O154" s="6" t="s">
        <v>206</v>
      </c>
      <c r="P154" s="6" t="s">
        <v>206</v>
      </c>
      <c r="Q154" s="6" t="s">
        <v>206</v>
      </c>
      <c r="R154" s="6" t="s">
        <v>206</v>
      </c>
      <c r="S154" s="6" t="s">
        <v>206</v>
      </c>
      <c r="T154" s="6" t="s">
        <v>206</v>
      </c>
      <c r="U154" s="15" t="s">
        <v>206</v>
      </c>
    </row>
    <row r="155" spans="1:21" x14ac:dyDescent="0.25">
      <c r="A155" s="22" t="s">
        <v>157</v>
      </c>
      <c r="B155" s="12">
        <f t="shared" ref="B155:J155" si="41">SUM(B151:B154)</f>
        <v>0</v>
      </c>
      <c r="C155" s="5">
        <f t="shared" si="41"/>
        <v>0</v>
      </c>
      <c r="D155" s="5">
        <f t="shared" si="41"/>
        <v>0</v>
      </c>
      <c r="E155" s="5">
        <f t="shared" si="41"/>
        <v>0</v>
      </c>
      <c r="F155" s="5">
        <f t="shared" si="41"/>
        <v>0</v>
      </c>
      <c r="G155" s="5">
        <f t="shared" si="41"/>
        <v>0</v>
      </c>
      <c r="H155" s="5">
        <f t="shared" si="41"/>
        <v>0</v>
      </c>
      <c r="I155" s="5">
        <f t="shared" si="41"/>
        <v>0</v>
      </c>
      <c r="J155" s="13">
        <f t="shared" si="41"/>
        <v>0</v>
      </c>
      <c r="K155" s="12">
        <f t="shared" ref="K155:U155" si="42">SUM(K151:K154)</f>
        <v>0</v>
      </c>
      <c r="L155" s="5">
        <f t="shared" si="42"/>
        <v>0</v>
      </c>
      <c r="M155" s="5">
        <f t="shared" si="42"/>
        <v>0</v>
      </c>
      <c r="N155" s="5">
        <f t="shared" si="42"/>
        <v>0</v>
      </c>
      <c r="O155" s="5">
        <f t="shared" si="42"/>
        <v>0</v>
      </c>
      <c r="P155" s="5">
        <f t="shared" si="42"/>
        <v>0</v>
      </c>
      <c r="Q155" s="5">
        <f t="shared" si="42"/>
        <v>0</v>
      </c>
      <c r="R155" s="5">
        <f t="shared" si="42"/>
        <v>0</v>
      </c>
      <c r="S155" s="5">
        <f t="shared" si="42"/>
        <v>0</v>
      </c>
      <c r="T155" s="5">
        <f t="shared" si="42"/>
        <v>0</v>
      </c>
      <c r="U155" s="13">
        <f t="shared" si="42"/>
        <v>0</v>
      </c>
    </row>
    <row r="156" spans="1:21" x14ac:dyDescent="0.25">
      <c r="A156" s="24"/>
      <c r="B156" s="32"/>
      <c r="C156" s="33"/>
      <c r="D156" s="33"/>
      <c r="E156" s="33"/>
      <c r="F156" s="33"/>
      <c r="G156" s="33"/>
      <c r="H156" s="33"/>
      <c r="I156" s="33"/>
      <c r="J156" s="34"/>
      <c r="K156" s="32"/>
      <c r="L156" s="33"/>
      <c r="M156" s="33"/>
      <c r="N156" s="33"/>
      <c r="O156" s="33"/>
      <c r="P156" s="33"/>
      <c r="Q156" s="33"/>
      <c r="R156" s="33"/>
      <c r="S156" s="33"/>
      <c r="T156" s="33"/>
      <c r="U156" s="34"/>
    </row>
    <row r="157" spans="1:21" x14ac:dyDescent="0.25">
      <c r="A157" s="22" t="s">
        <v>179</v>
      </c>
      <c r="B157" s="32"/>
      <c r="C157" s="33"/>
      <c r="D157" s="33"/>
      <c r="E157" s="33"/>
      <c r="F157" s="33"/>
      <c r="G157" s="33"/>
      <c r="H157" s="33"/>
      <c r="I157" s="33"/>
      <c r="J157" s="34"/>
      <c r="K157" s="32"/>
      <c r="L157" s="33"/>
      <c r="M157" s="33"/>
      <c r="N157" s="33"/>
      <c r="O157" s="33"/>
      <c r="P157" s="33"/>
      <c r="Q157" s="33"/>
      <c r="R157" s="33"/>
      <c r="S157" s="33"/>
      <c r="T157" s="33"/>
      <c r="U157" s="34"/>
    </row>
    <row r="158" spans="1:21" x14ac:dyDescent="0.25">
      <c r="A158" s="25" t="s">
        <v>198</v>
      </c>
      <c r="B158" s="14">
        <v>0</v>
      </c>
      <c r="C158" s="6">
        <v>0</v>
      </c>
      <c r="D158" s="6">
        <v>0</v>
      </c>
      <c r="E158" s="6">
        <v>0</v>
      </c>
      <c r="F158" s="6">
        <v>0</v>
      </c>
      <c r="G158" s="6">
        <v>0</v>
      </c>
      <c r="H158" s="6">
        <v>0</v>
      </c>
      <c r="I158" s="6">
        <v>0</v>
      </c>
      <c r="J158" s="15">
        <v>0</v>
      </c>
      <c r="K158" s="14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15">
        <v>0</v>
      </c>
    </row>
    <row r="159" spans="1:21" x14ac:dyDescent="0.25">
      <c r="A159" s="25" t="s">
        <v>199</v>
      </c>
      <c r="B159" s="14">
        <v>0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15">
        <v>0</v>
      </c>
      <c r="K159" s="14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15">
        <v>0</v>
      </c>
    </row>
    <row r="160" spans="1:21" x14ac:dyDescent="0.25">
      <c r="A160" s="25" t="s">
        <v>200</v>
      </c>
      <c r="B160" s="14">
        <v>0</v>
      </c>
      <c r="C160" s="6">
        <v>0</v>
      </c>
      <c r="D160" s="6">
        <v>0</v>
      </c>
      <c r="E160" s="6">
        <v>0</v>
      </c>
      <c r="F160" s="6">
        <v>0</v>
      </c>
      <c r="G160" s="6">
        <v>0</v>
      </c>
      <c r="H160" s="6">
        <v>0</v>
      </c>
      <c r="I160" s="6">
        <v>0</v>
      </c>
      <c r="J160" s="15">
        <v>0</v>
      </c>
      <c r="K160" s="14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15">
        <v>0</v>
      </c>
    </row>
    <row r="161" spans="1:21" x14ac:dyDescent="0.25">
      <c r="A161" s="25" t="s">
        <v>201</v>
      </c>
      <c r="B161" s="14" t="s">
        <v>206</v>
      </c>
      <c r="C161" s="6" t="s">
        <v>206</v>
      </c>
      <c r="D161" s="6" t="s">
        <v>206</v>
      </c>
      <c r="E161" s="6" t="s">
        <v>206</v>
      </c>
      <c r="F161" s="6" t="s">
        <v>206</v>
      </c>
      <c r="G161" s="6" t="s">
        <v>206</v>
      </c>
      <c r="H161" s="6" t="s">
        <v>206</v>
      </c>
      <c r="I161" s="6" t="s">
        <v>206</v>
      </c>
      <c r="J161" s="15" t="s">
        <v>206</v>
      </c>
      <c r="K161" s="14" t="s">
        <v>206</v>
      </c>
      <c r="L161" s="6" t="s">
        <v>206</v>
      </c>
      <c r="M161" s="6" t="s">
        <v>206</v>
      </c>
      <c r="N161" s="6" t="s">
        <v>206</v>
      </c>
      <c r="O161" s="6" t="s">
        <v>206</v>
      </c>
      <c r="P161" s="6" t="s">
        <v>206</v>
      </c>
      <c r="Q161" s="6" t="s">
        <v>206</v>
      </c>
      <c r="R161" s="6" t="s">
        <v>206</v>
      </c>
      <c r="S161" s="6" t="s">
        <v>206</v>
      </c>
      <c r="T161" s="6" t="s">
        <v>206</v>
      </c>
      <c r="U161" s="15" t="s">
        <v>206</v>
      </c>
    </row>
    <row r="162" spans="1:21" x14ac:dyDescent="0.25">
      <c r="A162" s="22" t="s">
        <v>157</v>
      </c>
      <c r="B162" s="12">
        <f t="shared" ref="B162:J162" si="43">SUM(B158:B161)</f>
        <v>0</v>
      </c>
      <c r="C162" s="5">
        <f t="shared" si="43"/>
        <v>0</v>
      </c>
      <c r="D162" s="5">
        <f t="shared" si="43"/>
        <v>0</v>
      </c>
      <c r="E162" s="5">
        <f t="shared" si="43"/>
        <v>0</v>
      </c>
      <c r="F162" s="5">
        <f t="shared" si="43"/>
        <v>0</v>
      </c>
      <c r="G162" s="5">
        <f t="shared" si="43"/>
        <v>0</v>
      </c>
      <c r="H162" s="5">
        <f t="shared" si="43"/>
        <v>0</v>
      </c>
      <c r="I162" s="5">
        <f t="shared" si="43"/>
        <v>0</v>
      </c>
      <c r="J162" s="13">
        <f t="shared" si="43"/>
        <v>0</v>
      </c>
      <c r="K162" s="12">
        <f t="shared" ref="K162:U162" si="44">SUM(K158:K161)</f>
        <v>0</v>
      </c>
      <c r="L162" s="5">
        <f t="shared" si="44"/>
        <v>0</v>
      </c>
      <c r="M162" s="5">
        <f t="shared" si="44"/>
        <v>0</v>
      </c>
      <c r="N162" s="5">
        <f t="shared" si="44"/>
        <v>0</v>
      </c>
      <c r="O162" s="5">
        <f t="shared" si="44"/>
        <v>0</v>
      </c>
      <c r="P162" s="5">
        <f t="shared" si="44"/>
        <v>0</v>
      </c>
      <c r="Q162" s="5">
        <f t="shared" si="44"/>
        <v>0</v>
      </c>
      <c r="R162" s="5">
        <f t="shared" si="44"/>
        <v>0</v>
      </c>
      <c r="S162" s="5">
        <f t="shared" si="44"/>
        <v>0</v>
      </c>
      <c r="T162" s="5">
        <f t="shared" si="44"/>
        <v>0</v>
      </c>
      <c r="U162" s="13">
        <f t="shared" si="44"/>
        <v>0</v>
      </c>
    </row>
    <row r="163" spans="1:21" x14ac:dyDescent="0.25">
      <c r="A163" s="24"/>
      <c r="B163" s="32"/>
      <c r="C163" s="33"/>
      <c r="D163" s="33"/>
      <c r="E163" s="33"/>
      <c r="F163" s="33"/>
      <c r="G163" s="33"/>
      <c r="H163" s="33"/>
      <c r="I163" s="33"/>
      <c r="J163" s="34"/>
      <c r="K163" s="32"/>
      <c r="L163" s="33"/>
      <c r="M163" s="33"/>
      <c r="N163" s="33"/>
      <c r="O163" s="33"/>
      <c r="P163" s="33"/>
      <c r="Q163" s="33"/>
      <c r="R163" s="33"/>
      <c r="S163" s="33"/>
      <c r="T163" s="33"/>
      <c r="U163" s="34"/>
    </row>
    <row r="164" spans="1:21" x14ac:dyDescent="0.25">
      <c r="A164" s="22" t="s">
        <v>180</v>
      </c>
      <c r="B164" s="32"/>
      <c r="C164" s="33"/>
      <c r="D164" s="33"/>
      <c r="E164" s="33"/>
      <c r="F164" s="33"/>
      <c r="G164" s="33"/>
      <c r="H164" s="33"/>
      <c r="I164" s="33"/>
      <c r="J164" s="34"/>
      <c r="K164" s="32"/>
      <c r="L164" s="33"/>
      <c r="M164" s="33"/>
      <c r="N164" s="33"/>
      <c r="O164" s="33"/>
      <c r="P164" s="33"/>
      <c r="Q164" s="33"/>
      <c r="R164" s="33"/>
      <c r="S164" s="33"/>
      <c r="T164" s="33"/>
      <c r="U164" s="34"/>
    </row>
    <row r="165" spans="1:21" x14ac:dyDescent="0.25">
      <c r="A165" s="25" t="s">
        <v>198</v>
      </c>
      <c r="B165" s="14">
        <v>0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0</v>
      </c>
      <c r="I165" s="6">
        <v>0</v>
      </c>
      <c r="J165" s="15">
        <v>0</v>
      </c>
      <c r="K165" s="14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15">
        <v>0</v>
      </c>
    </row>
    <row r="166" spans="1:21" x14ac:dyDescent="0.25">
      <c r="A166" s="25" t="s">
        <v>199</v>
      </c>
      <c r="B166" s="14">
        <v>0</v>
      </c>
      <c r="C166" s="6">
        <v>0</v>
      </c>
      <c r="D166" s="6">
        <v>0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15">
        <v>0</v>
      </c>
      <c r="K166" s="14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15">
        <v>0</v>
      </c>
    </row>
    <row r="167" spans="1:21" x14ac:dyDescent="0.25">
      <c r="A167" s="25" t="s">
        <v>200</v>
      </c>
      <c r="B167" s="14">
        <v>0</v>
      </c>
      <c r="C167" s="6">
        <v>0</v>
      </c>
      <c r="D167" s="6">
        <v>0</v>
      </c>
      <c r="E167" s="6">
        <v>0</v>
      </c>
      <c r="F167" s="6">
        <v>0</v>
      </c>
      <c r="G167" s="6">
        <v>0</v>
      </c>
      <c r="H167" s="6">
        <v>0</v>
      </c>
      <c r="I167" s="6">
        <v>0</v>
      </c>
      <c r="J167" s="15">
        <v>0</v>
      </c>
      <c r="K167" s="14">
        <v>0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15">
        <v>0</v>
      </c>
    </row>
    <row r="168" spans="1:21" x14ac:dyDescent="0.25">
      <c r="A168" s="25" t="s">
        <v>201</v>
      </c>
      <c r="B168" s="14" t="s">
        <v>206</v>
      </c>
      <c r="C168" s="6" t="s">
        <v>206</v>
      </c>
      <c r="D168" s="6" t="s">
        <v>206</v>
      </c>
      <c r="E168" s="6" t="s">
        <v>206</v>
      </c>
      <c r="F168" s="6" t="s">
        <v>206</v>
      </c>
      <c r="G168" s="6" t="s">
        <v>206</v>
      </c>
      <c r="H168" s="6" t="s">
        <v>206</v>
      </c>
      <c r="I168" s="6" t="s">
        <v>206</v>
      </c>
      <c r="J168" s="15" t="s">
        <v>206</v>
      </c>
      <c r="K168" s="14" t="s">
        <v>206</v>
      </c>
      <c r="L168" s="6" t="s">
        <v>206</v>
      </c>
      <c r="M168" s="6" t="s">
        <v>206</v>
      </c>
      <c r="N168" s="6" t="s">
        <v>206</v>
      </c>
      <c r="O168" s="6" t="s">
        <v>206</v>
      </c>
      <c r="P168" s="6" t="s">
        <v>206</v>
      </c>
      <c r="Q168" s="6" t="s">
        <v>206</v>
      </c>
      <c r="R168" s="6" t="s">
        <v>206</v>
      </c>
      <c r="S168" s="6" t="s">
        <v>206</v>
      </c>
      <c r="T168" s="6" t="s">
        <v>206</v>
      </c>
      <c r="U168" s="15" t="s">
        <v>206</v>
      </c>
    </row>
    <row r="169" spans="1:21" x14ac:dyDescent="0.25">
      <c r="A169" s="22" t="s">
        <v>157</v>
      </c>
      <c r="B169" s="12">
        <f t="shared" ref="B169:U169" si="45">SUM(B165:B168)</f>
        <v>0</v>
      </c>
      <c r="C169" s="5">
        <f t="shared" si="45"/>
        <v>0</v>
      </c>
      <c r="D169" s="5">
        <f t="shared" si="45"/>
        <v>0</v>
      </c>
      <c r="E169" s="5">
        <f t="shared" si="45"/>
        <v>0</v>
      </c>
      <c r="F169" s="5">
        <f t="shared" si="45"/>
        <v>0</v>
      </c>
      <c r="G169" s="5">
        <f t="shared" si="45"/>
        <v>0</v>
      </c>
      <c r="H169" s="5">
        <f t="shared" si="45"/>
        <v>0</v>
      </c>
      <c r="I169" s="5">
        <f t="shared" si="45"/>
        <v>0</v>
      </c>
      <c r="J169" s="13">
        <f t="shared" si="45"/>
        <v>0</v>
      </c>
      <c r="K169" s="12">
        <f t="shared" si="45"/>
        <v>0</v>
      </c>
      <c r="L169" s="5">
        <f t="shared" si="45"/>
        <v>0</v>
      </c>
      <c r="M169" s="5">
        <f t="shared" si="45"/>
        <v>0</v>
      </c>
      <c r="N169" s="5">
        <f t="shared" si="45"/>
        <v>0</v>
      </c>
      <c r="O169" s="5">
        <f t="shared" si="45"/>
        <v>0</v>
      </c>
      <c r="P169" s="5">
        <f t="shared" si="45"/>
        <v>0</v>
      </c>
      <c r="Q169" s="5">
        <f t="shared" si="45"/>
        <v>0</v>
      </c>
      <c r="R169" s="5">
        <f t="shared" si="45"/>
        <v>0</v>
      </c>
      <c r="S169" s="5">
        <f t="shared" si="45"/>
        <v>0</v>
      </c>
      <c r="T169" s="5">
        <f t="shared" si="45"/>
        <v>0</v>
      </c>
      <c r="U169" s="13">
        <f t="shared" si="45"/>
        <v>0</v>
      </c>
    </row>
    <row r="170" spans="1:21" x14ac:dyDescent="0.25">
      <c r="A170" s="24"/>
      <c r="B170" s="32"/>
      <c r="C170" s="33"/>
      <c r="D170" s="33"/>
      <c r="E170" s="33"/>
      <c r="F170" s="33"/>
      <c r="G170" s="33"/>
      <c r="H170" s="33"/>
      <c r="I170" s="33"/>
      <c r="J170" s="34"/>
      <c r="K170" s="32"/>
      <c r="L170" s="33"/>
      <c r="M170" s="33"/>
      <c r="N170" s="33"/>
      <c r="O170" s="33"/>
      <c r="P170" s="33"/>
      <c r="Q170" s="33"/>
      <c r="R170" s="33"/>
      <c r="S170" s="33"/>
      <c r="T170" s="33"/>
      <c r="U170" s="34"/>
    </row>
    <row r="171" spans="1:21" x14ac:dyDescent="0.25">
      <c r="A171" s="22" t="s">
        <v>181</v>
      </c>
      <c r="B171" s="32"/>
      <c r="C171" s="33"/>
      <c r="D171" s="33"/>
      <c r="E171" s="33"/>
      <c r="F171" s="33"/>
      <c r="G171" s="33"/>
      <c r="H171" s="33"/>
      <c r="I171" s="33"/>
      <c r="J171" s="34"/>
      <c r="K171" s="32"/>
      <c r="L171" s="33"/>
      <c r="M171" s="33"/>
      <c r="N171" s="33"/>
      <c r="O171" s="33"/>
      <c r="P171" s="33"/>
      <c r="Q171" s="33"/>
      <c r="R171" s="33"/>
      <c r="S171" s="33"/>
      <c r="T171" s="33"/>
      <c r="U171" s="34"/>
    </row>
    <row r="172" spans="1:21" x14ac:dyDescent="0.25">
      <c r="A172" s="25" t="s">
        <v>198</v>
      </c>
      <c r="B172" s="14">
        <v>0</v>
      </c>
      <c r="C172" s="6">
        <v>0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>
        <v>0</v>
      </c>
      <c r="J172" s="15">
        <v>0</v>
      </c>
      <c r="K172" s="14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15">
        <v>0</v>
      </c>
    </row>
    <row r="173" spans="1:21" x14ac:dyDescent="0.25">
      <c r="A173" s="25" t="s">
        <v>199</v>
      </c>
      <c r="B173" s="14">
        <v>0</v>
      </c>
      <c r="C173" s="6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>
        <v>0</v>
      </c>
      <c r="J173" s="15">
        <v>0</v>
      </c>
      <c r="K173" s="14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15">
        <v>0</v>
      </c>
    </row>
    <row r="174" spans="1:21" x14ac:dyDescent="0.25">
      <c r="A174" s="25" t="s">
        <v>200</v>
      </c>
      <c r="B174" s="14">
        <v>0</v>
      </c>
      <c r="C174" s="6">
        <v>0</v>
      </c>
      <c r="D174" s="6">
        <v>0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15">
        <v>0</v>
      </c>
      <c r="K174" s="14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15">
        <v>0</v>
      </c>
    </row>
    <row r="175" spans="1:21" x14ac:dyDescent="0.25">
      <c r="A175" s="25" t="s">
        <v>201</v>
      </c>
      <c r="B175" s="14" t="s">
        <v>206</v>
      </c>
      <c r="C175" s="6" t="s">
        <v>206</v>
      </c>
      <c r="D175" s="6" t="s">
        <v>206</v>
      </c>
      <c r="E175" s="6" t="s">
        <v>206</v>
      </c>
      <c r="F175" s="6" t="s">
        <v>206</v>
      </c>
      <c r="G175" s="6" t="s">
        <v>206</v>
      </c>
      <c r="H175" s="6" t="s">
        <v>206</v>
      </c>
      <c r="I175" s="6" t="s">
        <v>206</v>
      </c>
      <c r="J175" s="15" t="s">
        <v>206</v>
      </c>
      <c r="K175" s="14" t="s">
        <v>206</v>
      </c>
      <c r="L175" s="6" t="s">
        <v>206</v>
      </c>
      <c r="M175" s="6" t="s">
        <v>206</v>
      </c>
      <c r="N175" s="6" t="s">
        <v>206</v>
      </c>
      <c r="O175" s="6" t="s">
        <v>206</v>
      </c>
      <c r="P175" s="6" t="s">
        <v>206</v>
      </c>
      <c r="Q175" s="6" t="s">
        <v>206</v>
      </c>
      <c r="R175" s="6" t="s">
        <v>206</v>
      </c>
      <c r="S175" s="6" t="s">
        <v>206</v>
      </c>
      <c r="T175" s="6" t="s">
        <v>206</v>
      </c>
      <c r="U175" s="15" t="s">
        <v>206</v>
      </c>
    </row>
    <row r="176" spans="1:21" x14ac:dyDescent="0.25">
      <c r="A176" s="22" t="s">
        <v>157</v>
      </c>
      <c r="B176" s="12">
        <f t="shared" ref="B176:J176" si="46">SUM(B172:B175)</f>
        <v>0</v>
      </c>
      <c r="C176" s="5">
        <f t="shared" si="46"/>
        <v>0</v>
      </c>
      <c r="D176" s="5">
        <f t="shared" si="46"/>
        <v>0</v>
      </c>
      <c r="E176" s="5">
        <f t="shared" si="46"/>
        <v>0</v>
      </c>
      <c r="F176" s="5">
        <f t="shared" si="46"/>
        <v>0</v>
      </c>
      <c r="G176" s="5">
        <f t="shared" si="46"/>
        <v>0</v>
      </c>
      <c r="H176" s="5">
        <f t="shared" si="46"/>
        <v>0</v>
      </c>
      <c r="I176" s="5">
        <f t="shared" si="46"/>
        <v>0</v>
      </c>
      <c r="J176" s="13">
        <f t="shared" si="46"/>
        <v>0</v>
      </c>
      <c r="K176" s="12">
        <f t="shared" ref="K176:U176" si="47">SUM(K172:K175)</f>
        <v>0</v>
      </c>
      <c r="L176" s="5">
        <f t="shared" si="47"/>
        <v>0</v>
      </c>
      <c r="M176" s="5">
        <f t="shared" si="47"/>
        <v>0</v>
      </c>
      <c r="N176" s="5">
        <f t="shared" si="47"/>
        <v>0</v>
      </c>
      <c r="O176" s="5">
        <f t="shared" si="47"/>
        <v>0</v>
      </c>
      <c r="P176" s="5">
        <f t="shared" si="47"/>
        <v>0</v>
      </c>
      <c r="Q176" s="5">
        <f t="shared" si="47"/>
        <v>0</v>
      </c>
      <c r="R176" s="5">
        <f t="shared" si="47"/>
        <v>0</v>
      </c>
      <c r="S176" s="5">
        <f t="shared" si="47"/>
        <v>0</v>
      </c>
      <c r="T176" s="5">
        <f t="shared" si="47"/>
        <v>0</v>
      </c>
      <c r="U176" s="13">
        <f t="shared" si="47"/>
        <v>0</v>
      </c>
    </row>
    <row r="177" spans="1:21" x14ac:dyDescent="0.25">
      <c r="A177" s="24"/>
      <c r="B177" s="32"/>
      <c r="C177" s="33"/>
      <c r="D177" s="33"/>
      <c r="E177" s="33"/>
      <c r="F177" s="33"/>
      <c r="G177" s="33"/>
      <c r="H177" s="33"/>
      <c r="I177" s="33"/>
      <c r="J177" s="34"/>
      <c r="K177" s="32"/>
      <c r="L177" s="33"/>
      <c r="M177" s="33"/>
      <c r="N177" s="33"/>
      <c r="O177" s="33"/>
      <c r="P177" s="33"/>
      <c r="Q177" s="33"/>
      <c r="R177" s="33"/>
      <c r="S177" s="33"/>
      <c r="T177" s="33"/>
      <c r="U177" s="34"/>
    </row>
    <row r="178" spans="1:21" x14ac:dyDescent="0.25">
      <c r="A178" s="22" t="s">
        <v>182</v>
      </c>
      <c r="B178" s="32"/>
      <c r="C178" s="33"/>
      <c r="D178" s="33"/>
      <c r="E178" s="33"/>
      <c r="F178" s="33"/>
      <c r="G178" s="33"/>
      <c r="H178" s="33"/>
      <c r="I178" s="33"/>
      <c r="J178" s="34"/>
      <c r="K178" s="32"/>
      <c r="L178" s="33"/>
      <c r="M178" s="33"/>
      <c r="N178" s="33"/>
      <c r="O178" s="33"/>
      <c r="P178" s="33"/>
      <c r="Q178" s="33"/>
      <c r="R178" s="33"/>
      <c r="S178" s="33"/>
      <c r="T178" s="33"/>
      <c r="U178" s="34"/>
    </row>
    <row r="179" spans="1:21" x14ac:dyDescent="0.25">
      <c r="A179" s="25" t="s">
        <v>198</v>
      </c>
      <c r="B179" s="14">
        <v>0</v>
      </c>
      <c r="C179" s="6">
        <v>0</v>
      </c>
      <c r="D179" s="6">
        <v>0</v>
      </c>
      <c r="E179" s="6">
        <v>0</v>
      </c>
      <c r="F179" s="6">
        <v>0</v>
      </c>
      <c r="G179" s="6">
        <v>0</v>
      </c>
      <c r="H179" s="6">
        <v>0</v>
      </c>
      <c r="I179" s="6">
        <v>0</v>
      </c>
      <c r="J179" s="15">
        <v>0</v>
      </c>
      <c r="K179" s="14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6">
        <v>0</v>
      </c>
      <c r="U179" s="15">
        <v>0</v>
      </c>
    </row>
    <row r="180" spans="1:21" x14ac:dyDescent="0.25">
      <c r="A180" s="25" t="s">
        <v>199</v>
      </c>
      <c r="B180" s="14">
        <v>0</v>
      </c>
      <c r="C180" s="6">
        <v>0</v>
      </c>
      <c r="D180" s="6">
        <v>0</v>
      </c>
      <c r="E180" s="6">
        <v>0</v>
      </c>
      <c r="F180" s="6">
        <v>0</v>
      </c>
      <c r="G180" s="6">
        <v>0</v>
      </c>
      <c r="H180" s="6">
        <v>0</v>
      </c>
      <c r="I180" s="6">
        <v>0</v>
      </c>
      <c r="J180" s="15">
        <v>0</v>
      </c>
      <c r="K180" s="14">
        <v>0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6">
        <v>0</v>
      </c>
      <c r="U180" s="15">
        <v>0</v>
      </c>
    </row>
    <row r="181" spans="1:21" x14ac:dyDescent="0.25">
      <c r="A181" s="25" t="s">
        <v>200</v>
      </c>
      <c r="B181" s="14">
        <v>0</v>
      </c>
      <c r="C181" s="6">
        <v>0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15">
        <v>0</v>
      </c>
      <c r="K181" s="14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15">
        <v>0</v>
      </c>
    </row>
    <row r="182" spans="1:21" x14ac:dyDescent="0.25">
      <c r="A182" s="25" t="s">
        <v>201</v>
      </c>
      <c r="B182" s="14" t="s">
        <v>206</v>
      </c>
      <c r="C182" s="6" t="s">
        <v>206</v>
      </c>
      <c r="D182" s="6" t="s">
        <v>206</v>
      </c>
      <c r="E182" s="6" t="s">
        <v>206</v>
      </c>
      <c r="F182" s="6" t="s">
        <v>206</v>
      </c>
      <c r="G182" s="6" t="s">
        <v>206</v>
      </c>
      <c r="H182" s="6" t="s">
        <v>206</v>
      </c>
      <c r="I182" s="6" t="s">
        <v>206</v>
      </c>
      <c r="J182" s="15" t="s">
        <v>206</v>
      </c>
      <c r="K182" s="14" t="s">
        <v>206</v>
      </c>
      <c r="L182" s="6" t="s">
        <v>206</v>
      </c>
      <c r="M182" s="6" t="s">
        <v>206</v>
      </c>
      <c r="N182" s="6" t="s">
        <v>206</v>
      </c>
      <c r="O182" s="6" t="s">
        <v>206</v>
      </c>
      <c r="P182" s="6" t="s">
        <v>206</v>
      </c>
      <c r="Q182" s="6" t="s">
        <v>206</v>
      </c>
      <c r="R182" s="6" t="s">
        <v>206</v>
      </c>
      <c r="S182" s="6" t="s">
        <v>206</v>
      </c>
      <c r="T182" s="6" t="s">
        <v>206</v>
      </c>
      <c r="U182" s="15" t="s">
        <v>206</v>
      </c>
    </row>
    <row r="183" spans="1:21" x14ac:dyDescent="0.25">
      <c r="A183" s="22" t="s">
        <v>157</v>
      </c>
      <c r="B183" s="12">
        <f t="shared" ref="B183:J183" si="48">SUM(B179:B182)</f>
        <v>0</v>
      </c>
      <c r="C183" s="5">
        <f t="shared" si="48"/>
        <v>0</v>
      </c>
      <c r="D183" s="5">
        <f t="shared" si="48"/>
        <v>0</v>
      </c>
      <c r="E183" s="5">
        <f t="shared" si="48"/>
        <v>0</v>
      </c>
      <c r="F183" s="5">
        <f t="shared" si="48"/>
        <v>0</v>
      </c>
      <c r="G183" s="5">
        <f t="shared" si="48"/>
        <v>0</v>
      </c>
      <c r="H183" s="5">
        <f t="shared" si="48"/>
        <v>0</v>
      </c>
      <c r="I183" s="5">
        <f t="shared" si="48"/>
        <v>0</v>
      </c>
      <c r="J183" s="13">
        <f t="shared" si="48"/>
        <v>0</v>
      </c>
      <c r="K183" s="12">
        <f t="shared" ref="K183:U183" si="49">SUM(K179:K182)</f>
        <v>0</v>
      </c>
      <c r="L183" s="5">
        <f t="shared" si="49"/>
        <v>0</v>
      </c>
      <c r="M183" s="5">
        <f t="shared" si="49"/>
        <v>0</v>
      </c>
      <c r="N183" s="5">
        <f t="shared" si="49"/>
        <v>0</v>
      </c>
      <c r="O183" s="5">
        <f t="shared" si="49"/>
        <v>0</v>
      </c>
      <c r="P183" s="5">
        <f t="shared" si="49"/>
        <v>0</v>
      </c>
      <c r="Q183" s="5">
        <f t="shared" si="49"/>
        <v>0</v>
      </c>
      <c r="R183" s="5">
        <f t="shared" si="49"/>
        <v>0</v>
      </c>
      <c r="S183" s="5">
        <f t="shared" si="49"/>
        <v>0</v>
      </c>
      <c r="T183" s="5">
        <f t="shared" si="49"/>
        <v>0</v>
      </c>
      <c r="U183" s="13">
        <f t="shared" si="49"/>
        <v>0</v>
      </c>
    </row>
    <row r="184" spans="1:21" x14ac:dyDescent="0.25">
      <c r="A184" s="24"/>
      <c r="B184" s="32"/>
      <c r="C184" s="33"/>
      <c r="D184" s="33"/>
      <c r="E184" s="33"/>
      <c r="F184" s="33"/>
      <c r="G184" s="33"/>
      <c r="H184" s="33"/>
      <c r="I184" s="33"/>
      <c r="J184" s="34"/>
      <c r="K184" s="32"/>
      <c r="L184" s="33"/>
      <c r="M184" s="33"/>
      <c r="N184" s="33"/>
      <c r="O184" s="33"/>
      <c r="P184" s="33"/>
      <c r="Q184" s="33"/>
      <c r="R184" s="33"/>
      <c r="S184" s="33"/>
      <c r="T184" s="33"/>
      <c r="U184" s="34"/>
    </row>
    <row r="185" spans="1:21" x14ac:dyDescent="0.25">
      <c r="A185" s="22" t="s">
        <v>183</v>
      </c>
      <c r="B185" s="32"/>
      <c r="C185" s="33"/>
      <c r="D185" s="33"/>
      <c r="E185" s="33"/>
      <c r="F185" s="33"/>
      <c r="G185" s="33"/>
      <c r="H185" s="33"/>
      <c r="I185" s="33"/>
      <c r="J185" s="34"/>
      <c r="K185" s="32"/>
      <c r="L185" s="33"/>
      <c r="M185" s="33"/>
      <c r="N185" s="33"/>
      <c r="O185" s="33"/>
      <c r="P185" s="33"/>
      <c r="Q185" s="33"/>
      <c r="R185" s="33"/>
      <c r="S185" s="33"/>
      <c r="T185" s="33"/>
      <c r="U185" s="34"/>
    </row>
    <row r="186" spans="1:21" x14ac:dyDescent="0.25">
      <c r="A186" s="25" t="s">
        <v>198</v>
      </c>
      <c r="B186" s="14">
        <v>0</v>
      </c>
      <c r="C186" s="6">
        <v>0</v>
      </c>
      <c r="D186" s="6">
        <v>0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15">
        <v>0</v>
      </c>
      <c r="K186" s="14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15">
        <v>0</v>
      </c>
    </row>
    <row r="187" spans="1:21" x14ac:dyDescent="0.25">
      <c r="A187" s="25" t="s">
        <v>199</v>
      </c>
      <c r="B187" s="14">
        <v>0</v>
      </c>
      <c r="C187" s="6">
        <v>0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15">
        <v>0</v>
      </c>
      <c r="K187" s="14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15">
        <v>0</v>
      </c>
    </row>
    <row r="188" spans="1:21" x14ac:dyDescent="0.25">
      <c r="A188" s="25" t="s">
        <v>200</v>
      </c>
      <c r="B188" s="14">
        <v>0</v>
      </c>
      <c r="C188" s="6">
        <v>0</v>
      </c>
      <c r="D188" s="6">
        <v>0</v>
      </c>
      <c r="E188" s="6">
        <v>0</v>
      </c>
      <c r="F188" s="6">
        <v>0</v>
      </c>
      <c r="G188" s="6">
        <v>0</v>
      </c>
      <c r="H188" s="6">
        <v>0</v>
      </c>
      <c r="I188" s="6">
        <v>0</v>
      </c>
      <c r="J188" s="15">
        <v>0</v>
      </c>
      <c r="K188" s="14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15">
        <v>0</v>
      </c>
    </row>
    <row r="189" spans="1:21" x14ac:dyDescent="0.25">
      <c r="A189" s="25" t="s">
        <v>201</v>
      </c>
      <c r="B189" s="14" t="s">
        <v>206</v>
      </c>
      <c r="C189" s="6" t="s">
        <v>206</v>
      </c>
      <c r="D189" s="6" t="s">
        <v>206</v>
      </c>
      <c r="E189" s="6" t="s">
        <v>206</v>
      </c>
      <c r="F189" s="6" t="s">
        <v>206</v>
      </c>
      <c r="G189" s="6" t="s">
        <v>206</v>
      </c>
      <c r="H189" s="6" t="s">
        <v>206</v>
      </c>
      <c r="I189" s="6" t="s">
        <v>206</v>
      </c>
      <c r="J189" s="15" t="s">
        <v>206</v>
      </c>
      <c r="K189" s="14" t="s">
        <v>206</v>
      </c>
      <c r="L189" s="6" t="s">
        <v>206</v>
      </c>
      <c r="M189" s="6" t="s">
        <v>206</v>
      </c>
      <c r="N189" s="6" t="s">
        <v>206</v>
      </c>
      <c r="O189" s="6" t="s">
        <v>206</v>
      </c>
      <c r="P189" s="6" t="s">
        <v>206</v>
      </c>
      <c r="Q189" s="6" t="s">
        <v>206</v>
      </c>
      <c r="R189" s="6" t="s">
        <v>206</v>
      </c>
      <c r="S189" s="6" t="s">
        <v>206</v>
      </c>
      <c r="T189" s="6" t="s">
        <v>206</v>
      </c>
      <c r="U189" s="15" t="s">
        <v>206</v>
      </c>
    </row>
    <row r="190" spans="1:21" x14ac:dyDescent="0.25">
      <c r="A190" s="22" t="s">
        <v>157</v>
      </c>
      <c r="B190" s="12">
        <f t="shared" ref="B190:J190" si="50">SUM(B186:B189)</f>
        <v>0</v>
      </c>
      <c r="C190" s="5">
        <f t="shared" si="50"/>
        <v>0</v>
      </c>
      <c r="D190" s="5">
        <f t="shared" si="50"/>
        <v>0</v>
      </c>
      <c r="E190" s="5">
        <f t="shared" si="50"/>
        <v>0</v>
      </c>
      <c r="F190" s="5">
        <f t="shared" si="50"/>
        <v>0</v>
      </c>
      <c r="G190" s="5">
        <f t="shared" si="50"/>
        <v>0</v>
      </c>
      <c r="H190" s="5">
        <f t="shared" si="50"/>
        <v>0</v>
      </c>
      <c r="I190" s="5">
        <f t="shared" si="50"/>
        <v>0</v>
      </c>
      <c r="J190" s="13">
        <f t="shared" si="50"/>
        <v>0</v>
      </c>
      <c r="K190" s="12">
        <f t="shared" ref="K190:U190" si="51">SUM(K186:K189)</f>
        <v>0</v>
      </c>
      <c r="L190" s="5">
        <f t="shared" si="51"/>
        <v>0</v>
      </c>
      <c r="M190" s="5">
        <f t="shared" si="51"/>
        <v>0</v>
      </c>
      <c r="N190" s="5">
        <f t="shared" si="51"/>
        <v>0</v>
      </c>
      <c r="O190" s="5">
        <f t="shared" si="51"/>
        <v>0</v>
      </c>
      <c r="P190" s="5">
        <f t="shared" si="51"/>
        <v>0</v>
      </c>
      <c r="Q190" s="5">
        <f t="shared" si="51"/>
        <v>0</v>
      </c>
      <c r="R190" s="5">
        <f t="shared" si="51"/>
        <v>0</v>
      </c>
      <c r="S190" s="5">
        <f t="shared" si="51"/>
        <v>0</v>
      </c>
      <c r="T190" s="5">
        <f t="shared" si="51"/>
        <v>0</v>
      </c>
      <c r="U190" s="13">
        <f t="shared" si="51"/>
        <v>0</v>
      </c>
    </row>
    <row r="191" spans="1:21" x14ac:dyDescent="0.25">
      <c r="A191" s="22"/>
      <c r="B191" s="12"/>
      <c r="C191" s="5"/>
      <c r="D191" s="5"/>
      <c r="E191" s="5"/>
      <c r="F191" s="5"/>
      <c r="G191" s="5"/>
      <c r="H191" s="5"/>
      <c r="I191" s="5"/>
      <c r="J191" s="13"/>
      <c r="K191" s="12"/>
      <c r="L191" s="5"/>
      <c r="M191" s="5"/>
      <c r="N191" s="5"/>
      <c r="O191" s="5"/>
      <c r="P191" s="5"/>
      <c r="Q191" s="5"/>
      <c r="R191" s="5"/>
      <c r="S191" s="5"/>
      <c r="T191" s="5"/>
      <c r="U191" s="13"/>
    </row>
    <row r="192" spans="1:21" x14ac:dyDescent="0.25">
      <c r="A192" s="22" t="s">
        <v>184</v>
      </c>
      <c r="B192" s="32"/>
      <c r="C192" s="33"/>
      <c r="D192" s="33"/>
      <c r="E192" s="33"/>
      <c r="F192" s="33"/>
      <c r="G192" s="33"/>
      <c r="H192" s="33"/>
      <c r="I192" s="33"/>
      <c r="J192" s="34"/>
      <c r="K192" s="32"/>
      <c r="L192" s="33"/>
      <c r="M192" s="33"/>
      <c r="N192" s="33"/>
      <c r="O192" s="33"/>
      <c r="P192" s="33"/>
      <c r="Q192" s="33"/>
      <c r="R192" s="33"/>
      <c r="S192" s="33"/>
      <c r="T192" s="33"/>
      <c r="U192" s="34"/>
    </row>
    <row r="193" spans="1:21" x14ac:dyDescent="0.25">
      <c r="A193" s="25" t="s">
        <v>198</v>
      </c>
      <c r="B193" s="14">
        <v>0</v>
      </c>
      <c r="C193" s="6">
        <v>0</v>
      </c>
      <c r="D193" s="6">
        <v>0</v>
      </c>
      <c r="E193" s="6">
        <v>0</v>
      </c>
      <c r="F193" s="6">
        <v>0</v>
      </c>
      <c r="G193" s="6">
        <v>0</v>
      </c>
      <c r="H193" s="6">
        <v>0</v>
      </c>
      <c r="I193" s="6">
        <v>0</v>
      </c>
      <c r="J193" s="15">
        <v>0</v>
      </c>
      <c r="K193" s="14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15">
        <v>0</v>
      </c>
    </row>
    <row r="194" spans="1:21" x14ac:dyDescent="0.25">
      <c r="A194" s="25" t="s">
        <v>199</v>
      </c>
      <c r="B194" s="14">
        <v>0</v>
      </c>
      <c r="C194" s="6">
        <v>0</v>
      </c>
      <c r="D194" s="6">
        <v>0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15">
        <v>0</v>
      </c>
      <c r="K194" s="14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15">
        <v>0</v>
      </c>
    </row>
    <row r="195" spans="1:21" x14ac:dyDescent="0.25">
      <c r="A195" s="25" t="s">
        <v>200</v>
      </c>
      <c r="B195" s="14">
        <v>0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15">
        <v>0</v>
      </c>
      <c r="K195" s="14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15">
        <v>0</v>
      </c>
    </row>
    <row r="196" spans="1:21" x14ac:dyDescent="0.25">
      <c r="A196" s="25" t="s">
        <v>201</v>
      </c>
      <c r="B196" s="14" t="s">
        <v>206</v>
      </c>
      <c r="C196" s="6" t="s">
        <v>206</v>
      </c>
      <c r="D196" s="6" t="s">
        <v>206</v>
      </c>
      <c r="E196" s="6" t="s">
        <v>206</v>
      </c>
      <c r="F196" s="6" t="s">
        <v>206</v>
      </c>
      <c r="G196" s="6" t="s">
        <v>206</v>
      </c>
      <c r="H196" s="6" t="s">
        <v>206</v>
      </c>
      <c r="I196" s="6" t="s">
        <v>206</v>
      </c>
      <c r="J196" s="15" t="s">
        <v>206</v>
      </c>
      <c r="K196" s="14" t="s">
        <v>206</v>
      </c>
      <c r="L196" s="6" t="s">
        <v>206</v>
      </c>
      <c r="M196" s="6" t="s">
        <v>206</v>
      </c>
      <c r="N196" s="6" t="s">
        <v>206</v>
      </c>
      <c r="O196" s="6" t="s">
        <v>206</v>
      </c>
      <c r="P196" s="6" t="s">
        <v>206</v>
      </c>
      <c r="Q196" s="6" t="s">
        <v>206</v>
      </c>
      <c r="R196" s="6" t="s">
        <v>206</v>
      </c>
      <c r="S196" s="6" t="s">
        <v>206</v>
      </c>
      <c r="T196" s="6" t="s">
        <v>206</v>
      </c>
      <c r="U196" s="15" t="s">
        <v>206</v>
      </c>
    </row>
    <row r="197" spans="1:21" x14ac:dyDescent="0.25">
      <c r="A197" s="22" t="s">
        <v>157</v>
      </c>
      <c r="B197" s="12">
        <f t="shared" ref="B197:J197" si="52">SUM(B193:B196)</f>
        <v>0</v>
      </c>
      <c r="C197" s="5">
        <f t="shared" si="52"/>
        <v>0</v>
      </c>
      <c r="D197" s="5">
        <f t="shared" si="52"/>
        <v>0</v>
      </c>
      <c r="E197" s="5">
        <f t="shared" si="52"/>
        <v>0</v>
      </c>
      <c r="F197" s="5">
        <f t="shared" si="52"/>
        <v>0</v>
      </c>
      <c r="G197" s="5">
        <f t="shared" si="52"/>
        <v>0</v>
      </c>
      <c r="H197" s="5">
        <f t="shared" si="52"/>
        <v>0</v>
      </c>
      <c r="I197" s="5">
        <f t="shared" si="52"/>
        <v>0</v>
      </c>
      <c r="J197" s="13">
        <f t="shared" si="52"/>
        <v>0</v>
      </c>
      <c r="K197" s="12">
        <f t="shared" ref="K197:U197" si="53">SUM(K193:K196)</f>
        <v>0</v>
      </c>
      <c r="L197" s="5">
        <f t="shared" si="53"/>
        <v>0</v>
      </c>
      <c r="M197" s="5">
        <f t="shared" si="53"/>
        <v>0</v>
      </c>
      <c r="N197" s="5">
        <f t="shared" si="53"/>
        <v>0</v>
      </c>
      <c r="O197" s="5">
        <f t="shared" si="53"/>
        <v>0</v>
      </c>
      <c r="P197" s="5">
        <f t="shared" si="53"/>
        <v>0</v>
      </c>
      <c r="Q197" s="5">
        <f t="shared" si="53"/>
        <v>0</v>
      </c>
      <c r="R197" s="5">
        <f t="shared" si="53"/>
        <v>0</v>
      </c>
      <c r="S197" s="5">
        <f t="shared" si="53"/>
        <v>0</v>
      </c>
      <c r="T197" s="5">
        <f t="shared" si="53"/>
        <v>0</v>
      </c>
      <c r="U197" s="13">
        <f t="shared" si="53"/>
        <v>0</v>
      </c>
    </row>
    <row r="198" spans="1:21" x14ac:dyDescent="0.25">
      <c r="A198" s="24"/>
      <c r="B198" s="32"/>
      <c r="C198" s="33"/>
      <c r="D198" s="33"/>
      <c r="E198" s="33"/>
      <c r="F198" s="33"/>
      <c r="G198" s="33"/>
      <c r="H198" s="33"/>
      <c r="I198" s="33"/>
      <c r="J198" s="34"/>
      <c r="K198" s="32"/>
      <c r="L198" s="33"/>
      <c r="M198" s="33"/>
      <c r="N198" s="33"/>
      <c r="O198" s="33"/>
      <c r="P198" s="33"/>
      <c r="Q198" s="33"/>
      <c r="R198" s="33"/>
      <c r="S198" s="33"/>
      <c r="T198" s="33"/>
      <c r="U198" s="34"/>
    </row>
    <row r="199" spans="1:21" x14ac:dyDescent="0.25">
      <c r="A199" s="22" t="s">
        <v>185</v>
      </c>
      <c r="B199" s="32"/>
      <c r="C199" s="33"/>
      <c r="D199" s="33"/>
      <c r="E199" s="33"/>
      <c r="F199" s="33"/>
      <c r="G199" s="33"/>
      <c r="H199" s="33"/>
      <c r="I199" s="33"/>
      <c r="J199" s="34"/>
      <c r="K199" s="32"/>
      <c r="L199" s="33"/>
      <c r="M199" s="33"/>
      <c r="N199" s="33"/>
      <c r="O199" s="33"/>
      <c r="P199" s="33"/>
      <c r="Q199" s="33"/>
      <c r="R199" s="33"/>
      <c r="S199" s="33"/>
      <c r="T199" s="33"/>
      <c r="U199" s="34"/>
    </row>
    <row r="200" spans="1:21" x14ac:dyDescent="0.25">
      <c r="A200" s="25" t="s">
        <v>198</v>
      </c>
      <c r="B200" s="14">
        <v>0</v>
      </c>
      <c r="C200" s="6">
        <v>0</v>
      </c>
      <c r="D200" s="6">
        <v>0</v>
      </c>
      <c r="E200" s="6">
        <v>0</v>
      </c>
      <c r="F200" s="6">
        <v>0</v>
      </c>
      <c r="G200" s="6">
        <v>0</v>
      </c>
      <c r="H200" s="6">
        <v>0</v>
      </c>
      <c r="I200" s="6">
        <v>0</v>
      </c>
      <c r="J200" s="15">
        <v>0</v>
      </c>
      <c r="K200" s="14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6">
        <v>0</v>
      </c>
      <c r="U200" s="15">
        <v>0</v>
      </c>
    </row>
    <row r="201" spans="1:21" x14ac:dyDescent="0.25">
      <c r="A201" s="25" t="s">
        <v>199</v>
      </c>
      <c r="B201" s="14">
        <v>0</v>
      </c>
      <c r="C201" s="6">
        <v>0</v>
      </c>
      <c r="D201" s="6">
        <v>0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15">
        <v>0</v>
      </c>
      <c r="K201" s="14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15">
        <v>0</v>
      </c>
    </row>
    <row r="202" spans="1:21" x14ac:dyDescent="0.25">
      <c r="A202" s="25" t="s">
        <v>200</v>
      </c>
      <c r="B202" s="14">
        <v>0</v>
      </c>
      <c r="C202" s="6">
        <v>0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15">
        <v>0</v>
      </c>
      <c r="K202" s="14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15">
        <v>0</v>
      </c>
    </row>
    <row r="203" spans="1:21" x14ac:dyDescent="0.25">
      <c r="A203" s="25" t="s">
        <v>201</v>
      </c>
      <c r="B203" s="14" t="s">
        <v>206</v>
      </c>
      <c r="C203" s="6" t="s">
        <v>206</v>
      </c>
      <c r="D203" s="6" t="s">
        <v>206</v>
      </c>
      <c r="E203" s="6" t="s">
        <v>206</v>
      </c>
      <c r="F203" s="6" t="s">
        <v>206</v>
      </c>
      <c r="G203" s="6" t="s">
        <v>206</v>
      </c>
      <c r="H203" s="6" t="s">
        <v>206</v>
      </c>
      <c r="I203" s="6" t="s">
        <v>206</v>
      </c>
      <c r="J203" s="15" t="s">
        <v>206</v>
      </c>
      <c r="K203" s="14" t="s">
        <v>206</v>
      </c>
      <c r="L203" s="6" t="s">
        <v>206</v>
      </c>
      <c r="M203" s="6" t="s">
        <v>206</v>
      </c>
      <c r="N203" s="6" t="s">
        <v>206</v>
      </c>
      <c r="O203" s="6" t="s">
        <v>206</v>
      </c>
      <c r="P203" s="6" t="s">
        <v>206</v>
      </c>
      <c r="Q203" s="6" t="s">
        <v>206</v>
      </c>
      <c r="R203" s="6" t="s">
        <v>206</v>
      </c>
      <c r="S203" s="6" t="s">
        <v>206</v>
      </c>
      <c r="T203" s="6" t="s">
        <v>206</v>
      </c>
      <c r="U203" s="15" t="s">
        <v>206</v>
      </c>
    </row>
    <row r="204" spans="1:21" x14ac:dyDescent="0.25">
      <c r="A204" s="22" t="s">
        <v>157</v>
      </c>
      <c r="B204" s="12">
        <f t="shared" ref="B204:J204" si="54">SUM(B200:B203)</f>
        <v>0</v>
      </c>
      <c r="C204" s="5">
        <f t="shared" si="54"/>
        <v>0</v>
      </c>
      <c r="D204" s="5">
        <f t="shared" si="54"/>
        <v>0</v>
      </c>
      <c r="E204" s="5">
        <f t="shared" si="54"/>
        <v>0</v>
      </c>
      <c r="F204" s="5">
        <f t="shared" si="54"/>
        <v>0</v>
      </c>
      <c r="G204" s="5">
        <f t="shared" si="54"/>
        <v>0</v>
      </c>
      <c r="H204" s="5">
        <f t="shared" si="54"/>
        <v>0</v>
      </c>
      <c r="I204" s="5">
        <f t="shared" si="54"/>
        <v>0</v>
      </c>
      <c r="J204" s="13">
        <f t="shared" si="54"/>
        <v>0</v>
      </c>
      <c r="K204" s="12">
        <f t="shared" ref="K204:U204" si="55">SUM(K200:K203)</f>
        <v>0</v>
      </c>
      <c r="L204" s="5">
        <f t="shared" si="55"/>
        <v>0</v>
      </c>
      <c r="M204" s="5">
        <f t="shared" si="55"/>
        <v>0</v>
      </c>
      <c r="N204" s="5">
        <f t="shared" si="55"/>
        <v>0</v>
      </c>
      <c r="O204" s="5">
        <f t="shared" si="55"/>
        <v>0</v>
      </c>
      <c r="P204" s="5">
        <f t="shared" si="55"/>
        <v>0</v>
      </c>
      <c r="Q204" s="5">
        <f t="shared" si="55"/>
        <v>0</v>
      </c>
      <c r="R204" s="5">
        <f t="shared" si="55"/>
        <v>0</v>
      </c>
      <c r="S204" s="5">
        <f t="shared" si="55"/>
        <v>0</v>
      </c>
      <c r="T204" s="5">
        <f t="shared" si="55"/>
        <v>0</v>
      </c>
      <c r="U204" s="13">
        <f t="shared" si="55"/>
        <v>0</v>
      </c>
    </row>
    <row r="205" spans="1:21" x14ac:dyDescent="0.25">
      <c r="A205" s="24"/>
      <c r="B205" s="32"/>
      <c r="C205" s="33"/>
      <c r="D205" s="33"/>
      <c r="E205" s="33"/>
      <c r="F205" s="33"/>
      <c r="G205" s="33"/>
      <c r="H205" s="33"/>
      <c r="I205" s="33"/>
      <c r="J205" s="34"/>
      <c r="K205" s="32"/>
      <c r="L205" s="33"/>
      <c r="M205" s="33"/>
      <c r="N205" s="33"/>
      <c r="O205" s="33"/>
      <c r="P205" s="33"/>
      <c r="Q205" s="33"/>
      <c r="R205" s="33"/>
      <c r="S205" s="33"/>
      <c r="T205" s="33"/>
      <c r="U205" s="34"/>
    </row>
    <row r="206" spans="1:21" x14ac:dyDescent="0.25">
      <c r="A206" s="22" t="s">
        <v>186</v>
      </c>
      <c r="B206" s="32"/>
      <c r="C206" s="33"/>
      <c r="D206" s="33"/>
      <c r="E206" s="33"/>
      <c r="F206" s="33"/>
      <c r="G206" s="33"/>
      <c r="H206" s="33"/>
      <c r="I206" s="33"/>
      <c r="J206" s="34"/>
      <c r="K206" s="32"/>
      <c r="L206" s="33"/>
      <c r="M206" s="33"/>
      <c r="N206" s="33"/>
      <c r="O206" s="33"/>
      <c r="P206" s="33"/>
      <c r="Q206" s="33"/>
      <c r="R206" s="33"/>
      <c r="S206" s="33"/>
      <c r="T206" s="33"/>
      <c r="U206" s="34"/>
    </row>
    <row r="207" spans="1:21" x14ac:dyDescent="0.25">
      <c r="A207" s="25" t="s">
        <v>198</v>
      </c>
      <c r="B207" s="14">
        <v>0</v>
      </c>
      <c r="C207" s="6">
        <v>0</v>
      </c>
      <c r="D207" s="6">
        <v>0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15">
        <v>0</v>
      </c>
      <c r="K207" s="14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15">
        <v>0</v>
      </c>
    </row>
    <row r="208" spans="1:21" x14ac:dyDescent="0.25">
      <c r="A208" s="25" t="s">
        <v>199</v>
      </c>
      <c r="B208" s="14">
        <v>0</v>
      </c>
      <c r="C208" s="6">
        <v>0</v>
      </c>
      <c r="D208" s="6">
        <v>0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15">
        <v>0</v>
      </c>
      <c r="K208" s="14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15">
        <v>0</v>
      </c>
    </row>
    <row r="209" spans="1:21" x14ac:dyDescent="0.25">
      <c r="A209" s="25" t="s">
        <v>200</v>
      </c>
      <c r="B209" s="14" t="s">
        <v>206</v>
      </c>
      <c r="C209" s="6" t="s">
        <v>206</v>
      </c>
      <c r="D209" s="6" t="s">
        <v>206</v>
      </c>
      <c r="E209" s="6" t="s">
        <v>206</v>
      </c>
      <c r="F209" s="6" t="s">
        <v>206</v>
      </c>
      <c r="G209" s="6" t="s">
        <v>206</v>
      </c>
      <c r="H209" s="6" t="s">
        <v>206</v>
      </c>
      <c r="I209" s="6" t="s">
        <v>206</v>
      </c>
      <c r="J209" s="15" t="s">
        <v>206</v>
      </c>
      <c r="K209" s="14" t="s">
        <v>206</v>
      </c>
      <c r="L209" s="6" t="s">
        <v>206</v>
      </c>
      <c r="M209" s="6" t="s">
        <v>206</v>
      </c>
      <c r="N209" s="6" t="s">
        <v>206</v>
      </c>
      <c r="O209" s="6" t="s">
        <v>206</v>
      </c>
      <c r="P209" s="6" t="s">
        <v>206</v>
      </c>
      <c r="Q209" s="6" t="s">
        <v>206</v>
      </c>
      <c r="R209" s="6" t="s">
        <v>206</v>
      </c>
      <c r="S209" s="6" t="s">
        <v>206</v>
      </c>
      <c r="T209" s="6" t="s">
        <v>206</v>
      </c>
      <c r="U209" s="15" t="s">
        <v>206</v>
      </c>
    </row>
    <row r="210" spans="1:21" x14ac:dyDescent="0.25">
      <c r="A210" s="25" t="s">
        <v>201</v>
      </c>
      <c r="B210" s="14" t="s">
        <v>206</v>
      </c>
      <c r="C210" s="6" t="s">
        <v>206</v>
      </c>
      <c r="D210" s="6" t="s">
        <v>206</v>
      </c>
      <c r="E210" s="6" t="s">
        <v>206</v>
      </c>
      <c r="F210" s="6" t="s">
        <v>206</v>
      </c>
      <c r="G210" s="6" t="s">
        <v>206</v>
      </c>
      <c r="H210" s="6" t="s">
        <v>206</v>
      </c>
      <c r="I210" s="6" t="s">
        <v>206</v>
      </c>
      <c r="J210" s="15" t="s">
        <v>206</v>
      </c>
      <c r="K210" s="14" t="s">
        <v>206</v>
      </c>
      <c r="L210" s="6" t="s">
        <v>206</v>
      </c>
      <c r="M210" s="6" t="s">
        <v>206</v>
      </c>
      <c r="N210" s="6" t="s">
        <v>206</v>
      </c>
      <c r="O210" s="6" t="s">
        <v>206</v>
      </c>
      <c r="P210" s="6" t="s">
        <v>206</v>
      </c>
      <c r="Q210" s="6" t="s">
        <v>206</v>
      </c>
      <c r="R210" s="6" t="s">
        <v>206</v>
      </c>
      <c r="S210" s="6" t="s">
        <v>206</v>
      </c>
      <c r="T210" s="6" t="s">
        <v>206</v>
      </c>
      <c r="U210" s="15" t="s">
        <v>206</v>
      </c>
    </row>
    <row r="211" spans="1:21" x14ac:dyDescent="0.25">
      <c r="A211" s="22" t="s">
        <v>157</v>
      </c>
      <c r="B211" s="12">
        <f t="shared" ref="B211:J211" si="56">SUM(B207:B210)</f>
        <v>0</v>
      </c>
      <c r="C211" s="5">
        <f t="shared" si="56"/>
        <v>0</v>
      </c>
      <c r="D211" s="5">
        <f t="shared" si="56"/>
        <v>0</v>
      </c>
      <c r="E211" s="5">
        <f t="shared" si="56"/>
        <v>0</v>
      </c>
      <c r="F211" s="5">
        <f t="shared" si="56"/>
        <v>0</v>
      </c>
      <c r="G211" s="5">
        <f t="shared" si="56"/>
        <v>0</v>
      </c>
      <c r="H211" s="5">
        <f t="shared" si="56"/>
        <v>0</v>
      </c>
      <c r="I211" s="5">
        <f t="shared" si="56"/>
        <v>0</v>
      </c>
      <c r="J211" s="13">
        <f t="shared" si="56"/>
        <v>0</v>
      </c>
      <c r="K211" s="12">
        <f t="shared" ref="K211:U211" si="57">SUM(K207:K210)</f>
        <v>0</v>
      </c>
      <c r="L211" s="5">
        <f t="shared" si="57"/>
        <v>0</v>
      </c>
      <c r="M211" s="5">
        <f t="shared" si="57"/>
        <v>0</v>
      </c>
      <c r="N211" s="5">
        <f t="shared" si="57"/>
        <v>0</v>
      </c>
      <c r="O211" s="5">
        <f t="shared" si="57"/>
        <v>0</v>
      </c>
      <c r="P211" s="5">
        <f t="shared" si="57"/>
        <v>0</v>
      </c>
      <c r="Q211" s="5">
        <f t="shared" si="57"/>
        <v>0</v>
      </c>
      <c r="R211" s="5">
        <f t="shared" si="57"/>
        <v>0</v>
      </c>
      <c r="S211" s="5">
        <f t="shared" si="57"/>
        <v>0</v>
      </c>
      <c r="T211" s="5">
        <f t="shared" si="57"/>
        <v>0</v>
      </c>
      <c r="U211" s="13">
        <f t="shared" si="57"/>
        <v>0</v>
      </c>
    </row>
    <row r="212" spans="1:21" x14ac:dyDescent="0.25">
      <c r="A212" s="24"/>
      <c r="B212" s="32"/>
      <c r="C212" s="33"/>
      <c r="D212" s="33"/>
      <c r="E212" s="33"/>
      <c r="F212" s="33"/>
      <c r="G212" s="33"/>
      <c r="H212" s="33"/>
      <c r="I212" s="33"/>
      <c r="J212" s="34"/>
      <c r="K212" s="32"/>
      <c r="L212" s="33"/>
      <c r="M212" s="33"/>
      <c r="N212" s="33"/>
      <c r="O212" s="33"/>
      <c r="P212" s="33"/>
      <c r="Q212" s="33"/>
      <c r="R212" s="33"/>
      <c r="S212" s="33"/>
      <c r="T212" s="33"/>
      <c r="U212" s="34"/>
    </row>
    <row r="213" spans="1:21" x14ac:dyDescent="0.25">
      <c r="A213" s="22" t="s">
        <v>187</v>
      </c>
      <c r="B213" s="32"/>
      <c r="C213" s="33"/>
      <c r="D213" s="33"/>
      <c r="E213" s="33"/>
      <c r="F213" s="33"/>
      <c r="G213" s="33"/>
      <c r="H213" s="33"/>
      <c r="I213" s="33"/>
      <c r="J213" s="34"/>
      <c r="K213" s="32"/>
      <c r="L213" s="33"/>
      <c r="M213" s="33"/>
      <c r="N213" s="33"/>
      <c r="O213" s="33"/>
      <c r="P213" s="33"/>
      <c r="Q213" s="33"/>
      <c r="R213" s="33"/>
      <c r="S213" s="33"/>
      <c r="T213" s="33"/>
      <c r="U213" s="34"/>
    </row>
    <row r="214" spans="1:21" x14ac:dyDescent="0.25">
      <c r="A214" s="25" t="s">
        <v>198</v>
      </c>
      <c r="B214" s="14">
        <v>0</v>
      </c>
      <c r="C214" s="6">
        <v>0</v>
      </c>
      <c r="D214" s="6">
        <v>0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15">
        <v>0</v>
      </c>
      <c r="K214" s="14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15">
        <v>0</v>
      </c>
    </row>
    <row r="215" spans="1:21" x14ac:dyDescent="0.25">
      <c r="A215" s="25" t="s">
        <v>199</v>
      </c>
      <c r="B215" s="14">
        <v>0</v>
      </c>
      <c r="C215" s="6">
        <v>0</v>
      </c>
      <c r="D215" s="6">
        <v>0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15">
        <v>0</v>
      </c>
      <c r="K215" s="14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  <c r="S215" s="6">
        <v>0</v>
      </c>
      <c r="T215" s="6">
        <v>0</v>
      </c>
      <c r="U215" s="15">
        <v>0</v>
      </c>
    </row>
    <row r="216" spans="1:21" x14ac:dyDescent="0.25">
      <c r="A216" s="25" t="s">
        <v>200</v>
      </c>
      <c r="B216" s="14">
        <v>0</v>
      </c>
      <c r="C216" s="6">
        <v>0</v>
      </c>
      <c r="D216" s="6">
        <v>0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15">
        <v>0</v>
      </c>
      <c r="K216" s="14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6">
        <v>0</v>
      </c>
      <c r="U216" s="15">
        <v>0</v>
      </c>
    </row>
    <row r="217" spans="1:21" x14ac:dyDescent="0.25">
      <c r="A217" s="25" t="s">
        <v>201</v>
      </c>
      <c r="B217" s="14" t="s">
        <v>206</v>
      </c>
      <c r="C217" s="6" t="s">
        <v>206</v>
      </c>
      <c r="D217" s="6" t="s">
        <v>206</v>
      </c>
      <c r="E217" s="6" t="s">
        <v>206</v>
      </c>
      <c r="F217" s="6" t="s">
        <v>206</v>
      </c>
      <c r="G217" s="6" t="s">
        <v>206</v>
      </c>
      <c r="H217" s="6" t="s">
        <v>206</v>
      </c>
      <c r="I217" s="6" t="s">
        <v>206</v>
      </c>
      <c r="J217" s="15" t="s">
        <v>206</v>
      </c>
      <c r="K217" s="14" t="s">
        <v>206</v>
      </c>
      <c r="L217" s="6" t="s">
        <v>206</v>
      </c>
      <c r="M217" s="6" t="s">
        <v>206</v>
      </c>
      <c r="N217" s="6" t="s">
        <v>206</v>
      </c>
      <c r="O217" s="6" t="s">
        <v>206</v>
      </c>
      <c r="P217" s="6" t="s">
        <v>206</v>
      </c>
      <c r="Q217" s="6" t="s">
        <v>206</v>
      </c>
      <c r="R217" s="6" t="s">
        <v>206</v>
      </c>
      <c r="S217" s="6" t="s">
        <v>206</v>
      </c>
      <c r="T217" s="6" t="s">
        <v>206</v>
      </c>
      <c r="U217" s="15" t="s">
        <v>206</v>
      </c>
    </row>
    <row r="218" spans="1:21" x14ac:dyDescent="0.25">
      <c r="A218" s="22" t="s">
        <v>157</v>
      </c>
      <c r="B218" s="12">
        <f t="shared" ref="B218:J218" si="58">SUM(B214:B217)</f>
        <v>0</v>
      </c>
      <c r="C218" s="5">
        <f t="shared" si="58"/>
        <v>0</v>
      </c>
      <c r="D218" s="5">
        <f t="shared" si="58"/>
        <v>0</v>
      </c>
      <c r="E218" s="5">
        <f t="shared" si="58"/>
        <v>0</v>
      </c>
      <c r="F218" s="5">
        <f t="shared" si="58"/>
        <v>0</v>
      </c>
      <c r="G218" s="5">
        <f t="shared" si="58"/>
        <v>0</v>
      </c>
      <c r="H218" s="5">
        <f t="shared" si="58"/>
        <v>0</v>
      </c>
      <c r="I218" s="5">
        <f t="shared" si="58"/>
        <v>0</v>
      </c>
      <c r="J218" s="13">
        <f t="shared" si="58"/>
        <v>0</v>
      </c>
      <c r="K218" s="12">
        <f t="shared" ref="K218:U218" si="59">SUM(K214:K217)</f>
        <v>0</v>
      </c>
      <c r="L218" s="5">
        <f t="shared" si="59"/>
        <v>0</v>
      </c>
      <c r="M218" s="5">
        <f t="shared" si="59"/>
        <v>0</v>
      </c>
      <c r="N218" s="5">
        <f t="shared" si="59"/>
        <v>0</v>
      </c>
      <c r="O218" s="5">
        <f t="shared" si="59"/>
        <v>0</v>
      </c>
      <c r="P218" s="5">
        <f t="shared" si="59"/>
        <v>0</v>
      </c>
      <c r="Q218" s="5">
        <f t="shared" si="59"/>
        <v>0</v>
      </c>
      <c r="R218" s="5">
        <f t="shared" si="59"/>
        <v>0</v>
      </c>
      <c r="S218" s="5">
        <f t="shared" si="59"/>
        <v>0</v>
      </c>
      <c r="T218" s="5">
        <f t="shared" si="59"/>
        <v>0</v>
      </c>
      <c r="U218" s="13">
        <f t="shared" si="59"/>
        <v>0</v>
      </c>
    </row>
    <row r="219" spans="1:21" x14ac:dyDescent="0.25">
      <c r="A219" s="24"/>
      <c r="B219" s="32"/>
      <c r="C219" s="33"/>
      <c r="D219" s="33"/>
      <c r="E219" s="33"/>
      <c r="F219" s="33"/>
      <c r="G219" s="33"/>
      <c r="H219" s="33"/>
      <c r="I219" s="33"/>
      <c r="J219" s="34"/>
      <c r="K219" s="32"/>
      <c r="L219" s="33"/>
      <c r="M219" s="33"/>
      <c r="N219" s="33"/>
      <c r="O219" s="33"/>
      <c r="P219" s="33"/>
      <c r="Q219" s="33"/>
      <c r="R219" s="33"/>
      <c r="S219" s="33"/>
      <c r="T219" s="33"/>
      <c r="U219" s="34"/>
    </row>
    <row r="220" spans="1:21" x14ac:dyDescent="0.25">
      <c r="A220" s="22" t="s">
        <v>188</v>
      </c>
      <c r="B220" s="32"/>
      <c r="C220" s="33"/>
      <c r="D220" s="33"/>
      <c r="E220" s="33"/>
      <c r="F220" s="33"/>
      <c r="G220" s="33"/>
      <c r="H220" s="33"/>
      <c r="I220" s="33"/>
      <c r="J220" s="34"/>
      <c r="K220" s="32"/>
      <c r="L220" s="33"/>
      <c r="M220" s="33"/>
      <c r="N220" s="33"/>
      <c r="O220" s="33"/>
      <c r="P220" s="33"/>
      <c r="Q220" s="33"/>
      <c r="R220" s="33"/>
      <c r="S220" s="33"/>
      <c r="T220" s="33"/>
      <c r="U220" s="34"/>
    </row>
    <row r="221" spans="1:21" x14ac:dyDescent="0.25">
      <c r="A221" s="25" t="s">
        <v>198</v>
      </c>
      <c r="B221" s="14">
        <v>0</v>
      </c>
      <c r="C221" s="6">
        <v>0</v>
      </c>
      <c r="D221" s="6">
        <v>0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15">
        <v>0</v>
      </c>
      <c r="K221" s="14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15">
        <v>0</v>
      </c>
    </row>
    <row r="222" spans="1:21" x14ac:dyDescent="0.25">
      <c r="A222" s="25" t="s">
        <v>199</v>
      </c>
      <c r="B222" s="14">
        <v>0</v>
      </c>
      <c r="C222" s="6">
        <v>0</v>
      </c>
      <c r="D222" s="6"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15">
        <v>0</v>
      </c>
      <c r="K222" s="14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15">
        <v>0</v>
      </c>
    </row>
    <row r="223" spans="1:21" x14ac:dyDescent="0.25">
      <c r="A223" s="25" t="s">
        <v>200</v>
      </c>
      <c r="B223" s="14">
        <v>0</v>
      </c>
      <c r="C223" s="6">
        <v>0</v>
      </c>
      <c r="D223" s="6">
        <v>0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  <c r="J223" s="15">
        <v>0</v>
      </c>
      <c r="K223" s="14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15">
        <v>0</v>
      </c>
    </row>
    <row r="224" spans="1:21" x14ac:dyDescent="0.25">
      <c r="A224" s="25" t="s">
        <v>201</v>
      </c>
      <c r="B224" s="14" t="s">
        <v>206</v>
      </c>
      <c r="C224" s="6" t="s">
        <v>206</v>
      </c>
      <c r="D224" s="6" t="s">
        <v>206</v>
      </c>
      <c r="E224" s="6" t="s">
        <v>206</v>
      </c>
      <c r="F224" s="6" t="s">
        <v>206</v>
      </c>
      <c r="G224" s="6" t="s">
        <v>206</v>
      </c>
      <c r="H224" s="6" t="s">
        <v>206</v>
      </c>
      <c r="I224" s="6" t="s">
        <v>206</v>
      </c>
      <c r="J224" s="15" t="s">
        <v>206</v>
      </c>
      <c r="K224" s="14" t="s">
        <v>206</v>
      </c>
      <c r="L224" s="6" t="s">
        <v>206</v>
      </c>
      <c r="M224" s="6" t="s">
        <v>206</v>
      </c>
      <c r="N224" s="6" t="s">
        <v>206</v>
      </c>
      <c r="O224" s="6" t="s">
        <v>206</v>
      </c>
      <c r="P224" s="6" t="s">
        <v>206</v>
      </c>
      <c r="Q224" s="6" t="s">
        <v>206</v>
      </c>
      <c r="R224" s="6" t="s">
        <v>206</v>
      </c>
      <c r="S224" s="6" t="s">
        <v>206</v>
      </c>
      <c r="T224" s="6" t="s">
        <v>206</v>
      </c>
      <c r="U224" s="15" t="s">
        <v>206</v>
      </c>
    </row>
    <row r="225" spans="1:21" x14ac:dyDescent="0.25">
      <c r="A225" s="22" t="s">
        <v>157</v>
      </c>
      <c r="B225" s="12">
        <f t="shared" ref="B225:J225" si="60">SUM(B221:B224)</f>
        <v>0</v>
      </c>
      <c r="C225" s="5">
        <f t="shared" si="60"/>
        <v>0</v>
      </c>
      <c r="D225" s="5">
        <f t="shared" si="60"/>
        <v>0</v>
      </c>
      <c r="E225" s="5">
        <f t="shared" si="60"/>
        <v>0</v>
      </c>
      <c r="F225" s="5">
        <f t="shared" si="60"/>
        <v>0</v>
      </c>
      <c r="G225" s="5">
        <f t="shared" si="60"/>
        <v>0</v>
      </c>
      <c r="H225" s="5">
        <f t="shared" si="60"/>
        <v>0</v>
      </c>
      <c r="I225" s="5">
        <f t="shared" si="60"/>
        <v>0</v>
      </c>
      <c r="J225" s="13">
        <f t="shared" si="60"/>
        <v>0</v>
      </c>
      <c r="K225" s="12">
        <f t="shared" ref="K225:U225" si="61">SUM(K221:K224)</f>
        <v>0</v>
      </c>
      <c r="L225" s="5">
        <f t="shared" si="61"/>
        <v>0</v>
      </c>
      <c r="M225" s="5">
        <f t="shared" si="61"/>
        <v>0</v>
      </c>
      <c r="N225" s="5">
        <f t="shared" si="61"/>
        <v>0</v>
      </c>
      <c r="O225" s="5">
        <f t="shared" si="61"/>
        <v>0</v>
      </c>
      <c r="P225" s="5">
        <f t="shared" si="61"/>
        <v>0</v>
      </c>
      <c r="Q225" s="5">
        <f t="shared" si="61"/>
        <v>0</v>
      </c>
      <c r="R225" s="5">
        <f t="shared" si="61"/>
        <v>0</v>
      </c>
      <c r="S225" s="5">
        <f t="shared" si="61"/>
        <v>0</v>
      </c>
      <c r="T225" s="5">
        <f t="shared" si="61"/>
        <v>0</v>
      </c>
      <c r="U225" s="13">
        <f t="shared" si="61"/>
        <v>0</v>
      </c>
    </row>
    <row r="226" spans="1:21" x14ac:dyDescent="0.25">
      <c r="A226" s="24"/>
      <c r="B226" s="32"/>
      <c r="C226" s="33"/>
      <c r="D226" s="33"/>
      <c r="E226" s="33"/>
      <c r="F226" s="33"/>
      <c r="G226" s="33"/>
      <c r="H226" s="33"/>
      <c r="I226" s="33"/>
      <c r="J226" s="34"/>
      <c r="K226" s="32"/>
      <c r="L226" s="33"/>
      <c r="M226" s="33"/>
      <c r="N226" s="33"/>
      <c r="O226" s="33"/>
      <c r="P226" s="33"/>
      <c r="Q226" s="33"/>
      <c r="R226" s="33"/>
      <c r="S226" s="33"/>
      <c r="T226" s="33"/>
      <c r="U226" s="34"/>
    </row>
    <row r="227" spans="1:21" x14ac:dyDescent="0.25">
      <c r="A227" s="22" t="s">
        <v>189</v>
      </c>
      <c r="B227" s="32"/>
      <c r="C227" s="33"/>
      <c r="D227" s="33"/>
      <c r="E227" s="33"/>
      <c r="F227" s="33"/>
      <c r="G227" s="33"/>
      <c r="H227" s="33"/>
      <c r="I227" s="33"/>
      <c r="J227" s="34"/>
      <c r="K227" s="32"/>
      <c r="L227" s="33"/>
      <c r="M227" s="33"/>
      <c r="N227" s="33"/>
      <c r="O227" s="33"/>
      <c r="P227" s="33"/>
      <c r="Q227" s="33"/>
      <c r="R227" s="33"/>
      <c r="S227" s="33"/>
      <c r="T227" s="33"/>
      <c r="U227" s="34"/>
    </row>
    <row r="228" spans="1:21" x14ac:dyDescent="0.25">
      <c r="A228" s="25" t="s">
        <v>198</v>
      </c>
      <c r="B228" s="14">
        <v>0</v>
      </c>
      <c r="C228" s="6">
        <v>0</v>
      </c>
      <c r="D228" s="6">
        <v>0</v>
      </c>
      <c r="E228" s="6">
        <v>0</v>
      </c>
      <c r="F228" s="6">
        <v>0</v>
      </c>
      <c r="G228" s="6">
        <v>0</v>
      </c>
      <c r="H228" s="6">
        <v>0</v>
      </c>
      <c r="I228" s="6">
        <v>0</v>
      </c>
      <c r="J228" s="15">
        <v>0</v>
      </c>
      <c r="K228" s="14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6">
        <v>0</v>
      </c>
      <c r="S228" s="6">
        <v>0</v>
      </c>
      <c r="T228" s="6">
        <v>0</v>
      </c>
      <c r="U228" s="15">
        <v>0</v>
      </c>
    </row>
    <row r="229" spans="1:21" x14ac:dyDescent="0.25">
      <c r="A229" s="25" t="s">
        <v>199</v>
      </c>
      <c r="B229" s="14">
        <v>0</v>
      </c>
      <c r="C229" s="6">
        <v>0</v>
      </c>
      <c r="D229" s="6">
        <v>0</v>
      </c>
      <c r="E229" s="6">
        <v>0</v>
      </c>
      <c r="F229" s="6">
        <v>0</v>
      </c>
      <c r="G229" s="6">
        <v>0</v>
      </c>
      <c r="H229" s="6">
        <v>0</v>
      </c>
      <c r="I229" s="6">
        <v>0</v>
      </c>
      <c r="J229" s="15">
        <v>0</v>
      </c>
      <c r="K229" s="14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  <c r="T229" s="6">
        <v>0</v>
      </c>
      <c r="U229" s="15">
        <v>0</v>
      </c>
    </row>
    <row r="230" spans="1:21" x14ac:dyDescent="0.25">
      <c r="A230" s="25" t="s">
        <v>200</v>
      </c>
      <c r="B230" s="14">
        <v>0</v>
      </c>
      <c r="C230" s="6">
        <v>0</v>
      </c>
      <c r="D230" s="6">
        <v>0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15">
        <v>0</v>
      </c>
      <c r="K230" s="14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15">
        <v>0</v>
      </c>
    </row>
    <row r="231" spans="1:21" x14ac:dyDescent="0.25">
      <c r="A231" s="25" t="s">
        <v>201</v>
      </c>
      <c r="B231" s="14" t="s">
        <v>206</v>
      </c>
      <c r="C231" s="6" t="s">
        <v>206</v>
      </c>
      <c r="D231" s="6" t="s">
        <v>206</v>
      </c>
      <c r="E231" s="6" t="s">
        <v>206</v>
      </c>
      <c r="F231" s="6" t="s">
        <v>206</v>
      </c>
      <c r="G231" s="6" t="s">
        <v>206</v>
      </c>
      <c r="H231" s="6" t="s">
        <v>206</v>
      </c>
      <c r="I231" s="6" t="s">
        <v>206</v>
      </c>
      <c r="J231" s="15" t="s">
        <v>206</v>
      </c>
      <c r="K231" s="14" t="s">
        <v>206</v>
      </c>
      <c r="L231" s="6" t="s">
        <v>206</v>
      </c>
      <c r="M231" s="6" t="s">
        <v>206</v>
      </c>
      <c r="N231" s="6" t="s">
        <v>206</v>
      </c>
      <c r="O231" s="6" t="s">
        <v>206</v>
      </c>
      <c r="P231" s="6" t="s">
        <v>206</v>
      </c>
      <c r="Q231" s="6" t="s">
        <v>206</v>
      </c>
      <c r="R231" s="6" t="s">
        <v>206</v>
      </c>
      <c r="S231" s="6" t="s">
        <v>206</v>
      </c>
      <c r="T231" s="6" t="s">
        <v>206</v>
      </c>
      <c r="U231" s="15" t="s">
        <v>206</v>
      </c>
    </row>
    <row r="232" spans="1:21" x14ac:dyDescent="0.25">
      <c r="A232" s="22" t="s">
        <v>157</v>
      </c>
      <c r="B232" s="12">
        <f t="shared" ref="B232:J232" si="62">SUM(B228:B231)</f>
        <v>0</v>
      </c>
      <c r="C232" s="5">
        <f t="shared" si="62"/>
        <v>0</v>
      </c>
      <c r="D232" s="5">
        <f t="shared" si="62"/>
        <v>0</v>
      </c>
      <c r="E232" s="5">
        <f t="shared" si="62"/>
        <v>0</v>
      </c>
      <c r="F232" s="5">
        <f t="shared" si="62"/>
        <v>0</v>
      </c>
      <c r="G232" s="5">
        <f t="shared" si="62"/>
        <v>0</v>
      </c>
      <c r="H232" s="5">
        <f t="shared" si="62"/>
        <v>0</v>
      </c>
      <c r="I232" s="5">
        <f t="shared" si="62"/>
        <v>0</v>
      </c>
      <c r="J232" s="13">
        <f t="shared" si="62"/>
        <v>0</v>
      </c>
      <c r="K232" s="12">
        <f t="shared" ref="K232:U232" si="63">SUM(K228:K231)</f>
        <v>0</v>
      </c>
      <c r="L232" s="5">
        <f t="shared" si="63"/>
        <v>0</v>
      </c>
      <c r="M232" s="5">
        <f t="shared" si="63"/>
        <v>0</v>
      </c>
      <c r="N232" s="5">
        <f t="shared" si="63"/>
        <v>0</v>
      </c>
      <c r="O232" s="5">
        <f t="shared" si="63"/>
        <v>0</v>
      </c>
      <c r="P232" s="5">
        <f t="shared" si="63"/>
        <v>0</v>
      </c>
      <c r="Q232" s="5">
        <f t="shared" si="63"/>
        <v>0</v>
      </c>
      <c r="R232" s="5">
        <f t="shared" si="63"/>
        <v>0</v>
      </c>
      <c r="S232" s="5">
        <f t="shared" si="63"/>
        <v>0</v>
      </c>
      <c r="T232" s="5">
        <f t="shared" si="63"/>
        <v>0</v>
      </c>
      <c r="U232" s="13">
        <f t="shared" si="63"/>
        <v>0</v>
      </c>
    </row>
    <row r="233" spans="1:21" x14ac:dyDescent="0.25">
      <c r="A233" s="24"/>
      <c r="B233" s="32"/>
      <c r="C233" s="33"/>
      <c r="D233" s="33"/>
      <c r="E233" s="33"/>
      <c r="F233" s="33"/>
      <c r="G233" s="33"/>
      <c r="H233" s="33"/>
      <c r="I233" s="33"/>
      <c r="J233" s="34"/>
      <c r="K233" s="32"/>
      <c r="L233" s="33"/>
      <c r="M233" s="33"/>
      <c r="N233" s="33"/>
      <c r="O233" s="33"/>
      <c r="P233" s="33"/>
      <c r="Q233" s="33"/>
      <c r="R233" s="33"/>
      <c r="S233" s="33"/>
      <c r="T233" s="33"/>
      <c r="U233" s="34"/>
    </row>
    <row r="234" spans="1:21" x14ac:dyDescent="0.25">
      <c r="A234" s="22" t="s">
        <v>190</v>
      </c>
      <c r="B234" s="32"/>
      <c r="C234" s="33"/>
      <c r="D234" s="33"/>
      <c r="E234" s="33"/>
      <c r="F234" s="33"/>
      <c r="G234" s="33"/>
      <c r="H234" s="33"/>
      <c r="I234" s="33"/>
      <c r="J234" s="34"/>
      <c r="K234" s="32"/>
      <c r="L234" s="33"/>
      <c r="M234" s="33"/>
      <c r="N234" s="33"/>
      <c r="O234" s="33"/>
      <c r="P234" s="33"/>
      <c r="Q234" s="33"/>
      <c r="R234" s="33"/>
      <c r="S234" s="33"/>
      <c r="T234" s="33"/>
      <c r="U234" s="34"/>
    </row>
    <row r="235" spans="1:21" x14ac:dyDescent="0.25">
      <c r="A235" s="25" t="s">
        <v>198</v>
      </c>
      <c r="B235" s="14">
        <v>0</v>
      </c>
      <c r="C235" s="6">
        <v>0</v>
      </c>
      <c r="D235" s="6">
        <v>0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  <c r="J235" s="15">
        <v>0</v>
      </c>
      <c r="K235" s="14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6">
        <v>0</v>
      </c>
      <c r="R235" s="6">
        <v>0</v>
      </c>
      <c r="S235" s="6">
        <v>0</v>
      </c>
      <c r="T235" s="6">
        <v>0</v>
      </c>
      <c r="U235" s="15">
        <v>0</v>
      </c>
    </row>
    <row r="236" spans="1:21" x14ac:dyDescent="0.25">
      <c r="A236" s="25" t="s">
        <v>199</v>
      </c>
      <c r="B236" s="14">
        <v>0</v>
      </c>
      <c r="C236" s="6">
        <v>0</v>
      </c>
      <c r="D236" s="6">
        <v>0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15">
        <v>0</v>
      </c>
      <c r="K236" s="14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  <c r="S236" s="6">
        <v>0</v>
      </c>
      <c r="T236" s="6">
        <v>0</v>
      </c>
      <c r="U236" s="15">
        <v>0</v>
      </c>
    </row>
    <row r="237" spans="1:21" x14ac:dyDescent="0.25">
      <c r="A237" s="25" t="s">
        <v>200</v>
      </c>
      <c r="B237" s="14">
        <v>0</v>
      </c>
      <c r="C237" s="6">
        <v>0</v>
      </c>
      <c r="D237" s="6">
        <v>0</v>
      </c>
      <c r="E237" s="6">
        <v>0</v>
      </c>
      <c r="F237" s="6">
        <v>0</v>
      </c>
      <c r="G237" s="6">
        <v>0</v>
      </c>
      <c r="H237" s="6">
        <v>0</v>
      </c>
      <c r="I237" s="6">
        <v>0</v>
      </c>
      <c r="J237" s="15">
        <v>0</v>
      </c>
      <c r="K237" s="14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15">
        <v>0</v>
      </c>
    </row>
    <row r="238" spans="1:21" x14ac:dyDescent="0.25">
      <c r="A238" s="25" t="s">
        <v>201</v>
      </c>
      <c r="B238" s="14" t="s">
        <v>206</v>
      </c>
      <c r="C238" s="6" t="s">
        <v>206</v>
      </c>
      <c r="D238" s="6" t="s">
        <v>206</v>
      </c>
      <c r="E238" s="6" t="s">
        <v>206</v>
      </c>
      <c r="F238" s="6" t="s">
        <v>206</v>
      </c>
      <c r="G238" s="6" t="s">
        <v>206</v>
      </c>
      <c r="H238" s="6" t="s">
        <v>206</v>
      </c>
      <c r="I238" s="6" t="s">
        <v>206</v>
      </c>
      <c r="J238" s="15" t="s">
        <v>206</v>
      </c>
      <c r="K238" s="14" t="s">
        <v>206</v>
      </c>
      <c r="L238" s="6" t="s">
        <v>206</v>
      </c>
      <c r="M238" s="6" t="s">
        <v>206</v>
      </c>
      <c r="N238" s="6" t="s">
        <v>206</v>
      </c>
      <c r="O238" s="6" t="s">
        <v>206</v>
      </c>
      <c r="P238" s="6" t="s">
        <v>206</v>
      </c>
      <c r="Q238" s="6" t="s">
        <v>206</v>
      </c>
      <c r="R238" s="6" t="s">
        <v>206</v>
      </c>
      <c r="S238" s="6" t="s">
        <v>206</v>
      </c>
      <c r="T238" s="6" t="s">
        <v>206</v>
      </c>
      <c r="U238" s="15" t="s">
        <v>206</v>
      </c>
    </row>
    <row r="239" spans="1:21" x14ac:dyDescent="0.25">
      <c r="A239" s="22" t="s">
        <v>157</v>
      </c>
      <c r="B239" s="12">
        <f t="shared" ref="B239:J239" si="64">SUM(B235:B238)</f>
        <v>0</v>
      </c>
      <c r="C239" s="5">
        <f t="shared" si="64"/>
        <v>0</v>
      </c>
      <c r="D239" s="5">
        <f t="shared" si="64"/>
        <v>0</v>
      </c>
      <c r="E239" s="5">
        <f t="shared" si="64"/>
        <v>0</v>
      </c>
      <c r="F239" s="5">
        <f t="shared" si="64"/>
        <v>0</v>
      </c>
      <c r="G239" s="5">
        <f t="shared" si="64"/>
        <v>0</v>
      </c>
      <c r="H239" s="5">
        <f t="shared" si="64"/>
        <v>0</v>
      </c>
      <c r="I239" s="5">
        <f t="shared" si="64"/>
        <v>0</v>
      </c>
      <c r="J239" s="13">
        <f t="shared" si="64"/>
        <v>0</v>
      </c>
      <c r="K239" s="12">
        <f t="shared" ref="K239:U239" si="65">SUM(K235:K238)</f>
        <v>0</v>
      </c>
      <c r="L239" s="5">
        <f t="shared" si="65"/>
        <v>0</v>
      </c>
      <c r="M239" s="5">
        <f t="shared" si="65"/>
        <v>0</v>
      </c>
      <c r="N239" s="5">
        <f t="shared" si="65"/>
        <v>0</v>
      </c>
      <c r="O239" s="5">
        <f t="shared" si="65"/>
        <v>0</v>
      </c>
      <c r="P239" s="5">
        <f t="shared" si="65"/>
        <v>0</v>
      </c>
      <c r="Q239" s="5">
        <f t="shared" si="65"/>
        <v>0</v>
      </c>
      <c r="R239" s="5">
        <f t="shared" si="65"/>
        <v>0</v>
      </c>
      <c r="S239" s="5">
        <f t="shared" si="65"/>
        <v>0</v>
      </c>
      <c r="T239" s="5">
        <f t="shared" si="65"/>
        <v>0</v>
      </c>
      <c r="U239" s="13">
        <f t="shared" si="65"/>
        <v>0</v>
      </c>
    </row>
    <row r="240" spans="1:21" x14ac:dyDescent="0.25">
      <c r="A240" s="24"/>
      <c r="B240" s="32"/>
      <c r="C240" s="33"/>
      <c r="D240" s="33"/>
      <c r="E240" s="33"/>
      <c r="F240" s="33"/>
      <c r="G240" s="33"/>
      <c r="H240" s="33"/>
      <c r="I240" s="33"/>
      <c r="J240" s="34"/>
      <c r="K240" s="32"/>
      <c r="L240" s="33"/>
      <c r="M240" s="33"/>
      <c r="N240" s="33"/>
      <c r="O240" s="33"/>
      <c r="P240" s="33"/>
      <c r="Q240" s="33"/>
      <c r="R240" s="33"/>
      <c r="S240" s="33"/>
      <c r="T240" s="33"/>
      <c r="U240" s="34"/>
    </row>
    <row r="241" spans="1:21" x14ac:dyDescent="0.25">
      <c r="A241" s="22" t="s">
        <v>191</v>
      </c>
      <c r="B241" s="32"/>
      <c r="C241" s="33"/>
      <c r="D241" s="33"/>
      <c r="E241" s="33"/>
      <c r="F241" s="33"/>
      <c r="G241" s="33"/>
      <c r="H241" s="33"/>
      <c r="I241" s="33"/>
      <c r="J241" s="34"/>
      <c r="K241" s="32"/>
      <c r="L241" s="33"/>
      <c r="M241" s="33"/>
      <c r="N241" s="33"/>
      <c r="O241" s="33"/>
      <c r="P241" s="33"/>
      <c r="Q241" s="33"/>
      <c r="R241" s="33"/>
      <c r="S241" s="33"/>
      <c r="T241" s="33"/>
      <c r="U241" s="34"/>
    </row>
    <row r="242" spans="1:21" x14ac:dyDescent="0.25">
      <c r="A242" s="25" t="s">
        <v>198</v>
      </c>
      <c r="B242" s="14">
        <v>0</v>
      </c>
      <c r="C242" s="6">
        <v>0</v>
      </c>
      <c r="D242" s="6">
        <v>0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15">
        <v>0</v>
      </c>
      <c r="K242" s="14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15">
        <v>0</v>
      </c>
    </row>
    <row r="243" spans="1:21" x14ac:dyDescent="0.25">
      <c r="A243" s="25" t="s">
        <v>199</v>
      </c>
      <c r="B243" s="14">
        <v>0</v>
      </c>
      <c r="C243" s="6">
        <v>0</v>
      </c>
      <c r="D243" s="6">
        <v>0</v>
      </c>
      <c r="E243" s="6">
        <v>0</v>
      </c>
      <c r="F243" s="6">
        <v>0</v>
      </c>
      <c r="G243" s="6">
        <v>0</v>
      </c>
      <c r="H243" s="6">
        <v>0</v>
      </c>
      <c r="I243" s="6">
        <v>0</v>
      </c>
      <c r="J243" s="15">
        <v>0</v>
      </c>
      <c r="K243" s="14">
        <v>0</v>
      </c>
      <c r="L243" s="6">
        <v>0</v>
      </c>
      <c r="M243" s="6">
        <v>0</v>
      </c>
      <c r="N243" s="6">
        <v>0</v>
      </c>
      <c r="O243" s="6">
        <v>0</v>
      </c>
      <c r="P243" s="6">
        <v>0</v>
      </c>
      <c r="Q243" s="6">
        <v>0</v>
      </c>
      <c r="R243" s="6">
        <v>0</v>
      </c>
      <c r="S243" s="6">
        <v>0</v>
      </c>
      <c r="T243" s="6">
        <v>0</v>
      </c>
      <c r="U243" s="15">
        <v>0</v>
      </c>
    </row>
    <row r="244" spans="1:21" x14ac:dyDescent="0.25">
      <c r="A244" s="25" t="s">
        <v>200</v>
      </c>
      <c r="B244" s="14">
        <v>0</v>
      </c>
      <c r="C244" s="6">
        <v>0</v>
      </c>
      <c r="D244" s="6">
        <v>0</v>
      </c>
      <c r="E244" s="6">
        <v>0</v>
      </c>
      <c r="F244" s="6">
        <v>0</v>
      </c>
      <c r="G244" s="6">
        <v>0</v>
      </c>
      <c r="H244" s="6">
        <v>0</v>
      </c>
      <c r="I244" s="6">
        <v>0</v>
      </c>
      <c r="J244" s="15">
        <v>0</v>
      </c>
      <c r="K244" s="14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0</v>
      </c>
      <c r="R244" s="6">
        <v>0</v>
      </c>
      <c r="S244" s="6">
        <v>0</v>
      </c>
      <c r="T244" s="6">
        <v>0</v>
      </c>
      <c r="U244" s="15">
        <v>0</v>
      </c>
    </row>
    <row r="245" spans="1:21" x14ac:dyDescent="0.25">
      <c r="A245" s="25" t="s">
        <v>201</v>
      </c>
      <c r="B245" s="14" t="s">
        <v>206</v>
      </c>
      <c r="C245" s="6" t="s">
        <v>206</v>
      </c>
      <c r="D245" s="6" t="s">
        <v>206</v>
      </c>
      <c r="E245" s="6" t="s">
        <v>206</v>
      </c>
      <c r="F245" s="6" t="s">
        <v>206</v>
      </c>
      <c r="G245" s="6" t="s">
        <v>206</v>
      </c>
      <c r="H245" s="6" t="s">
        <v>206</v>
      </c>
      <c r="I245" s="6" t="s">
        <v>206</v>
      </c>
      <c r="J245" s="15" t="s">
        <v>206</v>
      </c>
      <c r="K245" s="14" t="s">
        <v>206</v>
      </c>
      <c r="L245" s="6" t="s">
        <v>206</v>
      </c>
      <c r="M245" s="6" t="s">
        <v>206</v>
      </c>
      <c r="N245" s="6" t="s">
        <v>206</v>
      </c>
      <c r="O245" s="6" t="s">
        <v>206</v>
      </c>
      <c r="P245" s="6" t="s">
        <v>206</v>
      </c>
      <c r="Q245" s="6" t="s">
        <v>206</v>
      </c>
      <c r="R245" s="6" t="s">
        <v>206</v>
      </c>
      <c r="S245" s="6" t="s">
        <v>206</v>
      </c>
      <c r="T245" s="6" t="s">
        <v>206</v>
      </c>
      <c r="U245" s="15" t="s">
        <v>206</v>
      </c>
    </row>
    <row r="246" spans="1:21" x14ac:dyDescent="0.25">
      <c r="A246" s="22" t="s">
        <v>157</v>
      </c>
      <c r="B246" s="12">
        <f t="shared" ref="B246:J246" si="66">SUM(B242:B245)</f>
        <v>0</v>
      </c>
      <c r="C246" s="5">
        <f t="shared" si="66"/>
        <v>0</v>
      </c>
      <c r="D246" s="5">
        <f t="shared" si="66"/>
        <v>0</v>
      </c>
      <c r="E246" s="5">
        <f t="shared" si="66"/>
        <v>0</v>
      </c>
      <c r="F246" s="5">
        <f t="shared" si="66"/>
        <v>0</v>
      </c>
      <c r="G246" s="5">
        <f t="shared" si="66"/>
        <v>0</v>
      </c>
      <c r="H246" s="5">
        <f t="shared" si="66"/>
        <v>0</v>
      </c>
      <c r="I246" s="5">
        <f t="shared" si="66"/>
        <v>0</v>
      </c>
      <c r="J246" s="13">
        <f t="shared" si="66"/>
        <v>0</v>
      </c>
      <c r="K246" s="12">
        <f t="shared" ref="K246:U246" si="67">SUM(K242:K245)</f>
        <v>0</v>
      </c>
      <c r="L246" s="5">
        <f t="shared" si="67"/>
        <v>0</v>
      </c>
      <c r="M246" s="5">
        <f t="shared" si="67"/>
        <v>0</v>
      </c>
      <c r="N246" s="5">
        <f t="shared" si="67"/>
        <v>0</v>
      </c>
      <c r="O246" s="5">
        <f t="shared" si="67"/>
        <v>0</v>
      </c>
      <c r="P246" s="5">
        <f t="shared" si="67"/>
        <v>0</v>
      </c>
      <c r="Q246" s="5">
        <f t="shared" si="67"/>
        <v>0</v>
      </c>
      <c r="R246" s="5">
        <f t="shared" si="67"/>
        <v>0</v>
      </c>
      <c r="S246" s="5">
        <f t="shared" si="67"/>
        <v>0</v>
      </c>
      <c r="T246" s="5">
        <f t="shared" si="67"/>
        <v>0</v>
      </c>
      <c r="U246" s="13">
        <f t="shared" si="67"/>
        <v>0</v>
      </c>
    </row>
    <row r="247" spans="1:21" x14ac:dyDescent="0.25">
      <c r="A247" s="24"/>
      <c r="B247" s="32"/>
      <c r="C247" s="33"/>
      <c r="D247" s="33"/>
      <c r="E247" s="33"/>
      <c r="F247" s="33"/>
      <c r="G247" s="33"/>
      <c r="H247" s="33"/>
      <c r="I247" s="33"/>
      <c r="J247" s="34"/>
      <c r="K247" s="32"/>
      <c r="L247" s="33"/>
      <c r="M247" s="33"/>
      <c r="N247" s="33"/>
      <c r="O247" s="33"/>
      <c r="P247" s="33"/>
      <c r="Q247" s="33"/>
      <c r="R247" s="33"/>
      <c r="S247" s="33"/>
      <c r="T247" s="33"/>
      <c r="U247" s="34"/>
    </row>
    <row r="248" spans="1:21" x14ac:dyDescent="0.25">
      <c r="A248" s="22" t="s">
        <v>192</v>
      </c>
      <c r="B248" s="32"/>
      <c r="C248" s="33"/>
      <c r="D248" s="33"/>
      <c r="E248" s="33"/>
      <c r="F248" s="33"/>
      <c r="G248" s="33"/>
      <c r="H248" s="33"/>
      <c r="I248" s="33"/>
      <c r="J248" s="34"/>
      <c r="K248" s="32"/>
      <c r="L248" s="33"/>
      <c r="M248" s="33"/>
      <c r="N248" s="33"/>
      <c r="O248" s="33"/>
      <c r="P248" s="33"/>
      <c r="Q248" s="33"/>
      <c r="R248" s="33"/>
      <c r="S248" s="33"/>
      <c r="T248" s="33"/>
      <c r="U248" s="34"/>
    </row>
    <row r="249" spans="1:21" x14ac:dyDescent="0.25">
      <c r="A249" s="25" t="s">
        <v>198</v>
      </c>
      <c r="B249" s="14">
        <v>0</v>
      </c>
      <c r="C249" s="6">
        <v>0</v>
      </c>
      <c r="D249" s="6">
        <v>0</v>
      </c>
      <c r="E249" s="6">
        <v>0</v>
      </c>
      <c r="F249" s="6">
        <v>0</v>
      </c>
      <c r="G249" s="6">
        <v>0</v>
      </c>
      <c r="H249" s="6">
        <v>0</v>
      </c>
      <c r="I249" s="6">
        <v>0</v>
      </c>
      <c r="J249" s="15">
        <v>0</v>
      </c>
      <c r="K249" s="14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0</v>
      </c>
      <c r="R249" s="6">
        <v>0</v>
      </c>
      <c r="S249" s="6">
        <v>0</v>
      </c>
      <c r="T249" s="6">
        <v>0</v>
      </c>
      <c r="U249" s="15">
        <v>0</v>
      </c>
    </row>
    <row r="250" spans="1:21" x14ac:dyDescent="0.25">
      <c r="A250" s="25" t="s">
        <v>199</v>
      </c>
      <c r="B250" s="14">
        <v>0</v>
      </c>
      <c r="C250" s="6">
        <v>0</v>
      </c>
      <c r="D250" s="6">
        <v>0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15">
        <v>0</v>
      </c>
      <c r="K250" s="14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15">
        <v>0</v>
      </c>
    </row>
    <row r="251" spans="1:21" x14ac:dyDescent="0.25">
      <c r="A251" s="25" t="s">
        <v>200</v>
      </c>
      <c r="B251" s="14">
        <v>0</v>
      </c>
      <c r="C251" s="6">
        <v>0</v>
      </c>
      <c r="D251" s="6">
        <v>0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15">
        <v>0</v>
      </c>
      <c r="K251" s="14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  <c r="S251" s="6">
        <v>0</v>
      </c>
      <c r="T251" s="6">
        <v>0</v>
      </c>
      <c r="U251" s="15">
        <v>0</v>
      </c>
    </row>
    <row r="252" spans="1:21" x14ac:dyDescent="0.25">
      <c r="A252" s="25" t="s">
        <v>201</v>
      </c>
      <c r="B252" s="14" t="s">
        <v>206</v>
      </c>
      <c r="C252" s="6" t="s">
        <v>206</v>
      </c>
      <c r="D252" s="6" t="s">
        <v>206</v>
      </c>
      <c r="E252" s="6" t="s">
        <v>206</v>
      </c>
      <c r="F252" s="6" t="s">
        <v>206</v>
      </c>
      <c r="G252" s="6" t="s">
        <v>206</v>
      </c>
      <c r="H252" s="6" t="s">
        <v>206</v>
      </c>
      <c r="I252" s="6" t="s">
        <v>206</v>
      </c>
      <c r="J252" s="15" t="s">
        <v>206</v>
      </c>
      <c r="K252" s="14" t="s">
        <v>206</v>
      </c>
      <c r="L252" s="6" t="s">
        <v>206</v>
      </c>
      <c r="M252" s="6" t="s">
        <v>206</v>
      </c>
      <c r="N252" s="6" t="s">
        <v>206</v>
      </c>
      <c r="O252" s="6" t="s">
        <v>206</v>
      </c>
      <c r="P252" s="6" t="s">
        <v>206</v>
      </c>
      <c r="Q252" s="6" t="s">
        <v>206</v>
      </c>
      <c r="R252" s="6" t="s">
        <v>206</v>
      </c>
      <c r="S252" s="6" t="s">
        <v>206</v>
      </c>
      <c r="T252" s="6" t="s">
        <v>206</v>
      </c>
      <c r="U252" s="15" t="s">
        <v>206</v>
      </c>
    </row>
    <row r="253" spans="1:21" x14ac:dyDescent="0.25">
      <c r="A253" s="22" t="s">
        <v>157</v>
      </c>
      <c r="B253" s="12">
        <f t="shared" ref="B253:J253" si="68">SUM(B249:B252)</f>
        <v>0</v>
      </c>
      <c r="C253" s="5">
        <f t="shared" si="68"/>
        <v>0</v>
      </c>
      <c r="D253" s="5">
        <f t="shared" si="68"/>
        <v>0</v>
      </c>
      <c r="E253" s="5">
        <f t="shared" si="68"/>
        <v>0</v>
      </c>
      <c r="F253" s="5">
        <f t="shared" si="68"/>
        <v>0</v>
      </c>
      <c r="G253" s="5">
        <f t="shared" si="68"/>
        <v>0</v>
      </c>
      <c r="H253" s="5">
        <f t="shared" si="68"/>
        <v>0</v>
      </c>
      <c r="I253" s="5">
        <f t="shared" si="68"/>
        <v>0</v>
      </c>
      <c r="J253" s="13">
        <f t="shared" si="68"/>
        <v>0</v>
      </c>
      <c r="K253" s="12">
        <f t="shared" ref="K253:U253" si="69">SUM(K249:K252)</f>
        <v>0</v>
      </c>
      <c r="L253" s="5">
        <f t="shared" si="69"/>
        <v>0</v>
      </c>
      <c r="M253" s="5">
        <f t="shared" si="69"/>
        <v>0</v>
      </c>
      <c r="N253" s="5">
        <f t="shared" si="69"/>
        <v>0</v>
      </c>
      <c r="O253" s="5">
        <f t="shared" si="69"/>
        <v>0</v>
      </c>
      <c r="P253" s="5">
        <f t="shared" si="69"/>
        <v>0</v>
      </c>
      <c r="Q253" s="5">
        <f t="shared" si="69"/>
        <v>0</v>
      </c>
      <c r="R253" s="5">
        <f t="shared" si="69"/>
        <v>0</v>
      </c>
      <c r="S253" s="5">
        <f t="shared" si="69"/>
        <v>0</v>
      </c>
      <c r="T253" s="5">
        <f t="shared" si="69"/>
        <v>0</v>
      </c>
      <c r="U253" s="13">
        <f t="shared" si="69"/>
        <v>0</v>
      </c>
    </row>
    <row r="254" spans="1:21" x14ac:dyDescent="0.25">
      <c r="A254" s="24"/>
      <c r="B254" s="32"/>
      <c r="C254" s="33"/>
      <c r="D254" s="33"/>
      <c r="E254" s="33"/>
      <c r="F254" s="33"/>
      <c r="G254" s="33"/>
      <c r="H254" s="33"/>
      <c r="I254" s="33"/>
      <c r="J254" s="34"/>
      <c r="K254" s="32"/>
      <c r="L254" s="33"/>
      <c r="M254" s="33"/>
      <c r="N254" s="33"/>
      <c r="O254" s="33"/>
      <c r="P254" s="33"/>
      <c r="Q254" s="33"/>
      <c r="R254" s="33"/>
      <c r="S254" s="33"/>
      <c r="T254" s="33"/>
      <c r="U254" s="34"/>
    </row>
    <row r="255" spans="1:21" x14ac:dyDescent="0.25">
      <c r="A255" s="22" t="s">
        <v>193</v>
      </c>
      <c r="B255" s="32"/>
      <c r="C255" s="33"/>
      <c r="D255" s="33"/>
      <c r="E255" s="33"/>
      <c r="F255" s="33"/>
      <c r="G255" s="33"/>
      <c r="H255" s="33"/>
      <c r="I255" s="33"/>
      <c r="J255" s="34"/>
      <c r="K255" s="32"/>
      <c r="L255" s="33"/>
      <c r="M255" s="33"/>
      <c r="N255" s="33"/>
      <c r="O255" s="33"/>
      <c r="P255" s="33"/>
      <c r="Q255" s="33"/>
      <c r="R255" s="33"/>
      <c r="S255" s="33"/>
      <c r="T255" s="33"/>
      <c r="U255" s="34"/>
    </row>
    <row r="256" spans="1:21" x14ac:dyDescent="0.25">
      <c r="A256" s="25" t="s">
        <v>198</v>
      </c>
      <c r="B256" s="14">
        <v>0</v>
      </c>
      <c r="C256" s="6">
        <v>0</v>
      </c>
      <c r="D256" s="6">
        <v>256959</v>
      </c>
      <c r="E256" s="6">
        <v>0</v>
      </c>
      <c r="F256" s="6">
        <v>0</v>
      </c>
      <c r="G256" s="6">
        <v>17481</v>
      </c>
      <c r="H256" s="6">
        <v>73500</v>
      </c>
      <c r="I256" s="6">
        <v>0</v>
      </c>
      <c r="J256" s="15">
        <v>347940</v>
      </c>
      <c r="K256" s="14">
        <v>0</v>
      </c>
      <c r="L256" s="6">
        <v>0</v>
      </c>
      <c r="M256" s="6">
        <v>20327</v>
      </c>
      <c r="N256" s="6">
        <v>9535</v>
      </c>
      <c r="O256" s="6">
        <v>0</v>
      </c>
      <c r="P256" s="6">
        <v>802</v>
      </c>
      <c r="Q256" s="6">
        <v>0</v>
      </c>
      <c r="R256" s="6">
        <v>0</v>
      </c>
      <c r="S256" s="6">
        <v>0</v>
      </c>
      <c r="T256" s="6">
        <v>0</v>
      </c>
      <c r="U256" s="15">
        <v>30664</v>
      </c>
    </row>
    <row r="257" spans="1:21" x14ac:dyDescent="0.25">
      <c r="A257" s="25" t="s">
        <v>199</v>
      </c>
      <c r="B257" s="14">
        <v>0</v>
      </c>
      <c r="C257" s="6">
        <v>0</v>
      </c>
      <c r="D257" s="6">
        <v>183653</v>
      </c>
      <c r="E257" s="6">
        <v>38153</v>
      </c>
      <c r="F257" s="6">
        <v>0</v>
      </c>
      <c r="G257" s="6">
        <v>0</v>
      </c>
      <c r="H257" s="6">
        <v>0</v>
      </c>
      <c r="I257" s="6">
        <v>0</v>
      </c>
      <c r="J257" s="15">
        <v>221806</v>
      </c>
      <c r="K257" s="14">
        <v>0</v>
      </c>
      <c r="L257" s="6">
        <v>0</v>
      </c>
      <c r="M257" s="6">
        <v>51420</v>
      </c>
      <c r="N257" s="6">
        <v>0</v>
      </c>
      <c r="O257" s="6">
        <v>0</v>
      </c>
      <c r="P257" s="6">
        <v>6105</v>
      </c>
      <c r="Q257" s="6">
        <v>6172</v>
      </c>
      <c r="R257" s="6">
        <v>0</v>
      </c>
      <c r="S257" s="6">
        <v>0</v>
      </c>
      <c r="T257" s="6">
        <v>0</v>
      </c>
      <c r="U257" s="15">
        <v>63697</v>
      </c>
    </row>
    <row r="258" spans="1:21" x14ac:dyDescent="0.25">
      <c r="A258" s="25" t="s">
        <v>200</v>
      </c>
      <c r="B258" s="14" t="s">
        <v>206</v>
      </c>
      <c r="C258" s="6" t="s">
        <v>206</v>
      </c>
      <c r="D258" s="6" t="s">
        <v>206</v>
      </c>
      <c r="E258" s="6" t="s">
        <v>206</v>
      </c>
      <c r="F258" s="6" t="s">
        <v>206</v>
      </c>
      <c r="G258" s="6" t="s">
        <v>206</v>
      </c>
      <c r="H258" s="6" t="s">
        <v>206</v>
      </c>
      <c r="I258" s="6" t="s">
        <v>206</v>
      </c>
      <c r="J258" s="15" t="s">
        <v>206</v>
      </c>
      <c r="K258" s="14" t="s">
        <v>206</v>
      </c>
      <c r="L258" s="6" t="s">
        <v>206</v>
      </c>
      <c r="M258" s="6" t="s">
        <v>206</v>
      </c>
      <c r="N258" s="6" t="s">
        <v>206</v>
      </c>
      <c r="O258" s="6" t="s">
        <v>206</v>
      </c>
      <c r="P258" s="6" t="s">
        <v>206</v>
      </c>
      <c r="Q258" s="6" t="s">
        <v>206</v>
      </c>
      <c r="R258" s="6" t="s">
        <v>206</v>
      </c>
      <c r="S258" s="6" t="s">
        <v>206</v>
      </c>
      <c r="T258" s="6" t="s">
        <v>206</v>
      </c>
      <c r="U258" s="15" t="s">
        <v>206</v>
      </c>
    </row>
    <row r="259" spans="1:21" x14ac:dyDescent="0.25">
      <c r="A259" s="25" t="s">
        <v>201</v>
      </c>
      <c r="B259" s="14" t="s">
        <v>206</v>
      </c>
      <c r="C259" s="6" t="s">
        <v>206</v>
      </c>
      <c r="D259" s="6" t="s">
        <v>206</v>
      </c>
      <c r="E259" s="6" t="s">
        <v>206</v>
      </c>
      <c r="F259" s="6" t="s">
        <v>206</v>
      </c>
      <c r="G259" s="6" t="s">
        <v>206</v>
      </c>
      <c r="H259" s="6" t="s">
        <v>206</v>
      </c>
      <c r="I259" s="6" t="s">
        <v>206</v>
      </c>
      <c r="J259" s="15" t="s">
        <v>206</v>
      </c>
      <c r="K259" s="14" t="s">
        <v>206</v>
      </c>
      <c r="L259" s="6" t="s">
        <v>206</v>
      </c>
      <c r="M259" s="6" t="s">
        <v>206</v>
      </c>
      <c r="N259" s="6" t="s">
        <v>206</v>
      </c>
      <c r="O259" s="6" t="s">
        <v>206</v>
      </c>
      <c r="P259" s="6" t="s">
        <v>206</v>
      </c>
      <c r="Q259" s="6" t="s">
        <v>206</v>
      </c>
      <c r="R259" s="6" t="s">
        <v>206</v>
      </c>
      <c r="S259" s="6" t="s">
        <v>206</v>
      </c>
      <c r="T259" s="6" t="s">
        <v>206</v>
      </c>
      <c r="U259" s="15" t="s">
        <v>206</v>
      </c>
    </row>
    <row r="260" spans="1:21" x14ac:dyDescent="0.25">
      <c r="A260" s="22" t="s">
        <v>157</v>
      </c>
      <c r="B260" s="12">
        <f t="shared" ref="B260:J260" si="70">SUM(B256:B259)</f>
        <v>0</v>
      </c>
      <c r="C260" s="5">
        <f t="shared" si="70"/>
        <v>0</v>
      </c>
      <c r="D260" s="5">
        <f t="shared" si="70"/>
        <v>440612</v>
      </c>
      <c r="E260" s="5">
        <f t="shared" si="70"/>
        <v>38153</v>
      </c>
      <c r="F260" s="5">
        <f t="shared" si="70"/>
        <v>0</v>
      </c>
      <c r="G260" s="5">
        <f t="shared" si="70"/>
        <v>17481</v>
      </c>
      <c r="H260" s="5">
        <f t="shared" si="70"/>
        <v>73500</v>
      </c>
      <c r="I260" s="5">
        <f t="shared" si="70"/>
        <v>0</v>
      </c>
      <c r="J260" s="13">
        <f t="shared" si="70"/>
        <v>569746</v>
      </c>
      <c r="K260" s="12">
        <f t="shared" ref="K260:U260" si="71">SUM(K256:K259)</f>
        <v>0</v>
      </c>
      <c r="L260" s="5">
        <f t="shared" si="71"/>
        <v>0</v>
      </c>
      <c r="M260" s="5">
        <f t="shared" si="71"/>
        <v>71747</v>
      </c>
      <c r="N260" s="5">
        <f t="shared" si="71"/>
        <v>9535</v>
      </c>
      <c r="O260" s="5">
        <f t="shared" si="71"/>
        <v>0</v>
      </c>
      <c r="P260" s="5">
        <f t="shared" si="71"/>
        <v>6907</v>
      </c>
      <c r="Q260" s="5">
        <f t="shared" si="71"/>
        <v>6172</v>
      </c>
      <c r="R260" s="5">
        <f t="shared" si="71"/>
        <v>0</v>
      </c>
      <c r="S260" s="5">
        <f t="shared" si="71"/>
        <v>0</v>
      </c>
      <c r="T260" s="5">
        <f t="shared" si="71"/>
        <v>0</v>
      </c>
      <c r="U260" s="13">
        <f t="shared" si="71"/>
        <v>94361</v>
      </c>
    </row>
    <row r="261" spans="1:21" x14ac:dyDescent="0.25">
      <c r="A261" s="24"/>
      <c r="B261" s="32"/>
      <c r="C261" s="33"/>
      <c r="D261" s="33"/>
      <c r="E261" s="33"/>
      <c r="F261" s="33"/>
      <c r="G261" s="33"/>
      <c r="H261" s="33"/>
      <c r="I261" s="33"/>
      <c r="J261" s="34"/>
      <c r="K261" s="32"/>
      <c r="L261" s="33"/>
      <c r="M261" s="33"/>
      <c r="N261" s="33"/>
      <c r="O261" s="33"/>
      <c r="P261" s="33"/>
      <c r="Q261" s="33"/>
      <c r="R261" s="33"/>
      <c r="S261" s="33"/>
      <c r="T261" s="33"/>
      <c r="U261" s="34"/>
    </row>
    <row r="262" spans="1:21" x14ac:dyDescent="0.25">
      <c r="A262" s="22" t="s">
        <v>194</v>
      </c>
      <c r="B262" s="32"/>
      <c r="C262" s="33"/>
      <c r="D262" s="33"/>
      <c r="E262" s="33"/>
      <c r="F262" s="33"/>
      <c r="G262" s="33"/>
      <c r="H262" s="33"/>
      <c r="I262" s="33"/>
      <c r="J262" s="34"/>
      <c r="K262" s="32"/>
      <c r="L262" s="33"/>
      <c r="M262" s="33"/>
      <c r="N262" s="33"/>
      <c r="O262" s="33"/>
      <c r="P262" s="33"/>
      <c r="Q262" s="33"/>
      <c r="R262" s="33"/>
      <c r="S262" s="33"/>
      <c r="T262" s="33"/>
      <c r="U262" s="34"/>
    </row>
    <row r="263" spans="1:21" x14ac:dyDescent="0.25">
      <c r="A263" s="25" t="s">
        <v>198</v>
      </c>
      <c r="B263" s="14">
        <v>0</v>
      </c>
      <c r="C263" s="6">
        <v>0</v>
      </c>
      <c r="D263" s="6">
        <v>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15">
        <v>0</v>
      </c>
      <c r="K263" s="14">
        <v>0</v>
      </c>
      <c r="L263" s="6">
        <v>0</v>
      </c>
      <c r="M263" s="6">
        <v>0</v>
      </c>
      <c r="N263" s="6">
        <v>0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  <c r="T263" s="6">
        <v>0</v>
      </c>
      <c r="U263" s="15">
        <v>0</v>
      </c>
    </row>
    <row r="264" spans="1:21" x14ac:dyDescent="0.25">
      <c r="A264" s="25" t="s">
        <v>199</v>
      </c>
      <c r="B264" s="14">
        <v>0</v>
      </c>
      <c r="C264" s="6">
        <v>0</v>
      </c>
      <c r="D264" s="6">
        <v>0</v>
      </c>
      <c r="E264" s="6">
        <v>0</v>
      </c>
      <c r="F264" s="6">
        <v>0</v>
      </c>
      <c r="G264" s="6">
        <v>0</v>
      </c>
      <c r="H264" s="6">
        <v>0</v>
      </c>
      <c r="I264" s="6">
        <v>0</v>
      </c>
      <c r="J264" s="15">
        <v>0</v>
      </c>
      <c r="K264" s="14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0</v>
      </c>
      <c r="R264" s="6">
        <v>0</v>
      </c>
      <c r="S264" s="6">
        <v>0</v>
      </c>
      <c r="T264" s="6">
        <v>0</v>
      </c>
      <c r="U264" s="15">
        <v>0</v>
      </c>
    </row>
    <row r="265" spans="1:21" x14ac:dyDescent="0.25">
      <c r="A265" s="25" t="s">
        <v>200</v>
      </c>
      <c r="B265" s="14" t="s">
        <v>206</v>
      </c>
      <c r="C265" s="6" t="s">
        <v>206</v>
      </c>
      <c r="D265" s="6" t="s">
        <v>206</v>
      </c>
      <c r="E265" s="6" t="s">
        <v>206</v>
      </c>
      <c r="F265" s="6" t="s">
        <v>206</v>
      </c>
      <c r="G265" s="6" t="s">
        <v>206</v>
      </c>
      <c r="H265" s="6" t="s">
        <v>206</v>
      </c>
      <c r="I265" s="6" t="s">
        <v>206</v>
      </c>
      <c r="J265" s="15" t="s">
        <v>206</v>
      </c>
      <c r="K265" s="14" t="s">
        <v>206</v>
      </c>
      <c r="L265" s="6" t="s">
        <v>206</v>
      </c>
      <c r="M265" s="6" t="s">
        <v>206</v>
      </c>
      <c r="N265" s="6" t="s">
        <v>206</v>
      </c>
      <c r="O265" s="6" t="s">
        <v>206</v>
      </c>
      <c r="P265" s="6" t="s">
        <v>206</v>
      </c>
      <c r="Q265" s="6" t="s">
        <v>206</v>
      </c>
      <c r="R265" s="6" t="s">
        <v>206</v>
      </c>
      <c r="S265" s="6" t="s">
        <v>206</v>
      </c>
      <c r="T265" s="6" t="s">
        <v>206</v>
      </c>
      <c r="U265" s="15" t="s">
        <v>206</v>
      </c>
    </row>
    <row r="266" spans="1:21" x14ac:dyDescent="0.25">
      <c r="A266" s="25" t="s">
        <v>201</v>
      </c>
      <c r="B266" s="14" t="s">
        <v>206</v>
      </c>
      <c r="C266" s="6" t="s">
        <v>206</v>
      </c>
      <c r="D266" s="6" t="s">
        <v>206</v>
      </c>
      <c r="E266" s="6" t="s">
        <v>206</v>
      </c>
      <c r="F266" s="6" t="s">
        <v>206</v>
      </c>
      <c r="G266" s="6" t="s">
        <v>206</v>
      </c>
      <c r="H266" s="6" t="s">
        <v>206</v>
      </c>
      <c r="I266" s="6" t="s">
        <v>206</v>
      </c>
      <c r="J266" s="15" t="s">
        <v>206</v>
      </c>
      <c r="K266" s="14" t="s">
        <v>206</v>
      </c>
      <c r="L266" s="6" t="s">
        <v>206</v>
      </c>
      <c r="M266" s="6" t="s">
        <v>206</v>
      </c>
      <c r="N266" s="6" t="s">
        <v>206</v>
      </c>
      <c r="O266" s="6" t="s">
        <v>206</v>
      </c>
      <c r="P266" s="6" t="s">
        <v>206</v>
      </c>
      <c r="Q266" s="6" t="s">
        <v>206</v>
      </c>
      <c r="R266" s="6" t="s">
        <v>206</v>
      </c>
      <c r="S266" s="6" t="s">
        <v>206</v>
      </c>
      <c r="T266" s="6" t="s">
        <v>206</v>
      </c>
      <c r="U266" s="15" t="s">
        <v>206</v>
      </c>
    </row>
    <row r="267" spans="1:21" x14ac:dyDescent="0.25">
      <c r="A267" s="22" t="s">
        <v>157</v>
      </c>
      <c r="B267" s="12">
        <f t="shared" ref="B267:J267" si="72">SUM(B263:B266)</f>
        <v>0</v>
      </c>
      <c r="C267" s="5">
        <f t="shared" si="72"/>
        <v>0</v>
      </c>
      <c r="D267" s="5">
        <f t="shared" si="72"/>
        <v>0</v>
      </c>
      <c r="E267" s="5">
        <f t="shared" si="72"/>
        <v>0</v>
      </c>
      <c r="F267" s="5">
        <f t="shared" si="72"/>
        <v>0</v>
      </c>
      <c r="G267" s="5">
        <f t="shared" si="72"/>
        <v>0</v>
      </c>
      <c r="H267" s="5">
        <f t="shared" si="72"/>
        <v>0</v>
      </c>
      <c r="I267" s="5">
        <f t="shared" si="72"/>
        <v>0</v>
      </c>
      <c r="J267" s="13">
        <f t="shared" si="72"/>
        <v>0</v>
      </c>
      <c r="K267" s="12">
        <f t="shared" ref="K267:U267" si="73">SUM(K263:K266)</f>
        <v>0</v>
      </c>
      <c r="L267" s="5">
        <f t="shared" si="73"/>
        <v>0</v>
      </c>
      <c r="M267" s="5">
        <f t="shared" si="73"/>
        <v>0</v>
      </c>
      <c r="N267" s="5">
        <f t="shared" si="73"/>
        <v>0</v>
      </c>
      <c r="O267" s="5">
        <f t="shared" si="73"/>
        <v>0</v>
      </c>
      <c r="P267" s="5">
        <f t="shared" si="73"/>
        <v>0</v>
      </c>
      <c r="Q267" s="5">
        <f t="shared" si="73"/>
        <v>0</v>
      </c>
      <c r="R267" s="5">
        <f t="shared" si="73"/>
        <v>0</v>
      </c>
      <c r="S267" s="5">
        <f t="shared" si="73"/>
        <v>0</v>
      </c>
      <c r="T267" s="5">
        <f t="shared" si="73"/>
        <v>0</v>
      </c>
      <c r="U267" s="13">
        <f t="shared" si="73"/>
        <v>0</v>
      </c>
    </row>
    <row r="268" spans="1:21" x14ac:dyDescent="0.25">
      <c r="A268" s="24"/>
      <c r="B268" s="32"/>
      <c r="C268" s="33"/>
      <c r="D268" s="33"/>
      <c r="E268" s="33"/>
      <c r="F268" s="33"/>
      <c r="G268" s="33"/>
      <c r="H268" s="33"/>
      <c r="I268" s="33"/>
      <c r="J268" s="34"/>
      <c r="K268" s="32"/>
      <c r="L268" s="33"/>
      <c r="M268" s="33"/>
      <c r="N268" s="33"/>
      <c r="O268" s="33"/>
      <c r="P268" s="33"/>
      <c r="Q268" s="33"/>
      <c r="R268" s="33"/>
      <c r="S268" s="33"/>
      <c r="T268" s="33"/>
      <c r="U268" s="34"/>
    </row>
    <row r="269" spans="1:21" x14ac:dyDescent="0.25">
      <c r="A269" s="22" t="s">
        <v>195</v>
      </c>
      <c r="B269" s="32"/>
      <c r="C269" s="33"/>
      <c r="D269" s="33"/>
      <c r="E269" s="33"/>
      <c r="F269" s="33"/>
      <c r="G269" s="33"/>
      <c r="H269" s="33"/>
      <c r="I269" s="33"/>
      <c r="J269" s="34"/>
      <c r="K269" s="32"/>
      <c r="L269" s="33"/>
      <c r="M269" s="33"/>
      <c r="N269" s="33"/>
      <c r="O269" s="33"/>
      <c r="P269" s="33"/>
      <c r="Q269" s="33"/>
      <c r="R269" s="33"/>
      <c r="S269" s="33"/>
      <c r="T269" s="33"/>
      <c r="U269" s="34"/>
    </row>
    <row r="270" spans="1:21" x14ac:dyDescent="0.25">
      <c r="A270" s="25" t="s">
        <v>198</v>
      </c>
      <c r="B270" s="14">
        <v>679907</v>
      </c>
      <c r="C270" s="6">
        <v>0</v>
      </c>
      <c r="D270" s="6">
        <v>769</v>
      </c>
      <c r="E270" s="6">
        <v>0</v>
      </c>
      <c r="F270" s="6">
        <v>0</v>
      </c>
      <c r="G270" s="6">
        <v>0</v>
      </c>
      <c r="H270" s="6">
        <v>117590</v>
      </c>
      <c r="I270" s="6">
        <v>0</v>
      </c>
      <c r="J270" s="15">
        <v>798266</v>
      </c>
      <c r="K270" s="14">
        <v>40487</v>
      </c>
      <c r="L270" s="6">
        <v>0</v>
      </c>
      <c r="M270" s="6">
        <v>0</v>
      </c>
      <c r="N270" s="6">
        <v>0</v>
      </c>
      <c r="O270" s="6">
        <v>0</v>
      </c>
      <c r="P270" s="6">
        <v>323</v>
      </c>
      <c r="Q270" s="6">
        <v>0</v>
      </c>
      <c r="R270" s="6">
        <v>0</v>
      </c>
      <c r="S270" s="6">
        <v>0</v>
      </c>
      <c r="T270" s="6">
        <v>23518</v>
      </c>
      <c r="U270" s="15">
        <v>64328</v>
      </c>
    </row>
    <row r="271" spans="1:21" x14ac:dyDescent="0.25">
      <c r="A271" s="25" t="s">
        <v>199</v>
      </c>
      <c r="B271" s="14">
        <v>802046</v>
      </c>
      <c r="C271" s="6">
        <v>0</v>
      </c>
      <c r="D271" s="6">
        <v>531</v>
      </c>
      <c r="E271" s="6">
        <v>0</v>
      </c>
      <c r="F271" s="6">
        <v>0</v>
      </c>
      <c r="G271" s="6">
        <v>141</v>
      </c>
      <c r="H271" s="6">
        <v>85664</v>
      </c>
      <c r="I271" s="6">
        <v>0</v>
      </c>
      <c r="J271" s="15">
        <v>888382</v>
      </c>
      <c r="K271" s="14">
        <v>80481</v>
      </c>
      <c r="L271" s="6">
        <v>0</v>
      </c>
      <c r="M271" s="6">
        <v>292</v>
      </c>
      <c r="N271" s="6">
        <v>0</v>
      </c>
      <c r="O271" s="6">
        <v>0</v>
      </c>
      <c r="P271" s="6">
        <v>56</v>
      </c>
      <c r="Q271" s="6">
        <v>0</v>
      </c>
      <c r="R271" s="6">
        <v>0</v>
      </c>
      <c r="S271" s="6">
        <v>0</v>
      </c>
      <c r="T271" s="6">
        <v>17133</v>
      </c>
      <c r="U271" s="15">
        <v>97962</v>
      </c>
    </row>
    <row r="272" spans="1:21" x14ac:dyDescent="0.25">
      <c r="A272" s="25" t="s">
        <v>200</v>
      </c>
      <c r="B272" s="14">
        <v>838710</v>
      </c>
      <c r="C272" s="6">
        <v>0</v>
      </c>
      <c r="D272" s="6">
        <v>4509</v>
      </c>
      <c r="E272" s="6">
        <v>0</v>
      </c>
      <c r="F272" s="6">
        <v>0</v>
      </c>
      <c r="G272" s="6">
        <v>0</v>
      </c>
      <c r="H272" s="6">
        <v>83636</v>
      </c>
      <c r="I272" s="6">
        <v>0</v>
      </c>
      <c r="J272" s="15">
        <v>926855</v>
      </c>
      <c r="K272" s="14">
        <v>24710</v>
      </c>
      <c r="L272" s="6">
        <v>0</v>
      </c>
      <c r="M272" s="6">
        <v>2476</v>
      </c>
      <c r="N272" s="6">
        <v>0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  <c r="T272" s="6">
        <v>16727</v>
      </c>
      <c r="U272" s="15">
        <v>43913</v>
      </c>
    </row>
    <row r="273" spans="1:21" x14ac:dyDescent="0.25">
      <c r="A273" s="25" t="s">
        <v>201</v>
      </c>
      <c r="B273" s="14" t="s">
        <v>206</v>
      </c>
      <c r="C273" s="6" t="s">
        <v>206</v>
      </c>
      <c r="D273" s="6" t="s">
        <v>206</v>
      </c>
      <c r="E273" s="6" t="s">
        <v>206</v>
      </c>
      <c r="F273" s="6" t="s">
        <v>206</v>
      </c>
      <c r="G273" s="6" t="s">
        <v>206</v>
      </c>
      <c r="H273" s="6" t="s">
        <v>206</v>
      </c>
      <c r="I273" s="6" t="s">
        <v>206</v>
      </c>
      <c r="J273" s="15" t="s">
        <v>206</v>
      </c>
      <c r="K273" s="14" t="s">
        <v>206</v>
      </c>
      <c r="L273" s="6" t="s">
        <v>206</v>
      </c>
      <c r="M273" s="6" t="s">
        <v>206</v>
      </c>
      <c r="N273" s="6" t="s">
        <v>206</v>
      </c>
      <c r="O273" s="6" t="s">
        <v>206</v>
      </c>
      <c r="P273" s="6" t="s">
        <v>206</v>
      </c>
      <c r="Q273" s="6" t="s">
        <v>206</v>
      </c>
      <c r="R273" s="6" t="s">
        <v>206</v>
      </c>
      <c r="S273" s="6" t="s">
        <v>206</v>
      </c>
      <c r="T273" s="6" t="s">
        <v>206</v>
      </c>
      <c r="U273" s="15" t="s">
        <v>206</v>
      </c>
    </row>
    <row r="274" spans="1:21" x14ac:dyDescent="0.25">
      <c r="A274" s="22" t="s">
        <v>157</v>
      </c>
      <c r="B274" s="12">
        <f t="shared" ref="B274:J274" si="74">SUM(B270:B273)</f>
        <v>2320663</v>
      </c>
      <c r="C274" s="5">
        <f t="shared" si="74"/>
        <v>0</v>
      </c>
      <c r="D274" s="5">
        <f t="shared" si="74"/>
        <v>5809</v>
      </c>
      <c r="E274" s="5">
        <f t="shared" si="74"/>
        <v>0</v>
      </c>
      <c r="F274" s="5">
        <f t="shared" si="74"/>
        <v>0</v>
      </c>
      <c r="G274" s="5">
        <f t="shared" si="74"/>
        <v>141</v>
      </c>
      <c r="H274" s="5">
        <f t="shared" si="74"/>
        <v>286890</v>
      </c>
      <c r="I274" s="5">
        <f t="shared" si="74"/>
        <v>0</v>
      </c>
      <c r="J274" s="13">
        <f t="shared" si="74"/>
        <v>2613503</v>
      </c>
      <c r="K274" s="12">
        <f t="shared" ref="K274:U274" si="75">SUM(K270:K273)</f>
        <v>145678</v>
      </c>
      <c r="L274" s="5">
        <f t="shared" si="75"/>
        <v>0</v>
      </c>
      <c r="M274" s="5">
        <f t="shared" si="75"/>
        <v>2768</v>
      </c>
      <c r="N274" s="5">
        <f t="shared" si="75"/>
        <v>0</v>
      </c>
      <c r="O274" s="5">
        <f t="shared" si="75"/>
        <v>0</v>
      </c>
      <c r="P274" s="5">
        <f t="shared" si="75"/>
        <v>379</v>
      </c>
      <c r="Q274" s="5">
        <f t="shared" si="75"/>
        <v>0</v>
      </c>
      <c r="R274" s="5">
        <f t="shared" si="75"/>
        <v>0</v>
      </c>
      <c r="S274" s="5">
        <f t="shared" si="75"/>
        <v>0</v>
      </c>
      <c r="T274" s="5">
        <f t="shared" si="75"/>
        <v>57378</v>
      </c>
      <c r="U274" s="13">
        <f t="shared" si="75"/>
        <v>206203</v>
      </c>
    </row>
    <row r="275" spans="1:21" x14ac:dyDescent="0.25">
      <c r="A275" s="24"/>
      <c r="B275" s="32"/>
      <c r="C275" s="33"/>
      <c r="D275" s="33"/>
      <c r="E275" s="33"/>
      <c r="F275" s="33"/>
      <c r="G275" s="33"/>
      <c r="H275" s="33"/>
      <c r="I275" s="33"/>
      <c r="J275" s="34"/>
      <c r="K275" s="32"/>
      <c r="L275" s="33"/>
      <c r="M275" s="33"/>
      <c r="N275" s="33"/>
      <c r="O275" s="33"/>
      <c r="P275" s="33"/>
      <c r="Q275" s="33"/>
      <c r="R275" s="33"/>
      <c r="S275" s="33"/>
      <c r="T275" s="33"/>
      <c r="U275" s="34"/>
    </row>
    <row r="276" spans="1:21" x14ac:dyDescent="0.25">
      <c r="A276" s="22" t="s">
        <v>196</v>
      </c>
      <c r="B276" s="32"/>
      <c r="C276" s="33"/>
      <c r="D276" s="33"/>
      <c r="E276" s="33"/>
      <c r="F276" s="33"/>
      <c r="G276" s="33"/>
      <c r="H276" s="33"/>
      <c r="I276" s="33"/>
      <c r="J276" s="34"/>
      <c r="K276" s="32"/>
      <c r="L276" s="33"/>
      <c r="M276" s="33"/>
      <c r="N276" s="33"/>
      <c r="O276" s="33"/>
      <c r="P276" s="33"/>
      <c r="Q276" s="33"/>
      <c r="R276" s="33"/>
      <c r="S276" s="33"/>
      <c r="T276" s="33"/>
      <c r="U276" s="34"/>
    </row>
    <row r="277" spans="1:21" x14ac:dyDescent="0.25">
      <c r="A277" s="25" t="s">
        <v>198</v>
      </c>
      <c r="B277" s="14">
        <v>0</v>
      </c>
      <c r="C277" s="6">
        <v>0</v>
      </c>
      <c r="D277" s="6">
        <v>0</v>
      </c>
      <c r="E277" s="6">
        <v>0</v>
      </c>
      <c r="F277" s="6">
        <v>0</v>
      </c>
      <c r="G277" s="6">
        <v>0</v>
      </c>
      <c r="H277" s="6">
        <v>0</v>
      </c>
      <c r="I277" s="6">
        <v>0</v>
      </c>
      <c r="J277" s="15">
        <v>0</v>
      </c>
      <c r="K277" s="14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15">
        <v>0</v>
      </c>
    </row>
    <row r="278" spans="1:21" x14ac:dyDescent="0.25">
      <c r="A278" s="25" t="s">
        <v>199</v>
      </c>
      <c r="B278" s="14">
        <v>0</v>
      </c>
      <c r="C278" s="6">
        <v>0</v>
      </c>
      <c r="D278" s="6">
        <v>0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15">
        <v>0</v>
      </c>
      <c r="K278" s="14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15">
        <v>0</v>
      </c>
    </row>
    <row r="279" spans="1:21" x14ac:dyDescent="0.25">
      <c r="A279" s="25" t="s">
        <v>200</v>
      </c>
      <c r="B279" s="14">
        <v>0</v>
      </c>
      <c r="C279" s="6">
        <v>0</v>
      </c>
      <c r="D279" s="6">
        <v>0</v>
      </c>
      <c r="E279" s="6">
        <v>0</v>
      </c>
      <c r="F279" s="6">
        <v>0</v>
      </c>
      <c r="G279" s="6">
        <v>0</v>
      </c>
      <c r="H279" s="6">
        <v>0</v>
      </c>
      <c r="I279" s="6">
        <v>0</v>
      </c>
      <c r="J279" s="15">
        <v>0</v>
      </c>
      <c r="K279" s="14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0</v>
      </c>
      <c r="R279" s="6">
        <v>0</v>
      </c>
      <c r="S279" s="6">
        <v>0</v>
      </c>
      <c r="T279" s="6">
        <v>0</v>
      </c>
      <c r="U279" s="15">
        <v>0</v>
      </c>
    </row>
    <row r="280" spans="1:21" x14ac:dyDescent="0.25">
      <c r="A280" s="25" t="s">
        <v>201</v>
      </c>
      <c r="B280" s="14" t="s">
        <v>206</v>
      </c>
      <c r="C280" s="6" t="s">
        <v>206</v>
      </c>
      <c r="D280" s="6" t="s">
        <v>206</v>
      </c>
      <c r="E280" s="6" t="s">
        <v>206</v>
      </c>
      <c r="F280" s="6" t="s">
        <v>206</v>
      </c>
      <c r="G280" s="6" t="s">
        <v>206</v>
      </c>
      <c r="H280" s="6" t="s">
        <v>206</v>
      </c>
      <c r="I280" s="6" t="s">
        <v>206</v>
      </c>
      <c r="J280" s="15" t="s">
        <v>206</v>
      </c>
      <c r="K280" s="14" t="s">
        <v>206</v>
      </c>
      <c r="L280" s="6" t="s">
        <v>206</v>
      </c>
      <c r="M280" s="6" t="s">
        <v>206</v>
      </c>
      <c r="N280" s="6" t="s">
        <v>206</v>
      </c>
      <c r="O280" s="6" t="s">
        <v>206</v>
      </c>
      <c r="P280" s="6" t="s">
        <v>206</v>
      </c>
      <c r="Q280" s="6" t="s">
        <v>206</v>
      </c>
      <c r="R280" s="6" t="s">
        <v>206</v>
      </c>
      <c r="S280" s="6" t="s">
        <v>206</v>
      </c>
      <c r="T280" s="6" t="s">
        <v>206</v>
      </c>
      <c r="U280" s="15" t="s">
        <v>206</v>
      </c>
    </row>
    <row r="281" spans="1:21" x14ac:dyDescent="0.25">
      <c r="A281" s="22" t="s">
        <v>157</v>
      </c>
      <c r="B281" s="12">
        <f t="shared" ref="B281:J281" si="76">SUM(B277:B280)</f>
        <v>0</v>
      </c>
      <c r="C281" s="5">
        <f t="shared" si="76"/>
        <v>0</v>
      </c>
      <c r="D281" s="5">
        <f t="shared" si="76"/>
        <v>0</v>
      </c>
      <c r="E281" s="5">
        <f t="shared" si="76"/>
        <v>0</v>
      </c>
      <c r="F281" s="5">
        <f t="shared" si="76"/>
        <v>0</v>
      </c>
      <c r="G281" s="5">
        <f t="shared" si="76"/>
        <v>0</v>
      </c>
      <c r="H281" s="5">
        <f t="shared" si="76"/>
        <v>0</v>
      </c>
      <c r="I281" s="5">
        <f t="shared" si="76"/>
        <v>0</v>
      </c>
      <c r="J281" s="13">
        <f t="shared" si="76"/>
        <v>0</v>
      </c>
      <c r="K281" s="12">
        <f t="shared" ref="K281:U281" si="77">SUM(K277:K280)</f>
        <v>0</v>
      </c>
      <c r="L281" s="5">
        <f t="shared" si="77"/>
        <v>0</v>
      </c>
      <c r="M281" s="5">
        <f t="shared" si="77"/>
        <v>0</v>
      </c>
      <c r="N281" s="5">
        <f t="shared" si="77"/>
        <v>0</v>
      </c>
      <c r="O281" s="5">
        <f t="shared" si="77"/>
        <v>0</v>
      </c>
      <c r="P281" s="5">
        <f t="shared" si="77"/>
        <v>0</v>
      </c>
      <c r="Q281" s="5">
        <f t="shared" si="77"/>
        <v>0</v>
      </c>
      <c r="R281" s="5">
        <f t="shared" si="77"/>
        <v>0</v>
      </c>
      <c r="S281" s="5">
        <f t="shared" si="77"/>
        <v>0</v>
      </c>
      <c r="T281" s="5">
        <f t="shared" si="77"/>
        <v>0</v>
      </c>
      <c r="U281" s="13">
        <f t="shared" si="77"/>
        <v>0</v>
      </c>
    </row>
    <row r="282" spans="1:21" x14ac:dyDescent="0.25">
      <c r="A282" s="24"/>
      <c r="B282" s="32"/>
      <c r="C282" s="33"/>
      <c r="D282" s="33"/>
      <c r="E282" s="33"/>
      <c r="F282" s="33"/>
      <c r="G282" s="33"/>
      <c r="H282" s="33"/>
      <c r="I282" s="33"/>
      <c r="J282" s="34"/>
      <c r="K282" s="32"/>
      <c r="L282" s="33"/>
      <c r="M282" s="33"/>
      <c r="N282" s="33"/>
      <c r="O282" s="33"/>
      <c r="P282" s="33"/>
      <c r="Q282" s="33"/>
      <c r="R282" s="33"/>
      <c r="S282" s="33"/>
      <c r="T282" s="33"/>
      <c r="U282" s="34"/>
    </row>
    <row r="283" spans="1:21" x14ac:dyDescent="0.25">
      <c r="A283" s="22" t="s">
        <v>197</v>
      </c>
      <c r="B283" s="32"/>
      <c r="C283" s="33"/>
      <c r="D283" s="33"/>
      <c r="E283" s="33"/>
      <c r="F283" s="33"/>
      <c r="G283" s="33"/>
      <c r="H283" s="33"/>
      <c r="I283" s="33"/>
      <c r="J283" s="34"/>
      <c r="K283" s="32"/>
      <c r="L283" s="33"/>
      <c r="M283" s="33"/>
      <c r="N283" s="33"/>
      <c r="O283" s="33"/>
      <c r="P283" s="33"/>
      <c r="Q283" s="33"/>
      <c r="R283" s="33"/>
      <c r="S283" s="33"/>
      <c r="T283" s="33"/>
      <c r="U283" s="34"/>
    </row>
    <row r="284" spans="1:21" x14ac:dyDescent="0.25">
      <c r="A284" s="25" t="s">
        <v>198</v>
      </c>
      <c r="B284" s="14">
        <v>0</v>
      </c>
      <c r="C284" s="6">
        <v>0</v>
      </c>
      <c r="D284" s="6">
        <v>0</v>
      </c>
      <c r="E284" s="6">
        <v>0</v>
      </c>
      <c r="F284" s="6">
        <v>0</v>
      </c>
      <c r="G284" s="6">
        <v>0</v>
      </c>
      <c r="H284" s="6">
        <v>0</v>
      </c>
      <c r="I284" s="6">
        <v>0</v>
      </c>
      <c r="J284" s="15">
        <v>0</v>
      </c>
      <c r="K284" s="14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  <c r="T284" s="6">
        <v>0</v>
      </c>
      <c r="U284" s="15">
        <v>0</v>
      </c>
    </row>
    <row r="285" spans="1:21" x14ac:dyDescent="0.25">
      <c r="A285" s="25" t="s">
        <v>199</v>
      </c>
      <c r="B285" s="14">
        <v>0</v>
      </c>
      <c r="C285" s="6">
        <v>0</v>
      </c>
      <c r="D285" s="6">
        <v>0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15">
        <v>0</v>
      </c>
      <c r="K285" s="14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15">
        <v>0</v>
      </c>
    </row>
    <row r="286" spans="1:21" x14ac:dyDescent="0.25">
      <c r="A286" s="25" t="s">
        <v>200</v>
      </c>
      <c r="B286" s="14">
        <v>0</v>
      </c>
      <c r="C286" s="6">
        <v>0</v>
      </c>
      <c r="D286" s="6">
        <v>0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15">
        <v>0</v>
      </c>
      <c r="K286" s="14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15">
        <v>0</v>
      </c>
    </row>
    <row r="287" spans="1:21" x14ac:dyDescent="0.25">
      <c r="A287" s="25" t="s">
        <v>201</v>
      </c>
      <c r="B287" s="14" t="s">
        <v>206</v>
      </c>
      <c r="C287" s="6" t="s">
        <v>206</v>
      </c>
      <c r="D287" s="6" t="s">
        <v>206</v>
      </c>
      <c r="E287" s="6" t="s">
        <v>206</v>
      </c>
      <c r="F287" s="6" t="s">
        <v>206</v>
      </c>
      <c r="G287" s="6" t="s">
        <v>206</v>
      </c>
      <c r="H287" s="6" t="s">
        <v>206</v>
      </c>
      <c r="I287" s="6" t="s">
        <v>206</v>
      </c>
      <c r="J287" s="15" t="s">
        <v>206</v>
      </c>
      <c r="K287" s="14" t="s">
        <v>206</v>
      </c>
      <c r="L287" s="6" t="s">
        <v>206</v>
      </c>
      <c r="M287" s="6" t="s">
        <v>206</v>
      </c>
      <c r="N287" s="6" t="s">
        <v>206</v>
      </c>
      <c r="O287" s="6" t="s">
        <v>206</v>
      </c>
      <c r="P287" s="6" t="s">
        <v>206</v>
      </c>
      <c r="Q287" s="6" t="s">
        <v>206</v>
      </c>
      <c r="R287" s="6" t="s">
        <v>206</v>
      </c>
      <c r="S287" s="6" t="s">
        <v>206</v>
      </c>
      <c r="T287" s="6" t="s">
        <v>206</v>
      </c>
      <c r="U287" s="15" t="s">
        <v>206</v>
      </c>
    </row>
    <row r="288" spans="1:21" ht="15.75" thickBot="1" x14ac:dyDescent="0.3">
      <c r="A288" s="26" t="s">
        <v>157</v>
      </c>
      <c r="B288" s="16">
        <f t="shared" ref="B288:J288" si="78">SUM(B284:B287)</f>
        <v>0</v>
      </c>
      <c r="C288" s="21">
        <f t="shared" si="78"/>
        <v>0</v>
      </c>
      <c r="D288" s="21">
        <f t="shared" si="78"/>
        <v>0</v>
      </c>
      <c r="E288" s="21">
        <f t="shared" si="78"/>
        <v>0</v>
      </c>
      <c r="F288" s="21">
        <f t="shared" si="78"/>
        <v>0</v>
      </c>
      <c r="G288" s="21">
        <f t="shared" si="78"/>
        <v>0</v>
      </c>
      <c r="H288" s="21">
        <f t="shared" si="78"/>
        <v>0</v>
      </c>
      <c r="I288" s="21">
        <f t="shared" si="78"/>
        <v>0</v>
      </c>
      <c r="J288" s="17">
        <f t="shared" si="78"/>
        <v>0</v>
      </c>
      <c r="K288" s="16">
        <f t="shared" ref="K288:U288" si="79">SUM(K284:K287)</f>
        <v>0</v>
      </c>
      <c r="L288" s="21">
        <f t="shared" si="79"/>
        <v>0</v>
      </c>
      <c r="M288" s="21">
        <f t="shared" si="79"/>
        <v>0</v>
      </c>
      <c r="N288" s="21">
        <f t="shared" si="79"/>
        <v>0</v>
      </c>
      <c r="O288" s="21">
        <f t="shared" si="79"/>
        <v>0</v>
      </c>
      <c r="P288" s="21">
        <f t="shared" si="79"/>
        <v>0</v>
      </c>
      <c r="Q288" s="21">
        <f t="shared" si="79"/>
        <v>0</v>
      </c>
      <c r="R288" s="21">
        <f t="shared" si="79"/>
        <v>0</v>
      </c>
      <c r="S288" s="21">
        <f t="shared" si="79"/>
        <v>0</v>
      </c>
      <c r="T288" s="21">
        <f t="shared" si="79"/>
        <v>0</v>
      </c>
      <c r="U288" s="17">
        <f t="shared" si="79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J13"/>
    <mergeCell ref="K13:U13"/>
    <mergeCell ref="A13:A14"/>
  </mergeCells>
  <phoneticPr fontId="16" type="noConversion"/>
  <conditionalFormatting sqref="B1:U1048576">
    <cfRule type="cellIs" dxfId="15" priority="1" operator="equal">
      <formula>"Delinquent"</formula>
    </cfRule>
    <cfRule type="cellIs" dxfId="14" priority="2" operator="lessThan">
      <formula>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V288"/>
  <sheetViews>
    <sheetView showGridLines="0" workbookViewId="0"/>
  </sheetViews>
  <sheetFormatPr defaultRowHeight="15" x14ac:dyDescent="0.25"/>
  <cols>
    <col min="1" max="1" width="40.5703125" style="1" bestFit="1" customWidth="1"/>
    <col min="2" max="18" width="19.140625" style="44" customWidth="1"/>
    <col min="19" max="19" width="21.140625" style="44" customWidth="1"/>
    <col min="20" max="22" width="19.140625" style="44" customWidth="1"/>
    <col min="23" max="16384" width="9.140625" style="1"/>
  </cols>
  <sheetData>
    <row r="6" spans="1:22" ht="18" x14ac:dyDescent="0.25">
      <c r="A6" s="2" t="str">
        <f>Contents!A7</f>
        <v>Nevada Healthcare Quarterly Reports</v>
      </c>
    </row>
    <row r="7" spans="1:22" ht="18.75" x14ac:dyDescent="0.3">
      <c r="A7" s="41" t="str">
        <f>Contents!A8</f>
        <v>Acute Hospitals Financial Reports: First Quarter 2024 - Third Quarter 2024</v>
      </c>
      <c r="B7" s="47"/>
      <c r="C7" s="45"/>
      <c r="D7" s="45"/>
      <c r="E7" s="45"/>
      <c r="F7" s="45"/>
      <c r="G7" s="45"/>
      <c r="H7" s="45"/>
    </row>
    <row r="8" spans="1:22" ht="18.75" x14ac:dyDescent="0.3">
      <c r="A8" s="42" t="s">
        <v>54</v>
      </c>
      <c r="B8" s="47"/>
      <c r="C8" s="45"/>
      <c r="D8" s="45"/>
      <c r="E8" s="45"/>
      <c r="F8" s="45"/>
      <c r="G8" s="45"/>
      <c r="H8" s="45"/>
    </row>
    <row r="9" spans="1:22" ht="18.75" x14ac:dyDescent="0.3">
      <c r="A9" s="27" t="str">
        <f>Contents!A9</f>
        <v>Produced on December 11, 2024</v>
      </c>
      <c r="B9" s="47"/>
      <c r="C9" s="45"/>
      <c r="D9" s="45"/>
      <c r="E9" s="45"/>
      <c r="F9" s="45"/>
      <c r="G9" s="45"/>
      <c r="H9" s="45"/>
    </row>
    <row r="10" spans="1:22" ht="18.75" x14ac:dyDescent="0.3">
      <c r="A10" s="27" t="str">
        <f>Contents!A10</f>
        <v>Includes data loaded through December 9, 2024</v>
      </c>
      <c r="B10" s="47"/>
      <c r="C10" s="45"/>
      <c r="D10" s="45"/>
      <c r="E10" s="45"/>
      <c r="F10" s="45"/>
      <c r="G10" s="45"/>
      <c r="H10" s="45"/>
    </row>
    <row r="11" spans="1:22" x14ac:dyDescent="0.25">
      <c r="A11" s="3"/>
      <c r="B11" s="45"/>
      <c r="C11" s="45"/>
      <c r="D11" s="45"/>
      <c r="E11" s="45"/>
      <c r="F11" s="45"/>
      <c r="G11" s="45"/>
      <c r="H11" s="45"/>
    </row>
    <row r="12" spans="1:22" ht="15.75" customHeight="1" thickBot="1" x14ac:dyDescent="0.3">
      <c r="A12" s="28" t="s">
        <v>149</v>
      </c>
      <c r="B12" s="45"/>
      <c r="C12" s="45"/>
      <c r="D12" s="45"/>
      <c r="E12" s="45"/>
      <c r="F12" s="45"/>
      <c r="G12" s="45"/>
      <c r="H12" s="45"/>
    </row>
    <row r="13" spans="1:22" s="48" customFormat="1" x14ac:dyDescent="0.25">
      <c r="A13" s="55" t="s">
        <v>19</v>
      </c>
      <c r="B13" s="52" t="s">
        <v>54</v>
      </c>
      <c r="C13" s="53"/>
      <c r="D13" s="53"/>
      <c r="E13" s="53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54"/>
    </row>
    <row r="14" spans="1:22" s="48" customFormat="1" ht="46.5" customHeight="1" thickBot="1" x14ac:dyDescent="0.3">
      <c r="A14" s="65"/>
      <c r="B14" s="10" t="s">
        <v>55</v>
      </c>
      <c r="C14" s="4" t="s">
        <v>56</v>
      </c>
      <c r="D14" s="4" t="s">
        <v>57</v>
      </c>
      <c r="E14" s="4" t="s">
        <v>58</v>
      </c>
      <c r="F14" s="4" t="s">
        <v>59</v>
      </c>
      <c r="G14" s="4" t="s">
        <v>60</v>
      </c>
      <c r="H14" s="4" t="s">
        <v>61</v>
      </c>
      <c r="I14" s="4" t="s">
        <v>62</v>
      </c>
      <c r="J14" s="4" t="s">
        <v>63</v>
      </c>
      <c r="K14" s="4" t="s">
        <v>64</v>
      </c>
      <c r="L14" s="4" t="s">
        <v>65</v>
      </c>
      <c r="M14" s="4" t="s">
        <v>66</v>
      </c>
      <c r="N14" s="4" t="s">
        <v>67</v>
      </c>
      <c r="O14" s="4" t="s">
        <v>68</v>
      </c>
      <c r="P14" s="4" t="s">
        <v>69</v>
      </c>
      <c r="Q14" s="4" t="s">
        <v>70</v>
      </c>
      <c r="R14" s="4" t="s">
        <v>71</v>
      </c>
      <c r="S14" s="4" t="s">
        <v>72</v>
      </c>
      <c r="T14" s="4" t="s">
        <v>73</v>
      </c>
      <c r="U14" s="4" t="s">
        <v>74</v>
      </c>
      <c r="V14" s="11" t="s">
        <v>35</v>
      </c>
    </row>
    <row r="15" spans="1:22" x14ac:dyDescent="0.25">
      <c r="A15" s="22" t="s">
        <v>158</v>
      </c>
      <c r="B15" s="12">
        <f>SUM(B16:B18)</f>
        <v>2443897715.9900002</v>
      </c>
      <c r="C15" s="5">
        <f t="shared" ref="C15:U15" si="0">SUM(C16:C18)</f>
        <v>758903191.72000015</v>
      </c>
      <c r="D15" s="5">
        <f t="shared" si="0"/>
        <v>292200670.95999998</v>
      </c>
      <c r="E15" s="5">
        <f t="shared" si="0"/>
        <v>400644780.82000005</v>
      </c>
      <c r="F15" s="5">
        <f t="shared" si="0"/>
        <v>10185158.18</v>
      </c>
      <c r="G15" s="5">
        <f t="shared" si="0"/>
        <v>59862275.750000007</v>
      </c>
      <c r="H15" s="5">
        <f t="shared" si="0"/>
        <v>38913094.509999998</v>
      </c>
      <c r="I15" s="5">
        <f t="shared" si="0"/>
        <v>11665899.289999999</v>
      </c>
      <c r="J15" s="5">
        <f t="shared" si="0"/>
        <v>254979208.20000002</v>
      </c>
      <c r="K15" s="5">
        <f t="shared" si="0"/>
        <v>26143955.640000001</v>
      </c>
      <c r="L15" s="5">
        <f t="shared" si="0"/>
        <v>1173629996.8600001</v>
      </c>
      <c r="M15" s="5">
        <f t="shared" si="0"/>
        <v>75573598.510000005</v>
      </c>
      <c r="N15" s="5">
        <f t="shared" si="0"/>
        <v>236035450.48000002</v>
      </c>
      <c r="O15" s="5">
        <f t="shared" si="0"/>
        <v>337936802.97999996</v>
      </c>
      <c r="P15" s="5">
        <f t="shared" si="0"/>
        <v>46585975.740000002</v>
      </c>
      <c r="Q15" s="5">
        <f t="shared" si="0"/>
        <v>102350835.84</v>
      </c>
      <c r="R15" s="5">
        <f t="shared" si="0"/>
        <v>49973955.179999992</v>
      </c>
      <c r="S15" s="5">
        <f t="shared" si="0"/>
        <v>15464394</v>
      </c>
      <c r="T15" s="5">
        <f t="shared" si="0"/>
        <v>54703317.579999998</v>
      </c>
      <c r="U15" s="5">
        <f t="shared" si="0"/>
        <v>233058943.64000002</v>
      </c>
      <c r="V15" s="18">
        <f t="shared" ref="V15" si="1">SUM(V16:V18)</f>
        <v>6622709221.8699989</v>
      </c>
    </row>
    <row r="16" spans="1:22" x14ac:dyDescent="0.25">
      <c r="A16" s="23" t="s">
        <v>146</v>
      </c>
      <c r="B16" s="12">
        <f t="shared" ref="B16:V16" si="2">B25+B29+B36+B43+B50+B57+B64+B71+B78+B85+B92+B99+B106+B113+B120+B127+B134+B141</f>
        <v>1729785056.54</v>
      </c>
      <c r="C16" s="5">
        <f t="shared" si="2"/>
        <v>588825025.53000009</v>
      </c>
      <c r="D16" s="5">
        <f t="shared" si="2"/>
        <v>197336341.19</v>
      </c>
      <c r="E16" s="5">
        <f t="shared" si="2"/>
        <v>215940818.15000004</v>
      </c>
      <c r="F16" s="5">
        <f t="shared" si="2"/>
        <v>7120247.2199999988</v>
      </c>
      <c r="G16" s="5">
        <f t="shared" si="2"/>
        <v>51774356.210000008</v>
      </c>
      <c r="H16" s="5">
        <f t="shared" si="2"/>
        <v>18056933.409999996</v>
      </c>
      <c r="I16" s="5">
        <f t="shared" si="2"/>
        <v>9562394.4999999981</v>
      </c>
      <c r="J16" s="5">
        <f t="shared" si="2"/>
        <v>144799006.55000001</v>
      </c>
      <c r="K16" s="5">
        <f t="shared" si="2"/>
        <v>14897326.809999999</v>
      </c>
      <c r="L16" s="5">
        <f t="shared" si="2"/>
        <v>769355409.86000001</v>
      </c>
      <c r="M16" s="5">
        <f t="shared" si="2"/>
        <v>52552413.890000001</v>
      </c>
      <c r="N16" s="5">
        <f t="shared" si="2"/>
        <v>143340557.06</v>
      </c>
      <c r="O16" s="5">
        <f t="shared" si="2"/>
        <v>244876991.26000002</v>
      </c>
      <c r="P16" s="5">
        <f t="shared" si="2"/>
        <v>24537224.41</v>
      </c>
      <c r="Q16" s="5">
        <f t="shared" si="2"/>
        <v>80743880.659999996</v>
      </c>
      <c r="R16" s="5">
        <f t="shared" si="2"/>
        <v>34456698.479999997</v>
      </c>
      <c r="S16" s="5">
        <f t="shared" si="2"/>
        <v>4844065</v>
      </c>
      <c r="T16" s="5">
        <f t="shared" si="2"/>
        <v>35769555.210000001</v>
      </c>
      <c r="U16" s="5">
        <f t="shared" si="2"/>
        <v>160128575.12000003</v>
      </c>
      <c r="V16" s="18">
        <f t="shared" si="2"/>
        <v>4528702877.0599995</v>
      </c>
    </row>
    <row r="17" spans="1:22" x14ac:dyDescent="0.25">
      <c r="A17" s="23" t="s">
        <v>147</v>
      </c>
      <c r="B17" s="12">
        <f>B148+B155+B162+B169+B176+B183+B190</f>
        <v>544066686.14999998</v>
      </c>
      <c r="C17" s="5">
        <f t="shared" ref="C17:U17" si="3">C148+C155+C162+C169+C176+C183+C190</f>
        <v>127509506.56</v>
      </c>
      <c r="D17" s="5">
        <f t="shared" si="3"/>
        <v>74599171.269999996</v>
      </c>
      <c r="E17" s="5">
        <f t="shared" si="3"/>
        <v>174011905</v>
      </c>
      <c r="F17" s="5">
        <f t="shared" si="3"/>
        <v>1618771.83</v>
      </c>
      <c r="G17" s="5">
        <f t="shared" si="3"/>
        <v>5817366.2999999998</v>
      </c>
      <c r="H17" s="5">
        <f t="shared" si="3"/>
        <v>19293447.18</v>
      </c>
      <c r="I17" s="5">
        <f t="shared" si="3"/>
        <v>1230945.54</v>
      </c>
      <c r="J17" s="5">
        <f t="shared" si="3"/>
        <v>79702321.359999999</v>
      </c>
      <c r="K17" s="5">
        <f t="shared" si="3"/>
        <v>7087204.0300000003</v>
      </c>
      <c r="L17" s="5">
        <f t="shared" si="3"/>
        <v>361913518.81</v>
      </c>
      <c r="M17" s="5">
        <f t="shared" si="3"/>
        <v>16190929.23</v>
      </c>
      <c r="N17" s="5">
        <f t="shared" si="3"/>
        <v>75048676.460000008</v>
      </c>
      <c r="O17" s="5">
        <f t="shared" si="3"/>
        <v>77585316.129999995</v>
      </c>
      <c r="P17" s="5">
        <f t="shared" si="3"/>
        <v>18496516.950000003</v>
      </c>
      <c r="Q17" s="5">
        <f t="shared" si="3"/>
        <v>15478238.359999999</v>
      </c>
      <c r="R17" s="5">
        <f t="shared" si="3"/>
        <v>9436851.3399999999</v>
      </c>
      <c r="S17" s="5">
        <f t="shared" si="3"/>
        <v>6128388</v>
      </c>
      <c r="T17" s="5">
        <f t="shared" si="3"/>
        <v>13134232.710000001</v>
      </c>
      <c r="U17" s="5">
        <f t="shared" si="3"/>
        <v>60667683.229999997</v>
      </c>
      <c r="V17" s="18">
        <f t="shared" ref="V17" si="4">V148+V155+V162+V169+V176+V183+V190</f>
        <v>1689017676.4399998</v>
      </c>
    </row>
    <row r="18" spans="1:22" x14ac:dyDescent="0.25">
      <c r="A18" s="23" t="s">
        <v>148</v>
      </c>
      <c r="B18" s="12">
        <f>B197+B204+B211+B218+B225+B232+B239+B246+B253+B260+B267+B274+B281+B288</f>
        <v>170045973.29999998</v>
      </c>
      <c r="C18" s="5">
        <f t="shared" ref="C18:U18" si="5">C197+C204+C211+C218+C225+C232+C239+C246+C253+C260+C267+C274+C281+C288</f>
        <v>42568659.630000003</v>
      </c>
      <c r="D18" s="5">
        <f t="shared" si="5"/>
        <v>20265158.5</v>
      </c>
      <c r="E18" s="5">
        <f t="shared" si="5"/>
        <v>10692057.67</v>
      </c>
      <c r="F18" s="5">
        <f t="shared" si="5"/>
        <v>1446139.1300000001</v>
      </c>
      <c r="G18" s="5">
        <f t="shared" si="5"/>
        <v>2270553.2400000002</v>
      </c>
      <c r="H18" s="5">
        <f t="shared" si="5"/>
        <v>1562713.92</v>
      </c>
      <c r="I18" s="5">
        <f t="shared" si="5"/>
        <v>872559.25000000012</v>
      </c>
      <c r="J18" s="5">
        <f t="shared" si="5"/>
        <v>30477880.289999999</v>
      </c>
      <c r="K18" s="5">
        <f t="shared" si="5"/>
        <v>4159424.8</v>
      </c>
      <c r="L18" s="5">
        <f t="shared" si="5"/>
        <v>42361068.18999999</v>
      </c>
      <c r="M18" s="5">
        <f t="shared" si="5"/>
        <v>6830255.3899999987</v>
      </c>
      <c r="N18" s="5">
        <f t="shared" si="5"/>
        <v>17646216.960000001</v>
      </c>
      <c r="O18" s="5">
        <f t="shared" si="5"/>
        <v>15474495.589999998</v>
      </c>
      <c r="P18" s="5">
        <f t="shared" si="5"/>
        <v>3552234.38</v>
      </c>
      <c r="Q18" s="5">
        <f t="shared" si="5"/>
        <v>6128716.8200000003</v>
      </c>
      <c r="R18" s="5">
        <f t="shared" si="5"/>
        <v>6080405.3600000003</v>
      </c>
      <c r="S18" s="5">
        <f t="shared" si="5"/>
        <v>4491941</v>
      </c>
      <c r="T18" s="5">
        <f t="shared" si="5"/>
        <v>5799529.6600000001</v>
      </c>
      <c r="U18" s="5">
        <f t="shared" si="5"/>
        <v>12262685.290000001</v>
      </c>
      <c r="V18" s="18">
        <f t="shared" ref="V18" si="6">V197+V204+V211+V218+V225+V232+V239+V246+V253+V260+V267+V274+V281+V288</f>
        <v>404988668.36999995</v>
      </c>
    </row>
    <row r="19" spans="1:22" x14ac:dyDescent="0.25">
      <c r="A19" s="24"/>
      <c r="B19" s="32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46"/>
    </row>
    <row r="20" spans="1:22" x14ac:dyDescent="0.25">
      <c r="A20" s="22" t="s">
        <v>160</v>
      </c>
      <c r="B20" s="32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46"/>
    </row>
    <row r="21" spans="1:22" x14ac:dyDescent="0.25">
      <c r="A21" s="25" t="s">
        <v>198</v>
      </c>
      <c r="B21" s="14">
        <v>27609219.690000001</v>
      </c>
      <c r="C21" s="6">
        <v>7536591.1699999999</v>
      </c>
      <c r="D21" s="6">
        <v>4329180.9400000004</v>
      </c>
      <c r="E21" s="6">
        <v>6375508.1699999999</v>
      </c>
      <c r="F21" s="6">
        <v>201271.21</v>
      </c>
      <c r="G21" s="6">
        <v>2112214.58</v>
      </c>
      <c r="H21" s="6">
        <v>0</v>
      </c>
      <c r="I21" s="6">
        <v>51711</v>
      </c>
      <c r="J21" s="6">
        <v>2551914.0699999998</v>
      </c>
      <c r="K21" s="6">
        <v>15384.01</v>
      </c>
      <c r="L21" s="6">
        <v>13513263.939999999</v>
      </c>
      <c r="M21" s="6">
        <v>947998.76</v>
      </c>
      <c r="N21" s="6">
        <v>2577257.29</v>
      </c>
      <c r="O21" s="6">
        <v>7150739.6100000003</v>
      </c>
      <c r="P21" s="6">
        <v>375305.07</v>
      </c>
      <c r="Q21" s="6">
        <v>2479458.5699999998</v>
      </c>
      <c r="R21" s="6">
        <v>1275697.95</v>
      </c>
      <c r="S21" s="6">
        <v>0</v>
      </c>
      <c r="T21" s="6">
        <v>516081.8</v>
      </c>
      <c r="U21" s="6">
        <v>456510.19</v>
      </c>
      <c r="V21" s="19">
        <v>80075308.019999996</v>
      </c>
    </row>
    <row r="22" spans="1:22" x14ac:dyDescent="0.25">
      <c r="A22" s="25" t="s">
        <v>199</v>
      </c>
      <c r="B22" s="14">
        <v>28201070.050000001</v>
      </c>
      <c r="C22" s="6">
        <v>7733387.5300000003</v>
      </c>
      <c r="D22" s="6">
        <v>4245862.33</v>
      </c>
      <c r="E22" s="6">
        <v>6448730</v>
      </c>
      <c r="F22" s="6">
        <v>200076.6</v>
      </c>
      <c r="G22" s="6">
        <v>2132021.29</v>
      </c>
      <c r="H22" s="6">
        <v>0</v>
      </c>
      <c r="I22" s="6">
        <v>51747</v>
      </c>
      <c r="J22" s="6">
        <v>2726194.02</v>
      </c>
      <c r="K22" s="6">
        <v>21404.79</v>
      </c>
      <c r="L22" s="6">
        <v>13230953.869999999</v>
      </c>
      <c r="M22" s="6">
        <v>1053009.8899999999</v>
      </c>
      <c r="N22" s="6">
        <v>2463914.4</v>
      </c>
      <c r="O22" s="6">
        <v>7232623.1900000004</v>
      </c>
      <c r="P22" s="6">
        <v>256781.62</v>
      </c>
      <c r="Q22" s="6">
        <v>2224703.98</v>
      </c>
      <c r="R22" s="6">
        <v>1281476.8999999999</v>
      </c>
      <c r="S22" s="6">
        <v>0</v>
      </c>
      <c r="T22" s="6">
        <v>577272.05000000005</v>
      </c>
      <c r="U22" s="6">
        <v>968082.85</v>
      </c>
      <c r="V22" s="19">
        <v>81049312.359999999</v>
      </c>
    </row>
    <row r="23" spans="1:22" x14ac:dyDescent="0.25">
      <c r="A23" s="25" t="s">
        <v>200</v>
      </c>
      <c r="B23" s="14">
        <v>29415821.780000001</v>
      </c>
      <c r="C23" s="6">
        <v>7752509.46</v>
      </c>
      <c r="D23" s="6">
        <v>4365744.96</v>
      </c>
      <c r="E23" s="6">
        <v>6296825.5</v>
      </c>
      <c r="F23" s="6">
        <v>181186.77</v>
      </c>
      <c r="G23" s="6">
        <v>2123292.1800000002</v>
      </c>
      <c r="H23" s="6">
        <v>0</v>
      </c>
      <c r="I23" s="6">
        <v>51711</v>
      </c>
      <c r="J23" s="6">
        <v>2628890.36</v>
      </c>
      <c r="K23" s="6">
        <v>9236.83</v>
      </c>
      <c r="L23" s="6">
        <v>12564782.16</v>
      </c>
      <c r="M23" s="6">
        <v>960402.69</v>
      </c>
      <c r="N23" s="6">
        <v>2411874.46</v>
      </c>
      <c r="O23" s="6">
        <v>7722154.4100000001</v>
      </c>
      <c r="P23" s="6">
        <v>265808.06</v>
      </c>
      <c r="Q23" s="6">
        <v>2236058.36</v>
      </c>
      <c r="R23" s="6">
        <v>1276942.9099999999</v>
      </c>
      <c r="S23" s="6">
        <v>0</v>
      </c>
      <c r="T23" s="6">
        <v>710432</v>
      </c>
      <c r="U23" s="6">
        <v>921235.4</v>
      </c>
      <c r="V23" s="19">
        <v>81894909.290000007</v>
      </c>
    </row>
    <row r="24" spans="1:22" x14ac:dyDescent="0.25">
      <c r="A24" s="25" t="s">
        <v>201</v>
      </c>
      <c r="B24" s="14" t="s">
        <v>206</v>
      </c>
      <c r="C24" s="6" t="s">
        <v>206</v>
      </c>
      <c r="D24" s="6" t="s">
        <v>206</v>
      </c>
      <c r="E24" s="6" t="s">
        <v>206</v>
      </c>
      <c r="F24" s="6" t="s">
        <v>206</v>
      </c>
      <c r="G24" s="6" t="s">
        <v>206</v>
      </c>
      <c r="H24" s="6" t="s">
        <v>206</v>
      </c>
      <c r="I24" s="6" t="s">
        <v>206</v>
      </c>
      <c r="J24" s="6" t="s">
        <v>206</v>
      </c>
      <c r="K24" s="6" t="s">
        <v>206</v>
      </c>
      <c r="L24" s="6" t="s">
        <v>206</v>
      </c>
      <c r="M24" s="6" t="s">
        <v>206</v>
      </c>
      <c r="N24" s="6" t="s">
        <v>206</v>
      </c>
      <c r="O24" s="6" t="s">
        <v>206</v>
      </c>
      <c r="P24" s="6" t="s">
        <v>206</v>
      </c>
      <c r="Q24" s="6" t="s">
        <v>206</v>
      </c>
      <c r="R24" s="6" t="s">
        <v>206</v>
      </c>
      <c r="S24" s="6" t="s">
        <v>206</v>
      </c>
      <c r="T24" s="6" t="s">
        <v>206</v>
      </c>
      <c r="U24" s="6" t="s">
        <v>206</v>
      </c>
      <c r="V24" s="19" t="s">
        <v>206</v>
      </c>
    </row>
    <row r="25" spans="1:22" x14ac:dyDescent="0.25">
      <c r="A25" s="22" t="s">
        <v>157</v>
      </c>
      <c r="B25" s="12">
        <f t="shared" ref="B25:V25" si="7">SUM(B21:B24)</f>
        <v>85226111.520000011</v>
      </c>
      <c r="C25" s="5">
        <f t="shared" si="7"/>
        <v>23022488.16</v>
      </c>
      <c r="D25" s="5">
        <f t="shared" si="7"/>
        <v>12940788.23</v>
      </c>
      <c r="E25" s="5">
        <f t="shared" si="7"/>
        <v>19121063.670000002</v>
      </c>
      <c r="F25" s="5">
        <f t="shared" si="7"/>
        <v>582534.57999999996</v>
      </c>
      <c r="G25" s="5">
        <f t="shared" si="7"/>
        <v>6367528.0500000007</v>
      </c>
      <c r="H25" s="5">
        <f t="shared" si="7"/>
        <v>0</v>
      </c>
      <c r="I25" s="5">
        <f t="shared" si="7"/>
        <v>155169</v>
      </c>
      <c r="J25" s="5">
        <f t="shared" si="7"/>
        <v>7906998.4499999993</v>
      </c>
      <c r="K25" s="5">
        <f t="shared" si="7"/>
        <v>46025.630000000005</v>
      </c>
      <c r="L25" s="5">
        <f t="shared" si="7"/>
        <v>39308999.969999999</v>
      </c>
      <c r="M25" s="5">
        <f t="shared" si="7"/>
        <v>2961411.34</v>
      </c>
      <c r="N25" s="5">
        <f t="shared" si="7"/>
        <v>7453046.1499999994</v>
      </c>
      <c r="O25" s="5">
        <f t="shared" si="7"/>
        <v>22105517.210000001</v>
      </c>
      <c r="P25" s="5">
        <f t="shared" si="7"/>
        <v>897894.75</v>
      </c>
      <c r="Q25" s="5">
        <f t="shared" si="7"/>
        <v>6940220.9100000001</v>
      </c>
      <c r="R25" s="5">
        <f t="shared" si="7"/>
        <v>3834117.76</v>
      </c>
      <c r="S25" s="5">
        <f t="shared" si="7"/>
        <v>0</v>
      </c>
      <c r="T25" s="5">
        <f t="shared" si="7"/>
        <v>1803785.85</v>
      </c>
      <c r="U25" s="5">
        <f t="shared" si="7"/>
        <v>2345828.44</v>
      </c>
      <c r="V25" s="18">
        <f t="shared" si="7"/>
        <v>243019529.67000002</v>
      </c>
    </row>
    <row r="26" spans="1:22" x14ac:dyDescent="0.25">
      <c r="A26" s="24"/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46"/>
    </row>
    <row r="27" spans="1:22" x14ac:dyDescent="0.25">
      <c r="A27" s="22" t="s">
        <v>202</v>
      </c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46"/>
    </row>
    <row r="28" spans="1:22" x14ac:dyDescent="0.25">
      <c r="A28" s="25" t="s">
        <v>198</v>
      </c>
      <c r="B28" s="14" t="s">
        <v>207</v>
      </c>
      <c r="C28" s="6" t="s">
        <v>207</v>
      </c>
      <c r="D28" s="6" t="s">
        <v>207</v>
      </c>
      <c r="E28" s="6" t="s">
        <v>207</v>
      </c>
      <c r="F28" s="6" t="s">
        <v>207</v>
      </c>
      <c r="G28" s="6" t="s">
        <v>207</v>
      </c>
      <c r="H28" s="6" t="s">
        <v>207</v>
      </c>
      <c r="I28" s="6" t="s">
        <v>207</v>
      </c>
      <c r="J28" s="6" t="s">
        <v>207</v>
      </c>
      <c r="K28" s="6" t="s">
        <v>207</v>
      </c>
      <c r="L28" s="6" t="s">
        <v>207</v>
      </c>
      <c r="M28" s="6" t="s">
        <v>207</v>
      </c>
      <c r="N28" s="6" t="s">
        <v>207</v>
      </c>
      <c r="O28" s="6" t="s">
        <v>207</v>
      </c>
      <c r="P28" s="6" t="s">
        <v>207</v>
      </c>
      <c r="Q28" s="6" t="s">
        <v>207</v>
      </c>
      <c r="R28" s="6" t="s">
        <v>207</v>
      </c>
      <c r="S28" s="6" t="s">
        <v>207</v>
      </c>
      <c r="T28" s="6" t="s">
        <v>207</v>
      </c>
      <c r="U28" s="6" t="s">
        <v>207</v>
      </c>
      <c r="V28" s="19" t="s">
        <v>207</v>
      </c>
    </row>
    <row r="29" spans="1:22" x14ac:dyDescent="0.25">
      <c r="A29" s="22" t="s">
        <v>157</v>
      </c>
      <c r="B29" s="12">
        <f t="shared" ref="B29:V29" si="8">SUM(B28:B28)</f>
        <v>0</v>
      </c>
      <c r="C29" s="5">
        <f t="shared" si="8"/>
        <v>0</v>
      </c>
      <c r="D29" s="5">
        <f t="shared" si="8"/>
        <v>0</v>
      </c>
      <c r="E29" s="5">
        <f t="shared" si="8"/>
        <v>0</v>
      </c>
      <c r="F29" s="5">
        <f t="shared" si="8"/>
        <v>0</v>
      </c>
      <c r="G29" s="5">
        <f t="shared" si="8"/>
        <v>0</v>
      </c>
      <c r="H29" s="5">
        <f t="shared" si="8"/>
        <v>0</v>
      </c>
      <c r="I29" s="5">
        <f t="shared" si="8"/>
        <v>0</v>
      </c>
      <c r="J29" s="5">
        <f t="shared" si="8"/>
        <v>0</v>
      </c>
      <c r="K29" s="5">
        <f t="shared" si="8"/>
        <v>0</v>
      </c>
      <c r="L29" s="5">
        <f t="shared" si="8"/>
        <v>0</v>
      </c>
      <c r="M29" s="5">
        <f t="shared" si="8"/>
        <v>0</v>
      </c>
      <c r="N29" s="5">
        <f t="shared" si="8"/>
        <v>0</v>
      </c>
      <c r="O29" s="5">
        <f t="shared" si="8"/>
        <v>0</v>
      </c>
      <c r="P29" s="5">
        <f t="shared" si="8"/>
        <v>0</v>
      </c>
      <c r="Q29" s="5">
        <f t="shared" si="8"/>
        <v>0</v>
      </c>
      <c r="R29" s="5">
        <f t="shared" si="8"/>
        <v>0</v>
      </c>
      <c r="S29" s="5">
        <f t="shared" si="8"/>
        <v>0</v>
      </c>
      <c r="T29" s="5">
        <f t="shared" si="8"/>
        <v>0</v>
      </c>
      <c r="U29" s="5">
        <f t="shared" si="8"/>
        <v>0</v>
      </c>
      <c r="V29" s="18">
        <f t="shared" si="8"/>
        <v>0</v>
      </c>
    </row>
    <row r="30" spans="1:22" x14ac:dyDescent="0.25">
      <c r="A30" s="24"/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46"/>
    </row>
    <row r="31" spans="1:22" x14ac:dyDescent="0.25">
      <c r="A31" s="22" t="s">
        <v>161</v>
      </c>
      <c r="B31" s="32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46"/>
    </row>
    <row r="32" spans="1:22" x14ac:dyDescent="0.25">
      <c r="A32" s="25" t="s">
        <v>198</v>
      </c>
      <c r="B32" s="14">
        <v>840143</v>
      </c>
      <c r="C32" s="6">
        <v>175374</v>
      </c>
      <c r="D32" s="6">
        <v>88492</v>
      </c>
      <c r="E32" s="6">
        <v>0</v>
      </c>
      <c r="F32" s="6">
        <v>0</v>
      </c>
      <c r="G32" s="6">
        <v>27952</v>
      </c>
      <c r="H32" s="6">
        <v>0</v>
      </c>
      <c r="I32" s="6">
        <v>27117</v>
      </c>
      <c r="J32" s="6">
        <v>0</v>
      </c>
      <c r="K32" s="6">
        <v>804117</v>
      </c>
      <c r="L32" s="6">
        <v>153132</v>
      </c>
      <c r="M32" s="6">
        <v>0</v>
      </c>
      <c r="N32" s="6">
        <v>153090</v>
      </c>
      <c r="O32" s="6">
        <v>137114</v>
      </c>
      <c r="P32" s="6">
        <v>388534</v>
      </c>
      <c r="Q32" s="6">
        <v>81642</v>
      </c>
      <c r="R32" s="6">
        <v>336145</v>
      </c>
      <c r="S32" s="6">
        <v>0</v>
      </c>
      <c r="T32" s="6">
        <v>48136</v>
      </c>
      <c r="U32" s="6">
        <v>188228</v>
      </c>
      <c r="V32" s="19">
        <v>3449216</v>
      </c>
    </row>
    <row r="33" spans="1:22" x14ac:dyDescent="0.25">
      <c r="A33" s="25" t="s">
        <v>199</v>
      </c>
      <c r="B33" s="14">
        <v>866104</v>
      </c>
      <c r="C33" s="6">
        <v>177297</v>
      </c>
      <c r="D33" s="6">
        <v>87958</v>
      </c>
      <c r="E33" s="6">
        <v>0</v>
      </c>
      <c r="F33" s="6">
        <v>0</v>
      </c>
      <c r="G33" s="6">
        <v>17918</v>
      </c>
      <c r="H33" s="6">
        <v>0</v>
      </c>
      <c r="I33" s="6">
        <v>20346</v>
      </c>
      <c r="J33" s="6">
        <v>0</v>
      </c>
      <c r="K33" s="6">
        <v>787987</v>
      </c>
      <c r="L33" s="6">
        <v>167538</v>
      </c>
      <c r="M33" s="6">
        <v>0</v>
      </c>
      <c r="N33" s="6">
        <v>162831</v>
      </c>
      <c r="O33" s="6">
        <v>130856</v>
      </c>
      <c r="P33" s="6">
        <v>393926</v>
      </c>
      <c r="Q33" s="6">
        <v>94094</v>
      </c>
      <c r="R33" s="6">
        <v>336469</v>
      </c>
      <c r="S33" s="6">
        <v>0</v>
      </c>
      <c r="T33" s="6">
        <v>44847</v>
      </c>
      <c r="U33" s="6">
        <v>274589</v>
      </c>
      <c r="V33" s="19">
        <v>3562760</v>
      </c>
    </row>
    <row r="34" spans="1:22" x14ac:dyDescent="0.25">
      <c r="A34" s="25" t="s">
        <v>200</v>
      </c>
      <c r="B34" s="14">
        <v>848440</v>
      </c>
      <c r="C34" s="6">
        <v>175225</v>
      </c>
      <c r="D34" s="6">
        <v>86014</v>
      </c>
      <c r="E34" s="6">
        <v>0</v>
      </c>
      <c r="F34" s="6">
        <v>0</v>
      </c>
      <c r="G34" s="6">
        <v>31187</v>
      </c>
      <c r="H34" s="6">
        <v>0</v>
      </c>
      <c r="I34" s="6">
        <v>31304</v>
      </c>
      <c r="J34" s="6">
        <v>0</v>
      </c>
      <c r="K34" s="6">
        <v>836891</v>
      </c>
      <c r="L34" s="6">
        <v>146740</v>
      </c>
      <c r="M34" s="6">
        <v>0</v>
      </c>
      <c r="N34" s="6">
        <v>170958</v>
      </c>
      <c r="O34" s="6">
        <v>75613</v>
      </c>
      <c r="P34" s="6">
        <v>386801</v>
      </c>
      <c r="Q34" s="6">
        <v>60176</v>
      </c>
      <c r="R34" s="6">
        <v>301904</v>
      </c>
      <c r="S34" s="6">
        <v>0</v>
      </c>
      <c r="T34" s="6">
        <v>42782</v>
      </c>
      <c r="U34" s="6">
        <v>203442</v>
      </c>
      <c r="V34" s="19">
        <v>3397477</v>
      </c>
    </row>
    <row r="35" spans="1:22" x14ac:dyDescent="0.25">
      <c r="A35" s="25" t="s">
        <v>201</v>
      </c>
      <c r="B35" s="14" t="s">
        <v>206</v>
      </c>
      <c r="C35" s="6" t="s">
        <v>206</v>
      </c>
      <c r="D35" s="6" t="s">
        <v>206</v>
      </c>
      <c r="E35" s="6" t="s">
        <v>206</v>
      </c>
      <c r="F35" s="6" t="s">
        <v>206</v>
      </c>
      <c r="G35" s="6" t="s">
        <v>206</v>
      </c>
      <c r="H35" s="6" t="s">
        <v>206</v>
      </c>
      <c r="I35" s="6" t="s">
        <v>206</v>
      </c>
      <c r="J35" s="6" t="s">
        <v>206</v>
      </c>
      <c r="K35" s="6" t="s">
        <v>206</v>
      </c>
      <c r="L35" s="6" t="s">
        <v>206</v>
      </c>
      <c r="M35" s="6" t="s">
        <v>206</v>
      </c>
      <c r="N35" s="6" t="s">
        <v>206</v>
      </c>
      <c r="O35" s="6" t="s">
        <v>206</v>
      </c>
      <c r="P35" s="6" t="s">
        <v>206</v>
      </c>
      <c r="Q35" s="6" t="s">
        <v>206</v>
      </c>
      <c r="R35" s="6" t="s">
        <v>206</v>
      </c>
      <c r="S35" s="6" t="s">
        <v>206</v>
      </c>
      <c r="T35" s="6" t="s">
        <v>206</v>
      </c>
      <c r="U35" s="6" t="s">
        <v>206</v>
      </c>
      <c r="V35" s="19" t="s">
        <v>206</v>
      </c>
    </row>
    <row r="36" spans="1:22" x14ac:dyDescent="0.25">
      <c r="A36" s="22" t="s">
        <v>157</v>
      </c>
      <c r="B36" s="12">
        <f t="shared" ref="B36:V36" si="9">SUM(B32:B35)</f>
        <v>2554687</v>
      </c>
      <c r="C36" s="5">
        <f t="shared" si="9"/>
        <v>527896</v>
      </c>
      <c r="D36" s="5">
        <f t="shared" si="9"/>
        <v>262464</v>
      </c>
      <c r="E36" s="5">
        <f t="shared" si="9"/>
        <v>0</v>
      </c>
      <c r="F36" s="5">
        <f t="shared" si="9"/>
        <v>0</v>
      </c>
      <c r="G36" s="5">
        <f t="shared" si="9"/>
        <v>77057</v>
      </c>
      <c r="H36" s="5">
        <f t="shared" si="9"/>
        <v>0</v>
      </c>
      <c r="I36" s="5">
        <f t="shared" si="9"/>
        <v>78767</v>
      </c>
      <c r="J36" s="5">
        <f t="shared" si="9"/>
        <v>0</v>
      </c>
      <c r="K36" s="5">
        <f t="shared" si="9"/>
        <v>2428995</v>
      </c>
      <c r="L36" s="5">
        <f t="shared" si="9"/>
        <v>467410</v>
      </c>
      <c r="M36" s="5">
        <f t="shared" si="9"/>
        <v>0</v>
      </c>
      <c r="N36" s="5">
        <f t="shared" si="9"/>
        <v>486879</v>
      </c>
      <c r="O36" s="5">
        <f t="shared" si="9"/>
        <v>343583</v>
      </c>
      <c r="P36" s="5">
        <f t="shared" si="9"/>
        <v>1169261</v>
      </c>
      <c r="Q36" s="5">
        <f t="shared" si="9"/>
        <v>235912</v>
      </c>
      <c r="R36" s="5">
        <f t="shared" si="9"/>
        <v>974518</v>
      </c>
      <c r="S36" s="5">
        <f t="shared" si="9"/>
        <v>0</v>
      </c>
      <c r="T36" s="5">
        <f t="shared" si="9"/>
        <v>135765</v>
      </c>
      <c r="U36" s="5">
        <f t="shared" si="9"/>
        <v>666259</v>
      </c>
      <c r="V36" s="18">
        <f t="shared" si="9"/>
        <v>10409453</v>
      </c>
    </row>
    <row r="37" spans="1:22" x14ac:dyDescent="0.25">
      <c r="A37" s="24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46"/>
    </row>
    <row r="38" spans="1:22" x14ac:dyDescent="0.25">
      <c r="A38" s="22" t="s">
        <v>162</v>
      </c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46"/>
    </row>
    <row r="39" spans="1:22" x14ac:dyDescent="0.25">
      <c r="A39" s="25" t="s">
        <v>198</v>
      </c>
      <c r="B39" s="14">
        <v>1260504</v>
      </c>
      <c r="C39" s="6">
        <v>233489</v>
      </c>
      <c r="D39" s="6">
        <v>82737</v>
      </c>
      <c r="E39" s="6">
        <v>0</v>
      </c>
      <c r="F39" s="6">
        <v>0</v>
      </c>
      <c r="G39" s="6">
        <v>49960</v>
      </c>
      <c r="H39" s="6">
        <v>0</v>
      </c>
      <c r="I39" s="6">
        <v>12699</v>
      </c>
      <c r="J39" s="6">
        <v>0</v>
      </c>
      <c r="K39" s="6">
        <v>1139833</v>
      </c>
      <c r="L39" s="6">
        <v>304573</v>
      </c>
      <c r="M39" s="6">
        <v>0</v>
      </c>
      <c r="N39" s="6">
        <v>176489</v>
      </c>
      <c r="O39" s="6">
        <v>171571</v>
      </c>
      <c r="P39" s="6">
        <v>516027</v>
      </c>
      <c r="Q39" s="6">
        <v>174987</v>
      </c>
      <c r="R39" s="6">
        <v>510766</v>
      </c>
      <c r="S39" s="6">
        <v>0</v>
      </c>
      <c r="T39" s="6">
        <v>59339</v>
      </c>
      <c r="U39" s="6">
        <v>384387</v>
      </c>
      <c r="V39" s="19">
        <v>5077361</v>
      </c>
    </row>
    <row r="40" spans="1:22" x14ac:dyDescent="0.25">
      <c r="A40" s="25" t="s">
        <v>199</v>
      </c>
      <c r="B40" s="14">
        <v>1319084</v>
      </c>
      <c r="C40" s="6">
        <v>232836</v>
      </c>
      <c r="D40" s="6">
        <v>90436</v>
      </c>
      <c r="E40" s="6">
        <v>0</v>
      </c>
      <c r="F40" s="6">
        <v>0</v>
      </c>
      <c r="G40" s="6">
        <v>36332</v>
      </c>
      <c r="H40" s="6">
        <v>0</v>
      </c>
      <c r="I40" s="6">
        <v>26113</v>
      </c>
      <c r="J40" s="6">
        <v>0</v>
      </c>
      <c r="K40" s="6">
        <v>1152056</v>
      </c>
      <c r="L40" s="6">
        <v>309745</v>
      </c>
      <c r="M40" s="6">
        <v>0</v>
      </c>
      <c r="N40" s="6">
        <v>182338</v>
      </c>
      <c r="O40" s="6">
        <v>173206</v>
      </c>
      <c r="P40" s="6">
        <v>521901</v>
      </c>
      <c r="Q40" s="6">
        <v>184888</v>
      </c>
      <c r="R40" s="6">
        <v>512379</v>
      </c>
      <c r="S40" s="6">
        <v>0</v>
      </c>
      <c r="T40" s="6">
        <v>65765</v>
      </c>
      <c r="U40" s="6">
        <v>404661</v>
      </c>
      <c r="V40" s="19">
        <v>5211740</v>
      </c>
    </row>
    <row r="41" spans="1:22" x14ac:dyDescent="0.25">
      <c r="A41" s="25" t="s">
        <v>200</v>
      </c>
      <c r="B41" s="14">
        <v>1322937</v>
      </c>
      <c r="C41" s="6">
        <v>224650</v>
      </c>
      <c r="D41" s="6">
        <v>86672</v>
      </c>
      <c r="E41" s="6">
        <v>0</v>
      </c>
      <c r="F41" s="6">
        <v>0</v>
      </c>
      <c r="G41" s="6">
        <v>55334</v>
      </c>
      <c r="H41" s="6">
        <v>0</v>
      </c>
      <c r="I41" s="6">
        <v>23045</v>
      </c>
      <c r="J41" s="6">
        <v>0</v>
      </c>
      <c r="K41" s="6">
        <v>1276961</v>
      </c>
      <c r="L41" s="6">
        <v>322953</v>
      </c>
      <c r="M41" s="6">
        <v>0</v>
      </c>
      <c r="N41" s="6">
        <v>204173</v>
      </c>
      <c r="O41" s="6">
        <v>159374</v>
      </c>
      <c r="P41" s="6">
        <v>515731</v>
      </c>
      <c r="Q41" s="6">
        <v>156973</v>
      </c>
      <c r="R41" s="6">
        <v>460070</v>
      </c>
      <c r="S41" s="6">
        <v>0</v>
      </c>
      <c r="T41" s="6">
        <v>67805</v>
      </c>
      <c r="U41" s="6">
        <v>434487</v>
      </c>
      <c r="V41" s="19">
        <v>5311165</v>
      </c>
    </row>
    <row r="42" spans="1:22" x14ac:dyDescent="0.25">
      <c r="A42" s="25" t="s">
        <v>201</v>
      </c>
      <c r="B42" s="14" t="s">
        <v>206</v>
      </c>
      <c r="C42" s="6" t="s">
        <v>206</v>
      </c>
      <c r="D42" s="6" t="s">
        <v>206</v>
      </c>
      <c r="E42" s="6" t="s">
        <v>206</v>
      </c>
      <c r="F42" s="6" t="s">
        <v>206</v>
      </c>
      <c r="G42" s="6" t="s">
        <v>206</v>
      </c>
      <c r="H42" s="6" t="s">
        <v>206</v>
      </c>
      <c r="I42" s="6" t="s">
        <v>206</v>
      </c>
      <c r="J42" s="6" t="s">
        <v>206</v>
      </c>
      <c r="K42" s="6" t="s">
        <v>206</v>
      </c>
      <c r="L42" s="6" t="s">
        <v>206</v>
      </c>
      <c r="M42" s="6" t="s">
        <v>206</v>
      </c>
      <c r="N42" s="6" t="s">
        <v>206</v>
      </c>
      <c r="O42" s="6" t="s">
        <v>206</v>
      </c>
      <c r="P42" s="6" t="s">
        <v>206</v>
      </c>
      <c r="Q42" s="6" t="s">
        <v>206</v>
      </c>
      <c r="R42" s="6" t="s">
        <v>206</v>
      </c>
      <c r="S42" s="6" t="s">
        <v>206</v>
      </c>
      <c r="T42" s="6" t="s">
        <v>206</v>
      </c>
      <c r="U42" s="6" t="s">
        <v>206</v>
      </c>
      <c r="V42" s="19" t="s">
        <v>206</v>
      </c>
    </row>
    <row r="43" spans="1:22" x14ac:dyDescent="0.25">
      <c r="A43" s="22" t="s">
        <v>157</v>
      </c>
      <c r="B43" s="12">
        <f t="shared" ref="B43:V43" si="10">SUM(B39:B42)</f>
        <v>3902525</v>
      </c>
      <c r="C43" s="5">
        <f t="shared" si="10"/>
        <v>690975</v>
      </c>
      <c r="D43" s="5">
        <f t="shared" si="10"/>
        <v>259845</v>
      </c>
      <c r="E43" s="5">
        <f t="shared" si="10"/>
        <v>0</v>
      </c>
      <c r="F43" s="5">
        <f t="shared" si="10"/>
        <v>0</v>
      </c>
      <c r="G43" s="5">
        <f t="shared" si="10"/>
        <v>141626</v>
      </c>
      <c r="H43" s="5">
        <f t="shared" si="10"/>
        <v>0</v>
      </c>
      <c r="I43" s="5">
        <f t="shared" si="10"/>
        <v>61857</v>
      </c>
      <c r="J43" s="5">
        <f t="shared" si="10"/>
        <v>0</v>
      </c>
      <c r="K43" s="5">
        <f t="shared" si="10"/>
        <v>3568850</v>
      </c>
      <c r="L43" s="5">
        <f t="shared" si="10"/>
        <v>937271</v>
      </c>
      <c r="M43" s="5">
        <f t="shared" si="10"/>
        <v>0</v>
      </c>
      <c r="N43" s="5">
        <f t="shared" si="10"/>
        <v>563000</v>
      </c>
      <c r="O43" s="5">
        <f t="shared" si="10"/>
        <v>504151</v>
      </c>
      <c r="P43" s="5">
        <f t="shared" si="10"/>
        <v>1553659</v>
      </c>
      <c r="Q43" s="5">
        <f t="shared" si="10"/>
        <v>516848</v>
      </c>
      <c r="R43" s="5">
        <f t="shared" si="10"/>
        <v>1483215</v>
      </c>
      <c r="S43" s="5">
        <f t="shared" si="10"/>
        <v>0</v>
      </c>
      <c r="T43" s="5">
        <f t="shared" si="10"/>
        <v>192909</v>
      </c>
      <c r="U43" s="5">
        <f t="shared" si="10"/>
        <v>1223535</v>
      </c>
      <c r="V43" s="18">
        <f t="shared" si="10"/>
        <v>15600266</v>
      </c>
    </row>
    <row r="44" spans="1:22" x14ac:dyDescent="0.25">
      <c r="A44" s="24"/>
      <c r="B44" s="32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46"/>
    </row>
    <row r="45" spans="1:22" x14ac:dyDescent="0.25">
      <c r="A45" s="22" t="s">
        <v>163</v>
      </c>
      <c r="B45" s="32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46"/>
    </row>
    <row r="46" spans="1:22" x14ac:dyDescent="0.25">
      <c r="A46" s="25" t="s">
        <v>198</v>
      </c>
      <c r="B46" s="14">
        <v>1024841</v>
      </c>
      <c r="C46" s="6">
        <v>225381</v>
      </c>
      <c r="D46" s="6">
        <v>77118</v>
      </c>
      <c r="E46" s="6">
        <v>0</v>
      </c>
      <c r="F46" s="6">
        <v>0</v>
      </c>
      <c r="G46" s="6">
        <v>30948</v>
      </c>
      <c r="H46" s="6">
        <v>0</v>
      </c>
      <c r="I46" s="6">
        <v>22709</v>
      </c>
      <c r="J46" s="6">
        <v>0</v>
      </c>
      <c r="K46" s="6">
        <v>590232</v>
      </c>
      <c r="L46" s="6">
        <v>250263</v>
      </c>
      <c r="M46" s="6">
        <v>0</v>
      </c>
      <c r="N46" s="6">
        <v>200060</v>
      </c>
      <c r="O46" s="6">
        <v>143825</v>
      </c>
      <c r="P46" s="6">
        <v>512401</v>
      </c>
      <c r="Q46" s="6">
        <v>134456</v>
      </c>
      <c r="R46" s="6">
        <v>240982</v>
      </c>
      <c r="S46" s="6">
        <v>0</v>
      </c>
      <c r="T46" s="6">
        <v>56478</v>
      </c>
      <c r="U46" s="6">
        <v>307182</v>
      </c>
      <c r="V46" s="19">
        <v>3816876</v>
      </c>
    </row>
    <row r="47" spans="1:22" x14ac:dyDescent="0.25">
      <c r="A47" s="25" t="s">
        <v>199</v>
      </c>
      <c r="B47" s="14">
        <v>1083458</v>
      </c>
      <c r="C47" s="6">
        <v>228037</v>
      </c>
      <c r="D47" s="6">
        <v>80494</v>
      </c>
      <c r="E47" s="6">
        <v>0</v>
      </c>
      <c r="F47" s="6">
        <v>0</v>
      </c>
      <c r="G47" s="6">
        <v>20970</v>
      </c>
      <c r="H47" s="6">
        <v>0</v>
      </c>
      <c r="I47" s="6">
        <v>20397</v>
      </c>
      <c r="J47" s="6">
        <v>0</v>
      </c>
      <c r="K47" s="6">
        <v>626469</v>
      </c>
      <c r="L47" s="6">
        <v>238532</v>
      </c>
      <c r="M47" s="6">
        <v>0</v>
      </c>
      <c r="N47" s="6">
        <v>196831</v>
      </c>
      <c r="O47" s="6">
        <v>145189</v>
      </c>
      <c r="P47" s="6">
        <v>511775</v>
      </c>
      <c r="Q47" s="6">
        <v>169556</v>
      </c>
      <c r="R47" s="6">
        <v>241391</v>
      </c>
      <c r="S47" s="6">
        <v>0</v>
      </c>
      <c r="T47" s="6">
        <v>55928</v>
      </c>
      <c r="U47" s="6">
        <v>261940</v>
      </c>
      <c r="V47" s="19">
        <v>3880967</v>
      </c>
    </row>
    <row r="48" spans="1:22" x14ac:dyDescent="0.25">
      <c r="A48" s="25" t="s">
        <v>200</v>
      </c>
      <c r="B48" s="14">
        <v>1032886</v>
      </c>
      <c r="C48" s="6">
        <v>219754</v>
      </c>
      <c r="D48" s="6">
        <v>80343</v>
      </c>
      <c r="E48" s="6">
        <v>0</v>
      </c>
      <c r="F48" s="6">
        <v>0</v>
      </c>
      <c r="G48" s="6">
        <v>37151</v>
      </c>
      <c r="H48" s="6">
        <v>0</v>
      </c>
      <c r="I48" s="6">
        <v>28377</v>
      </c>
      <c r="J48" s="6">
        <v>0</v>
      </c>
      <c r="K48" s="6">
        <v>652515</v>
      </c>
      <c r="L48" s="6">
        <v>198753</v>
      </c>
      <c r="M48" s="6">
        <v>0</v>
      </c>
      <c r="N48" s="6">
        <v>207596</v>
      </c>
      <c r="O48" s="6">
        <v>137746</v>
      </c>
      <c r="P48" s="6">
        <v>513860</v>
      </c>
      <c r="Q48" s="6">
        <v>128382</v>
      </c>
      <c r="R48" s="6">
        <v>221091</v>
      </c>
      <c r="S48" s="6">
        <v>0</v>
      </c>
      <c r="T48" s="6">
        <v>43043</v>
      </c>
      <c r="U48" s="6">
        <v>316962</v>
      </c>
      <c r="V48" s="19">
        <v>3818459</v>
      </c>
    </row>
    <row r="49" spans="1:22" x14ac:dyDescent="0.25">
      <c r="A49" s="25" t="s">
        <v>201</v>
      </c>
      <c r="B49" s="14" t="s">
        <v>206</v>
      </c>
      <c r="C49" s="6" t="s">
        <v>206</v>
      </c>
      <c r="D49" s="6" t="s">
        <v>206</v>
      </c>
      <c r="E49" s="6" t="s">
        <v>206</v>
      </c>
      <c r="F49" s="6" t="s">
        <v>206</v>
      </c>
      <c r="G49" s="6" t="s">
        <v>206</v>
      </c>
      <c r="H49" s="6" t="s">
        <v>206</v>
      </c>
      <c r="I49" s="6" t="s">
        <v>206</v>
      </c>
      <c r="J49" s="6" t="s">
        <v>206</v>
      </c>
      <c r="K49" s="6" t="s">
        <v>206</v>
      </c>
      <c r="L49" s="6" t="s">
        <v>206</v>
      </c>
      <c r="M49" s="6" t="s">
        <v>206</v>
      </c>
      <c r="N49" s="6" t="s">
        <v>206</v>
      </c>
      <c r="O49" s="6" t="s">
        <v>206</v>
      </c>
      <c r="P49" s="6" t="s">
        <v>206</v>
      </c>
      <c r="Q49" s="6" t="s">
        <v>206</v>
      </c>
      <c r="R49" s="6" t="s">
        <v>206</v>
      </c>
      <c r="S49" s="6" t="s">
        <v>206</v>
      </c>
      <c r="T49" s="6" t="s">
        <v>206</v>
      </c>
      <c r="U49" s="6" t="s">
        <v>206</v>
      </c>
      <c r="V49" s="19" t="s">
        <v>206</v>
      </c>
    </row>
    <row r="50" spans="1:22" x14ac:dyDescent="0.25">
      <c r="A50" s="22" t="s">
        <v>157</v>
      </c>
      <c r="B50" s="12">
        <f t="shared" ref="B50:V50" si="11">SUM(B46:B49)</f>
        <v>3141185</v>
      </c>
      <c r="C50" s="5">
        <f t="shared" si="11"/>
        <v>673172</v>
      </c>
      <c r="D50" s="5">
        <f t="shared" si="11"/>
        <v>237955</v>
      </c>
      <c r="E50" s="5">
        <f t="shared" si="11"/>
        <v>0</v>
      </c>
      <c r="F50" s="5">
        <f t="shared" si="11"/>
        <v>0</v>
      </c>
      <c r="G50" s="5">
        <f t="shared" si="11"/>
        <v>89069</v>
      </c>
      <c r="H50" s="5">
        <f t="shared" si="11"/>
        <v>0</v>
      </c>
      <c r="I50" s="5">
        <f t="shared" si="11"/>
        <v>71483</v>
      </c>
      <c r="J50" s="5">
        <f t="shared" si="11"/>
        <v>0</v>
      </c>
      <c r="K50" s="5">
        <f t="shared" si="11"/>
        <v>1869216</v>
      </c>
      <c r="L50" s="5">
        <f t="shared" si="11"/>
        <v>687548</v>
      </c>
      <c r="M50" s="5">
        <f t="shared" si="11"/>
        <v>0</v>
      </c>
      <c r="N50" s="5">
        <f t="shared" si="11"/>
        <v>604487</v>
      </c>
      <c r="O50" s="5">
        <f t="shared" si="11"/>
        <v>426760</v>
      </c>
      <c r="P50" s="5">
        <f t="shared" si="11"/>
        <v>1538036</v>
      </c>
      <c r="Q50" s="5">
        <f t="shared" si="11"/>
        <v>432394</v>
      </c>
      <c r="R50" s="5">
        <f t="shared" si="11"/>
        <v>703464</v>
      </c>
      <c r="S50" s="5">
        <f t="shared" si="11"/>
        <v>0</v>
      </c>
      <c r="T50" s="5">
        <f t="shared" si="11"/>
        <v>155449</v>
      </c>
      <c r="U50" s="5">
        <f t="shared" si="11"/>
        <v>886084</v>
      </c>
      <c r="V50" s="18">
        <f t="shared" si="11"/>
        <v>11516302</v>
      </c>
    </row>
    <row r="51" spans="1:22" x14ac:dyDescent="0.25">
      <c r="A51" s="24"/>
      <c r="B51" s="32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46"/>
    </row>
    <row r="52" spans="1:22" x14ac:dyDescent="0.25">
      <c r="A52" s="22" t="s">
        <v>164</v>
      </c>
      <c r="B52" s="32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46"/>
    </row>
    <row r="53" spans="1:22" x14ac:dyDescent="0.25">
      <c r="A53" s="25" t="s">
        <v>198</v>
      </c>
      <c r="B53" s="14">
        <v>731531</v>
      </c>
      <c r="C53" s="6">
        <v>133049</v>
      </c>
      <c r="D53" s="6">
        <v>76742</v>
      </c>
      <c r="E53" s="6">
        <v>0</v>
      </c>
      <c r="F53" s="6">
        <v>0</v>
      </c>
      <c r="G53" s="6">
        <v>21484</v>
      </c>
      <c r="H53" s="6">
        <v>0</v>
      </c>
      <c r="I53" s="6">
        <v>26624</v>
      </c>
      <c r="J53" s="6">
        <v>0</v>
      </c>
      <c r="K53" s="6">
        <v>485087</v>
      </c>
      <c r="L53" s="6">
        <v>112996</v>
      </c>
      <c r="M53" s="6">
        <v>0</v>
      </c>
      <c r="N53" s="6">
        <v>160731</v>
      </c>
      <c r="O53" s="6">
        <v>119387</v>
      </c>
      <c r="P53" s="6">
        <v>462109</v>
      </c>
      <c r="Q53" s="6">
        <v>76468</v>
      </c>
      <c r="R53" s="6">
        <v>231426</v>
      </c>
      <c r="S53" s="6">
        <v>0</v>
      </c>
      <c r="T53" s="6">
        <v>49265</v>
      </c>
      <c r="U53" s="6">
        <v>148153</v>
      </c>
      <c r="V53" s="19">
        <v>2835052</v>
      </c>
    </row>
    <row r="54" spans="1:22" x14ac:dyDescent="0.25">
      <c r="A54" s="25" t="s">
        <v>199</v>
      </c>
      <c r="B54" s="14">
        <v>794321</v>
      </c>
      <c r="C54" s="6">
        <v>130631</v>
      </c>
      <c r="D54" s="6">
        <v>82799</v>
      </c>
      <c r="E54" s="6">
        <v>0</v>
      </c>
      <c r="F54" s="6">
        <v>0</v>
      </c>
      <c r="G54" s="6">
        <v>13251</v>
      </c>
      <c r="H54" s="6">
        <v>0</v>
      </c>
      <c r="I54" s="6">
        <v>22480</v>
      </c>
      <c r="J54" s="6">
        <v>0</v>
      </c>
      <c r="K54" s="6">
        <v>479284</v>
      </c>
      <c r="L54" s="6">
        <v>107888</v>
      </c>
      <c r="M54" s="6">
        <v>0</v>
      </c>
      <c r="N54" s="6">
        <v>166595</v>
      </c>
      <c r="O54" s="6">
        <v>124550</v>
      </c>
      <c r="P54" s="6">
        <v>462887</v>
      </c>
      <c r="Q54" s="6">
        <v>90597</v>
      </c>
      <c r="R54" s="6">
        <v>231749</v>
      </c>
      <c r="S54" s="6">
        <v>0</v>
      </c>
      <c r="T54" s="6">
        <v>49245</v>
      </c>
      <c r="U54" s="6">
        <v>181850</v>
      </c>
      <c r="V54" s="19">
        <v>2938127</v>
      </c>
    </row>
    <row r="55" spans="1:22" x14ac:dyDescent="0.25">
      <c r="A55" s="25" t="s">
        <v>200</v>
      </c>
      <c r="B55" s="14">
        <v>697962</v>
      </c>
      <c r="C55" s="6">
        <v>124458</v>
      </c>
      <c r="D55" s="6">
        <v>80627</v>
      </c>
      <c r="E55" s="6">
        <v>0</v>
      </c>
      <c r="F55" s="6">
        <v>0</v>
      </c>
      <c r="G55" s="6">
        <v>25980</v>
      </c>
      <c r="H55" s="6">
        <v>0</v>
      </c>
      <c r="I55" s="6">
        <v>39772</v>
      </c>
      <c r="J55" s="6">
        <v>0</v>
      </c>
      <c r="K55" s="6">
        <v>494475</v>
      </c>
      <c r="L55" s="6">
        <v>104131</v>
      </c>
      <c r="M55" s="6">
        <v>0</v>
      </c>
      <c r="N55" s="6">
        <v>167895</v>
      </c>
      <c r="O55" s="6">
        <v>130333</v>
      </c>
      <c r="P55" s="6">
        <v>463383</v>
      </c>
      <c r="Q55" s="6">
        <v>81057</v>
      </c>
      <c r="R55" s="6">
        <v>212282</v>
      </c>
      <c r="S55" s="6">
        <v>0</v>
      </c>
      <c r="T55" s="6">
        <v>36106</v>
      </c>
      <c r="U55" s="6">
        <v>220774</v>
      </c>
      <c r="V55" s="19">
        <v>2879235</v>
      </c>
    </row>
    <row r="56" spans="1:22" x14ac:dyDescent="0.25">
      <c r="A56" s="25" t="s">
        <v>201</v>
      </c>
      <c r="B56" s="14" t="s">
        <v>206</v>
      </c>
      <c r="C56" s="6" t="s">
        <v>206</v>
      </c>
      <c r="D56" s="6" t="s">
        <v>206</v>
      </c>
      <c r="E56" s="6" t="s">
        <v>206</v>
      </c>
      <c r="F56" s="6" t="s">
        <v>206</v>
      </c>
      <c r="G56" s="6" t="s">
        <v>206</v>
      </c>
      <c r="H56" s="6" t="s">
        <v>206</v>
      </c>
      <c r="I56" s="6" t="s">
        <v>206</v>
      </c>
      <c r="J56" s="6" t="s">
        <v>206</v>
      </c>
      <c r="K56" s="6" t="s">
        <v>206</v>
      </c>
      <c r="L56" s="6" t="s">
        <v>206</v>
      </c>
      <c r="M56" s="6" t="s">
        <v>206</v>
      </c>
      <c r="N56" s="6" t="s">
        <v>206</v>
      </c>
      <c r="O56" s="6" t="s">
        <v>206</v>
      </c>
      <c r="P56" s="6" t="s">
        <v>206</v>
      </c>
      <c r="Q56" s="6" t="s">
        <v>206</v>
      </c>
      <c r="R56" s="6" t="s">
        <v>206</v>
      </c>
      <c r="S56" s="6" t="s">
        <v>206</v>
      </c>
      <c r="T56" s="6" t="s">
        <v>206</v>
      </c>
      <c r="U56" s="6" t="s">
        <v>206</v>
      </c>
      <c r="V56" s="19" t="s">
        <v>206</v>
      </c>
    </row>
    <row r="57" spans="1:22" x14ac:dyDescent="0.25">
      <c r="A57" s="22" t="s">
        <v>157</v>
      </c>
      <c r="B57" s="12">
        <f t="shared" ref="B57:V57" si="12">SUM(B53:B56)</f>
        <v>2223814</v>
      </c>
      <c r="C57" s="5">
        <f t="shared" si="12"/>
        <v>388138</v>
      </c>
      <c r="D57" s="5">
        <f t="shared" si="12"/>
        <v>240168</v>
      </c>
      <c r="E57" s="5">
        <f t="shared" si="12"/>
        <v>0</v>
      </c>
      <c r="F57" s="5">
        <f t="shared" si="12"/>
        <v>0</v>
      </c>
      <c r="G57" s="5">
        <f t="shared" si="12"/>
        <v>60715</v>
      </c>
      <c r="H57" s="5">
        <f t="shared" si="12"/>
        <v>0</v>
      </c>
      <c r="I57" s="5">
        <f t="shared" si="12"/>
        <v>88876</v>
      </c>
      <c r="J57" s="5">
        <f t="shared" si="12"/>
        <v>0</v>
      </c>
      <c r="K57" s="5">
        <f t="shared" si="12"/>
        <v>1458846</v>
      </c>
      <c r="L57" s="5">
        <f t="shared" si="12"/>
        <v>325015</v>
      </c>
      <c r="M57" s="5">
        <f t="shared" si="12"/>
        <v>0</v>
      </c>
      <c r="N57" s="5">
        <f t="shared" si="12"/>
        <v>495221</v>
      </c>
      <c r="O57" s="5">
        <f t="shared" si="12"/>
        <v>374270</v>
      </c>
      <c r="P57" s="5">
        <f t="shared" si="12"/>
        <v>1388379</v>
      </c>
      <c r="Q57" s="5">
        <f t="shared" si="12"/>
        <v>248122</v>
      </c>
      <c r="R57" s="5">
        <f t="shared" si="12"/>
        <v>675457</v>
      </c>
      <c r="S57" s="5">
        <f t="shared" si="12"/>
        <v>0</v>
      </c>
      <c r="T57" s="5">
        <f t="shared" si="12"/>
        <v>134616</v>
      </c>
      <c r="U57" s="5">
        <f t="shared" si="12"/>
        <v>550777</v>
      </c>
      <c r="V57" s="18">
        <f t="shared" si="12"/>
        <v>8652414</v>
      </c>
    </row>
    <row r="58" spans="1:22" x14ac:dyDescent="0.25">
      <c r="A58" s="24"/>
      <c r="B58" s="32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46"/>
    </row>
    <row r="59" spans="1:22" x14ac:dyDescent="0.25">
      <c r="A59" s="22" t="s">
        <v>165</v>
      </c>
      <c r="B59" s="32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46"/>
    </row>
    <row r="60" spans="1:22" x14ac:dyDescent="0.25">
      <c r="A60" s="25" t="s">
        <v>198</v>
      </c>
      <c r="B60" s="14">
        <v>28008690.68</v>
      </c>
      <c r="C60" s="6">
        <v>7789455.6299999999</v>
      </c>
      <c r="D60" s="6">
        <v>5765742.1200000001</v>
      </c>
      <c r="E60" s="6">
        <v>7362232.9199999999</v>
      </c>
      <c r="F60" s="6">
        <v>184355</v>
      </c>
      <c r="G60" s="6">
        <v>1126459.1599999999</v>
      </c>
      <c r="H60" s="6">
        <v>0</v>
      </c>
      <c r="I60" s="6">
        <v>58386</v>
      </c>
      <c r="J60" s="6">
        <v>1392940.68</v>
      </c>
      <c r="K60" s="6">
        <v>19381.46</v>
      </c>
      <c r="L60" s="6">
        <v>12287851.65</v>
      </c>
      <c r="M60" s="6">
        <v>1093734.05</v>
      </c>
      <c r="N60" s="6">
        <v>3379422.19</v>
      </c>
      <c r="O60" s="6">
        <v>8180401.8200000003</v>
      </c>
      <c r="P60" s="6">
        <v>351326.89</v>
      </c>
      <c r="Q60" s="6">
        <v>1878075.2</v>
      </c>
      <c r="R60" s="6">
        <v>1309263.45</v>
      </c>
      <c r="S60" s="6">
        <v>0</v>
      </c>
      <c r="T60" s="6">
        <v>468972.94</v>
      </c>
      <c r="U60" s="6">
        <v>731586.41</v>
      </c>
      <c r="V60" s="19">
        <v>81388278.25</v>
      </c>
    </row>
    <row r="61" spans="1:22" x14ac:dyDescent="0.25">
      <c r="A61" s="25" t="s">
        <v>199</v>
      </c>
      <c r="B61" s="14">
        <v>28448214.25</v>
      </c>
      <c r="C61" s="6">
        <v>7709163.6600000001</v>
      </c>
      <c r="D61" s="6">
        <v>5717110.1799999997</v>
      </c>
      <c r="E61" s="6">
        <v>7390437.5</v>
      </c>
      <c r="F61" s="6">
        <v>183067.11</v>
      </c>
      <c r="G61" s="6">
        <v>1147684.3400000001</v>
      </c>
      <c r="H61" s="6">
        <v>0</v>
      </c>
      <c r="I61" s="6">
        <v>58386</v>
      </c>
      <c r="J61" s="6">
        <v>992247</v>
      </c>
      <c r="K61" s="6">
        <v>31493.65</v>
      </c>
      <c r="L61" s="6">
        <v>11577510.42</v>
      </c>
      <c r="M61" s="6">
        <v>1048834.1000000001</v>
      </c>
      <c r="N61" s="6">
        <v>3224630.62</v>
      </c>
      <c r="O61" s="6">
        <v>8290479.8300000001</v>
      </c>
      <c r="P61" s="6">
        <v>387324.51</v>
      </c>
      <c r="Q61" s="6">
        <v>2061486.0800000001</v>
      </c>
      <c r="R61" s="6">
        <v>1309405.57</v>
      </c>
      <c r="S61" s="6">
        <v>0</v>
      </c>
      <c r="T61" s="6">
        <v>476526.03</v>
      </c>
      <c r="U61" s="6">
        <v>752541.4</v>
      </c>
      <c r="V61" s="19">
        <v>80806542.25</v>
      </c>
    </row>
    <row r="62" spans="1:22" x14ac:dyDescent="0.25">
      <c r="A62" s="25" t="s">
        <v>200</v>
      </c>
      <c r="B62" s="14">
        <v>30473528.960000001</v>
      </c>
      <c r="C62" s="6">
        <v>7785432.8499999996</v>
      </c>
      <c r="D62" s="6">
        <v>6524674.4800000004</v>
      </c>
      <c r="E62" s="6">
        <v>7215137.5</v>
      </c>
      <c r="F62" s="6">
        <v>165189</v>
      </c>
      <c r="G62" s="6">
        <v>1138330.08</v>
      </c>
      <c r="H62" s="6">
        <v>0</v>
      </c>
      <c r="I62" s="6">
        <v>58386</v>
      </c>
      <c r="J62" s="6">
        <v>1380464.49</v>
      </c>
      <c r="K62" s="6">
        <v>-7804.2</v>
      </c>
      <c r="L62" s="6">
        <v>12455329.119999999</v>
      </c>
      <c r="M62" s="6">
        <v>1091648.67</v>
      </c>
      <c r="N62" s="6">
        <v>3407690.16</v>
      </c>
      <c r="O62" s="6">
        <v>8928203.2599999998</v>
      </c>
      <c r="P62" s="6">
        <v>291413.28000000003</v>
      </c>
      <c r="Q62" s="6">
        <v>2039032.58</v>
      </c>
      <c r="R62" s="6">
        <v>1321313.6499999999</v>
      </c>
      <c r="S62" s="6">
        <v>0</v>
      </c>
      <c r="T62" s="6">
        <v>580086.98</v>
      </c>
      <c r="U62" s="6">
        <v>910136.75</v>
      </c>
      <c r="V62" s="19">
        <v>85758193.609999999</v>
      </c>
    </row>
    <row r="63" spans="1:22" x14ac:dyDescent="0.25">
      <c r="A63" s="25" t="s">
        <v>201</v>
      </c>
      <c r="B63" s="14" t="s">
        <v>206</v>
      </c>
      <c r="C63" s="6" t="s">
        <v>206</v>
      </c>
      <c r="D63" s="6" t="s">
        <v>206</v>
      </c>
      <c r="E63" s="6" t="s">
        <v>206</v>
      </c>
      <c r="F63" s="6" t="s">
        <v>206</v>
      </c>
      <c r="G63" s="6" t="s">
        <v>206</v>
      </c>
      <c r="H63" s="6" t="s">
        <v>206</v>
      </c>
      <c r="I63" s="6" t="s">
        <v>206</v>
      </c>
      <c r="J63" s="6" t="s">
        <v>206</v>
      </c>
      <c r="K63" s="6" t="s">
        <v>206</v>
      </c>
      <c r="L63" s="6" t="s">
        <v>206</v>
      </c>
      <c r="M63" s="6" t="s">
        <v>206</v>
      </c>
      <c r="N63" s="6" t="s">
        <v>206</v>
      </c>
      <c r="O63" s="6" t="s">
        <v>206</v>
      </c>
      <c r="P63" s="6" t="s">
        <v>206</v>
      </c>
      <c r="Q63" s="6" t="s">
        <v>206</v>
      </c>
      <c r="R63" s="6" t="s">
        <v>206</v>
      </c>
      <c r="S63" s="6" t="s">
        <v>206</v>
      </c>
      <c r="T63" s="6" t="s">
        <v>206</v>
      </c>
      <c r="U63" s="6" t="s">
        <v>206</v>
      </c>
      <c r="V63" s="19" t="s">
        <v>206</v>
      </c>
    </row>
    <row r="64" spans="1:22" x14ac:dyDescent="0.25">
      <c r="A64" s="22" t="s">
        <v>157</v>
      </c>
      <c r="B64" s="12">
        <f t="shared" ref="B64:V64" si="13">SUM(B60:B63)</f>
        <v>86930433.890000001</v>
      </c>
      <c r="C64" s="5">
        <f t="shared" si="13"/>
        <v>23284052.140000001</v>
      </c>
      <c r="D64" s="5">
        <f t="shared" si="13"/>
        <v>18007526.780000001</v>
      </c>
      <c r="E64" s="5">
        <f t="shared" si="13"/>
        <v>21967807.920000002</v>
      </c>
      <c r="F64" s="5">
        <f t="shared" si="13"/>
        <v>532611.11</v>
      </c>
      <c r="G64" s="5">
        <f t="shared" si="13"/>
        <v>3412473.58</v>
      </c>
      <c r="H64" s="5">
        <f t="shared" si="13"/>
        <v>0</v>
      </c>
      <c r="I64" s="5">
        <f t="shared" si="13"/>
        <v>175158</v>
      </c>
      <c r="J64" s="5">
        <f t="shared" si="13"/>
        <v>3765652.17</v>
      </c>
      <c r="K64" s="5">
        <f t="shared" si="13"/>
        <v>43070.91</v>
      </c>
      <c r="L64" s="5">
        <f t="shared" si="13"/>
        <v>36320691.189999998</v>
      </c>
      <c r="M64" s="5">
        <f t="shared" si="13"/>
        <v>3234216.8200000003</v>
      </c>
      <c r="N64" s="5">
        <f t="shared" si="13"/>
        <v>10011742.970000001</v>
      </c>
      <c r="O64" s="5">
        <f t="shared" si="13"/>
        <v>25399084.91</v>
      </c>
      <c r="P64" s="5">
        <f t="shared" si="13"/>
        <v>1030064.68</v>
      </c>
      <c r="Q64" s="5">
        <f t="shared" si="13"/>
        <v>5978593.8600000003</v>
      </c>
      <c r="R64" s="5">
        <f t="shared" si="13"/>
        <v>3939982.67</v>
      </c>
      <c r="S64" s="5">
        <f t="shared" si="13"/>
        <v>0</v>
      </c>
      <c r="T64" s="5">
        <f t="shared" si="13"/>
        <v>1525585.95</v>
      </c>
      <c r="U64" s="5">
        <f t="shared" si="13"/>
        <v>2394264.56</v>
      </c>
      <c r="V64" s="18">
        <f t="shared" si="13"/>
        <v>247953014.11000001</v>
      </c>
    </row>
    <row r="65" spans="1:22" x14ac:dyDescent="0.25">
      <c r="A65" s="24"/>
      <c r="B65" s="32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46"/>
    </row>
    <row r="66" spans="1:22" x14ac:dyDescent="0.25">
      <c r="A66" s="22" t="s">
        <v>166</v>
      </c>
      <c r="B66" s="32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46"/>
    </row>
    <row r="67" spans="1:22" x14ac:dyDescent="0.25">
      <c r="A67" s="25" t="s">
        <v>198</v>
      </c>
      <c r="B67" s="14">
        <v>59952422</v>
      </c>
      <c r="C67" s="6">
        <v>18157598</v>
      </c>
      <c r="D67" s="6">
        <v>7544608</v>
      </c>
      <c r="E67" s="6">
        <v>6783760</v>
      </c>
      <c r="F67" s="6">
        <v>217155</v>
      </c>
      <c r="G67" s="6">
        <v>2253812</v>
      </c>
      <c r="H67" s="6">
        <v>832363</v>
      </c>
      <c r="I67" s="6">
        <v>0</v>
      </c>
      <c r="J67" s="6">
        <v>6218396</v>
      </c>
      <c r="K67" s="6">
        <v>0</v>
      </c>
      <c r="L67" s="6">
        <v>31665725</v>
      </c>
      <c r="M67" s="6">
        <v>0</v>
      </c>
      <c r="N67" s="6">
        <v>13664022</v>
      </c>
      <c r="O67" s="6">
        <v>0</v>
      </c>
      <c r="P67" s="6">
        <v>1114044</v>
      </c>
      <c r="Q67" s="6">
        <v>2732161</v>
      </c>
      <c r="R67" s="6">
        <v>1738706</v>
      </c>
      <c r="S67" s="6">
        <v>0</v>
      </c>
      <c r="T67" s="6">
        <v>1411062</v>
      </c>
      <c r="U67" s="6">
        <v>12709049</v>
      </c>
      <c r="V67" s="19">
        <v>166994883</v>
      </c>
    </row>
    <row r="68" spans="1:22" x14ac:dyDescent="0.25">
      <c r="A68" s="25" t="s">
        <v>199</v>
      </c>
      <c r="B68" s="14">
        <v>60786257</v>
      </c>
      <c r="C68" s="6">
        <v>18026668</v>
      </c>
      <c r="D68" s="6">
        <v>8483516</v>
      </c>
      <c r="E68" s="6">
        <v>7241582</v>
      </c>
      <c r="F68" s="6">
        <v>181957</v>
      </c>
      <c r="G68" s="6">
        <v>2153308</v>
      </c>
      <c r="H68" s="6">
        <v>330416</v>
      </c>
      <c r="I68" s="6">
        <v>0</v>
      </c>
      <c r="J68" s="6">
        <v>6166446</v>
      </c>
      <c r="K68" s="6">
        <v>0</v>
      </c>
      <c r="L68" s="6">
        <v>29426465</v>
      </c>
      <c r="M68" s="6">
        <v>0</v>
      </c>
      <c r="N68" s="6">
        <v>13868847</v>
      </c>
      <c r="O68" s="6">
        <v>0</v>
      </c>
      <c r="P68" s="6">
        <v>1040958</v>
      </c>
      <c r="Q68" s="6">
        <v>2715318</v>
      </c>
      <c r="R68" s="6">
        <v>1611943</v>
      </c>
      <c r="S68" s="6">
        <v>0</v>
      </c>
      <c r="T68" s="6">
        <v>1524459</v>
      </c>
      <c r="U68" s="6">
        <v>11059051</v>
      </c>
      <c r="V68" s="19">
        <v>164617191</v>
      </c>
    </row>
    <row r="69" spans="1:22" x14ac:dyDescent="0.25">
      <c r="A69" s="25" t="s">
        <v>200</v>
      </c>
      <c r="B69" s="14">
        <v>62127458</v>
      </c>
      <c r="C69" s="6">
        <v>17786545</v>
      </c>
      <c r="D69" s="6">
        <v>7781011</v>
      </c>
      <c r="E69" s="6">
        <v>6764545</v>
      </c>
      <c r="F69" s="6">
        <v>209539</v>
      </c>
      <c r="G69" s="6">
        <v>2136052</v>
      </c>
      <c r="H69" s="6">
        <v>-900111</v>
      </c>
      <c r="I69" s="6">
        <v>0</v>
      </c>
      <c r="J69" s="6">
        <v>5857694</v>
      </c>
      <c r="K69" s="6">
        <v>0</v>
      </c>
      <c r="L69" s="6">
        <v>29591851</v>
      </c>
      <c r="M69" s="6">
        <v>0</v>
      </c>
      <c r="N69" s="6">
        <v>14336803</v>
      </c>
      <c r="O69" s="6">
        <v>0</v>
      </c>
      <c r="P69" s="6">
        <v>1127135</v>
      </c>
      <c r="Q69" s="6">
        <v>2645754</v>
      </c>
      <c r="R69" s="6">
        <v>1922052</v>
      </c>
      <c r="S69" s="6">
        <v>0</v>
      </c>
      <c r="T69" s="6">
        <v>2135001</v>
      </c>
      <c r="U69" s="6">
        <v>12571792</v>
      </c>
      <c r="V69" s="19">
        <v>166093121</v>
      </c>
    </row>
    <row r="70" spans="1:22" x14ac:dyDescent="0.25">
      <c r="A70" s="25" t="s">
        <v>201</v>
      </c>
      <c r="B70" s="14" t="s">
        <v>206</v>
      </c>
      <c r="C70" s="6" t="s">
        <v>206</v>
      </c>
      <c r="D70" s="6" t="s">
        <v>206</v>
      </c>
      <c r="E70" s="6" t="s">
        <v>206</v>
      </c>
      <c r="F70" s="6" t="s">
        <v>206</v>
      </c>
      <c r="G70" s="6" t="s">
        <v>206</v>
      </c>
      <c r="H70" s="6" t="s">
        <v>206</v>
      </c>
      <c r="I70" s="6" t="s">
        <v>206</v>
      </c>
      <c r="J70" s="6" t="s">
        <v>206</v>
      </c>
      <c r="K70" s="6" t="s">
        <v>206</v>
      </c>
      <c r="L70" s="6" t="s">
        <v>206</v>
      </c>
      <c r="M70" s="6" t="s">
        <v>206</v>
      </c>
      <c r="N70" s="6" t="s">
        <v>206</v>
      </c>
      <c r="O70" s="6" t="s">
        <v>206</v>
      </c>
      <c r="P70" s="6" t="s">
        <v>206</v>
      </c>
      <c r="Q70" s="6" t="s">
        <v>206</v>
      </c>
      <c r="R70" s="6" t="s">
        <v>206</v>
      </c>
      <c r="S70" s="6" t="s">
        <v>206</v>
      </c>
      <c r="T70" s="6" t="s">
        <v>206</v>
      </c>
      <c r="U70" s="6" t="s">
        <v>206</v>
      </c>
      <c r="V70" s="19" t="s">
        <v>206</v>
      </c>
    </row>
    <row r="71" spans="1:22" x14ac:dyDescent="0.25">
      <c r="A71" s="22" t="s">
        <v>157</v>
      </c>
      <c r="B71" s="12">
        <f t="shared" ref="B71:V71" si="14">SUM(B67:B70)</f>
        <v>182866137</v>
      </c>
      <c r="C71" s="5">
        <f t="shared" si="14"/>
        <v>53970811</v>
      </c>
      <c r="D71" s="5">
        <f t="shared" si="14"/>
        <v>23809135</v>
      </c>
      <c r="E71" s="5">
        <f t="shared" si="14"/>
        <v>20789887</v>
      </c>
      <c r="F71" s="5">
        <f t="shared" si="14"/>
        <v>608651</v>
      </c>
      <c r="G71" s="5">
        <f t="shared" si="14"/>
        <v>6543172</v>
      </c>
      <c r="H71" s="5">
        <f t="shared" si="14"/>
        <v>262668</v>
      </c>
      <c r="I71" s="5">
        <f t="shared" si="14"/>
        <v>0</v>
      </c>
      <c r="J71" s="5">
        <f t="shared" si="14"/>
        <v>18242536</v>
      </c>
      <c r="K71" s="5">
        <f t="shared" si="14"/>
        <v>0</v>
      </c>
      <c r="L71" s="5">
        <f t="shared" si="14"/>
        <v>90684041</v>
      </c>
      <c r="M71" s="5">
        <f t="shared" si="14"/>
        <v>0</v>
      </c>
      <c r="N71" s="5">
        <f t="shared" si="14"/>
        <v>41869672</v>
      </c>
      <c r="O71" s="5">
        <f t="shared" si="14"/>
        <v>0</v>
      </c>
      <c r="P71" s="5">
        <f t="shared" si="14"/>
        <v>3282137</v>
      </c>
      <c r="Q71" s="5">
        <f t="shared" si="14"/>
        <v>8093233</v>
      </c>
      <c r="R71" s="5">
        <f t="shared" si="14"/>
        <v>5272701</v>
      </c>
      <c r="S71" s="5">
        <f t="shared" si="14"/>
        <v>0</v>
      </c>
      <c r="T71" s="5">
        <f t="shared" si="14"/>
        <v>5070522</v>
      </c>
      <c r="U71" s="5">
        <f t="shared" si="14"/>
        <v>36339892</v>
      </c>
      <c r="V71" s="18">
        <f t="shared" si="14"/>
        <v>497705195</v>
      </c>
    </row>
    <row r="72" spans="1:22" x14ac:dyDescent="0.25">
      <c r="A72" s="24"/>
      <c r="B72" s="32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46"/>
    </row>
    <row r="73" spans="1:22" x14ac:dyDescent="0.25">
      <c r="A73" s="22" t="s">
        <v>167</v>
      </c>
      <c r="B73" s="32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46"/>
    </row>
    <row r="74" spans="1:22" x14ac:dyDescent="0.25">
      <c r="A74" s="25" t="s">
        <v>198</v>
      </c>
      <c r="B74" s="14">
        <v>13671702.77</v>
      </c>
      <c r="C74" s="6">
        <v>4345829.25</v>
      </c>
      <c r="D74" s="6">
        <v>969006.44</v>
      </c>
      <c r="E74" s="6">
        <v>1534499.01</v>
      </c>
      <c r="F74" s="6">
        <v>69153.899999999994</v>
      </c>
      <c r="G74" s="6">
        <v>280080.75</v>
      </c>
      <c r="H74" s="6">
        <v>34120.58</v>
      </c>
      <c r="I74" s="6">
        <v>40751.279999999999</v>
      </c>
      <c r="J74" s="6">
        <v>699812.14</v>
      </c>
      <c r="K74" s="6">
        <v>156921.79999999999</v>
      </c>
      <c r="L74" s="6">
        <v>2211104.38</v>
      </c>
      <c r="M74" s="6">
        <v>891058.38</v>
      </c>
      <c r="N74" s="6">
        <v>1131810.3400000001</v>
      </c>
      <c r="O74" s="6">
        <v>1095252.5900000001</v>
      </c>
      <c r="P74" s="6">
        <v>359257.42</v>
      </c>
      <c r="Q74" s="6">
        <v>283960.03999999998</v>
      </c>
      <c r="R74" s="6">
        <v>375958.23</v>
      </c>
      <c r="S74" s="6">
        <v>1532499.53</v>
      </c>
      <c r="T74" s="6">
        <v>396058.56</v>
      </c>
      <c r="U74" s="6">
        <v>260151.57</v>
      </c>
      <c r="V74" s="19">
        <v>30338988.960000001</v>
      </c>
    </row>
    <row r="75" spans="1:22" x14ac:dyDescent="0.25">
      <c r="A75" s="25" t="s">
        <v>199</v>
      </c>
      <c r="B75" s="14">
        <v>13382596.689999999</v>
      </c>
      <c r="C75" s="6">
        <v>4678578.99</v>
      </c>
      <c r="D75" s="6">
        <v>670016.29</v>
      </c>
      <c r="E75" s="6">
        <v>1480144.62</v>
      </c>
      <c r="F75" s="6">
        <v>77773.23</v>
      </c>
      <c r="G75" s="6">
        <v>323806.75</v>
      </c>
      <c r="H75" s="6">
        <v>31091.98</v>
      </c>
      <c r="I75" s="6">
        <v>60949.82</v>
      </c>
      <c r="J75" s="6">
        <v>795289.44</v>
      </c>
      <c r="K75" s="6">
        <v>184488.48</v>
      </c>
      <c r="L75" s="6">
        <v>2022113.36</v>
      </c>
      <c r="M75" s="6">
        <v>794060.76</v>
      </c>
      <c r="N75" s="6">
        <v>1079913.18</v>
      </c>
      <c r="O75" s="6">
        <v>1124734.98</v>
      </c>
      <c r="P75" s="6">
        <v>253397.21</v>
      </c>
      <c r="Q75" s="6">
        <v>419982.24</v>
      </c>
      <c r="R75" s="6">
        <v>392201.75</v>
      </c>
      <c r="S75" s="6">
        <v>1524405.14</v>
      </c>
      <c r="T75" s="6">
        <v>424549.53</v>
      </c>
      <c r="U75" s="6">
        <v>198105.19</v>
      </c>
      <c r="V75" s="19">
        <v>29918199.629999999</v>
      </c>
    </row>
    <row r="76" spans="1:22" x14ac:dyDescent="0.25">
      <c r="A76" s="25" t="s">
        <v>200</v>
      </c>
      <c r="B76" s="14">
        <v>14049493.529999999</v>
      </c>
      <c r="C76" s="6">
        <v>5495928.4800000004</v>
      </c>
      <c r="D76" s="6">
        <v>687399.89</v>
      </c>
      <c r="E76" s="6">
        <v>1577040.58</v>
      </c>
      <c r="F76" s="6">
        <v>88935.98</v>
      </c>
      <c r="G76" s="6">
        <v>301941.75</v>
      </c>
      <c r="H76" s="6">
        <v>30972.13</v>
      </c>
      <c r="I76" s="6">
        <v>36797.94</v>
      </c>
      <c r="J76" s="6">
        <v>750731.18</v>
      </c>
      <c r="K76" s="6">
        <v>120315.29</v>
      </c>
      <c r="L76" s="6">
        <v>2239350.98</v>
      </c>
      <c r="M76" s="6">
        <v>877908.79</v>
      </c>
      <c r="N76" s="6">
        <v>1206885.8999999999</v>
      </c>
      <c r="O76" s="6">
        <v>1116757.8700000001</v>
      </c>
      <c r="P76" s="6">
        <v>301271.11</v>
      </c>
      <c r="Q76" s="6">
        <v>369895.36</v>
      </c>
      <c r="R76" s="6">
        <v>482365.6</v>
      </c>
      <c r="S76" s="6">
        <v>1787160.33</v>
      </c>
      <c r="T76" s="6">
        <v>522611.05</v>
      </c>
      <c r="U76" s="6">
        <v>230758.24</v>
      </c>
      <c r="V76" s="19">
        <v>32274521.98</v>
      </c>
    </row>
    <row r="77" spans="1:22" x14ac:dyDescent="0.25">
      <c r="A77" s="25" t="s">
        <v>201</v>
      </c>
      <c r="B77" s="14" t="s">
        <v>206</v>
      </c>
      <c r="C77" s="6" t="s">
        <v>206</v>
      </c>
      <c r="D77" s="6" t="s">
        <v>206</v>
      </c>
      <c r="E77" s="6" t="s">
        <v>206</v>
      </c>
      <c r="F77" s="6" t="s">
        <v>206</v>
      </c>
      <c r="G77" s="6" t="s">
        <v>206</v>
      </c>
      <c r="H77" s="6" t="s">
        <v>206</v>
      </c>
      <c r="I77" s="6" t="s">
        <v>206</v>
      </c>
      <c r="J77" s="6" t="s">
        <v>206</v>
      </c>
      <c r="K77" s="6" t="s">
        <v>206</v>
      </c>
      <c r="L77" s="6" t="s">
        <v>206</v>
      </c>
      <c r="M77" s="6" t="s">
        <v>206</v>
      </c>
      <c r="N77" s="6" t="s">
        <v>206</v>
      </c>
      <c r="O77" s="6" t="s">
        <v>206</v>
      </c>
      <c r="P77" s="6" t="s">
        <v>206</v>
      </c>
      <c r="Q77" s="6" t="s">
        <v>206</v>
      </c>
      <c r="R77" s="6" t="s">
        <v>206</v>
      </c>
      <c r="S77" s="6" t="s">
        <v>206</v>
      </c>
      <c r="T77" s="6" t="s">
        <v>206</v>
      </c>
      <c r="U77" s="6" t="s">
        <v>206</v>
      </c>
      <c r="V77" s="19" t="s">
        <v>206</v>
      </c>
    </row>
    <row r="78" spans="1:22" x14ac:dyDescent="0.25">
      <c r="A78" s="22" t="s">
        <v>157</v>
      </c>
      <c r="B78" s="12">
        <f t="shared" ref="B78:V78" si="15">SUM(B74:B77)</f>
        <v>41103792.990000002</v>
      </c>
      <c r="C78" s="5">
        <f t="shared" si="15"/>
        <v>14520336.720000001</v>
      </c>
      <c r="D78" s="5">
        <f t="shared" si="15"/>
        <v>2326422.62</v>
      </c>
      <c r="E78" s="5">
        <f t="shared" si="15"/>
        <v>4591684.21</v>
      </c>
      <c r="F78" s="5">
        <f t="shared" si="15"/>
        <v>235863.11</v>
      </c>
      <c r="G78" s="5">
        <f t="shared" si="15"/>
        <v>905829.25</v>
      </c>
      <c r="H78" s="5">
        <f t="shared" si="15"/>
        <v>96184.69</v>
      </c>
      <c r="I78" s="5">
        <f t="shared" si="15"/>
        <v>138499.04</v>
      </c>
      <c r="J78" s="5">
        <f t="shared" si="15"/>
        <v>2245832.7600000002</v>
      </c>
      <c r="K78" s="5">
        <f t="shared" si="15"/>
        <v>461725.57</v>
      </c>
      <c r="L78" s="5">
        <f t="shared" si="15"/>
        <v>6472568.7200000007</v>
      </c>
      <c r="M78" s="5">
        <f t="shared" si="15"/>
        <v>2563027.9300000002</v>
      </c>
      <c r="N78" s="5">
        <f t="shared" si="15"/>
        <v>3418609.42</v>
      </c>
      <c r="O78" s="5">
        <f t="shared" si="15"/>
        <v>3336745.4400000004</v>
      </c>
      <c r="P78" s="5">
        <f t="shared" si="15"/>
        <v>913925.74</v>
      </c>
      <c r="Q78" s="5">
        <f t="shared" si="15"/>
        <v>1073837.6400000001</v>
      </c>
      <c r="R78" s="5">
        <f t="shared" si="15"/>
        <v>1250525.58</v>
      </c>
      <c r="S78" s="5">
        <f t="shared" si="15"/>
        <v>4844065</v>
      </c>
      <c r="T78" s="5">
        <f t="shared" si="15"/>
        <v>1343219.1400000001</v>
      </c>
      <c r="U78" s="5">
        <f t="shared" si="15"/>
        <v>689015</v>
      </c>
      <c r="V78" s="18">
        <f t="shared" si="15"/>
        <v>92531710.570000008</v>
      </c>
    </row>
    <row r="79" spans="1:22" x14ac:dyDescent="0.25">
      <c r="A79" s="24"/>
      <c r="B79" s="32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46"/>
    </row>
    <row r="80" spans="1:22" x14ac:dyDescent="0.25">
      <c r="A80" s="22" t="s">
        <v>168</v>
      </c>
      <c r="B80" s="32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46"/>
    </row>
    <row r="81" spans="1:22" x14ac:dyDescent="0.25">
      <c r="A81" s="25" t="s">
        <v>198</v>
      </c>
      <c r="B81" s="14">
        <v>30858603</v>
      </c>
      <c r="C81" s="6">
        <v>9438864</v>
      </c>
      <c r="D81" s="6">
        <v>3814311</v>
      </c>
      <c r="E81" s="6">
        <v>3975373</v>
      </c>
      <c r="F81" s="6">
        <v>112193</v>
      </c>
      <c r="G81" s="6">
        <v>1061085</v>
      </c>
      <c r="H81" s="6">
        <v>458271</v>
      </c>
      <c r="I81" s="6">
        <v>3420</v>
      </c>
      <c r="J81" s="6">
        <v>2949550</v>
      </c>
      <c r="K81" s="6">
        <v>239542</v>
      </c>
      <c r="L81" s="6">
        <v>15962460</v>
      </c>
      <c r="M81" s="6">
        <v>821153</v>
      </c>
      <c r="N81" s="6">
        <v>1282109</v>
      </c>
      <c r="O81" s="6">
        <v>6572075</v>
      </c>
      <c r="P81" s="6">
        <v>682208</v>
      </c>
      <c r="Q81" s="6">
        <v>1482563</v>
      </c>
      <c r="R81" s="6">
        <v>319603</v>
      </c>
      <c r="S81" s="6">
        <v>0</v>
      </c>
      <c r="T81" s="6">
        <v>849827</v>
      </c>
      <c r="U81" s="6">
        <v>8111312</v>
      </c>
      <c r="V81" s="19">
        <v>88994522</v>
      </c>
    </row>
    <row r="82" spans="1:22" x14ac:dyDescent="0.25">
      <c r="A82" s="25" t="s">
        <v>199</v>
      </c>
      <c r="B82" s="14">
        <v>32000849</v>
      </c>
      <c r="C82" s="6">
        <v>9802579</v>
      </c>
      <c r="D82" s="6">
        <v>3813790</v>
      </c>
      <c r="E82" s="6">
        <v>4118648</v>
      </c>
      <c r="F82" s="6">
        <v>114276</v>
      </c>
      <c r="G82" s="6">
        <v>1066575</v>
      </c>
      <c r="H82" s="6">
        <v>487187</v>
      </c>
      <c r="I82" s="6">
        <v>0</v>
      </c>
      <c r="J82" s="6">
        <v>3369561</v>
      </c>
      <c r="K82" s="6">
        <v>161567</v>
      </c>
      <c r="L82" s="6">
        <v>16399778</v>
      </c>
      <c r="M82" s="6">
        <v>1067212</v>
      </c>
      <c r="N82" s="6">
        <v>1391075</v>
      </c>
      <c r="O82" s="6">
        <v>6890123</v>
      </c>
      <c r="P82" s="6">
        <v>683058</v>
      </c>
      <c r="Q82" s="6">
        <v>1318710</v>
      </c>
      <c r="R82" s="6">
        <v>309834</v>
      </c>
      <c r="S82" s="6">
        <v>0</v>
      </c>
      <c r="T82" s="6">
        <v>998083</v>
      </c>
      <c r="U82" s="6">
        <v>7310576</v>
      </c>
      <c r="V82" s="19">
        <v>91303481</v>
      </c>
    </row>
    <row r="83" spans="1:22" x14ac:dyDescent="0.25">
      <c r="A83" s="25" t="s">
        <v>200</v>
      </c>
      <c r="B83" s="14" t="s">
        <v>206</v>
      </c>
      <c r="C83" s="6" t="s">
        <v>206</v>
      </c>
      <c r="D83" s="6" t="s">
        <v>206</v>
      </c>
      <c r="E83" s="6" t="s">
        <v>206</v>
      </c>
      <c r="F83" s="6" t="s">
        <v>206</v>
      </c>
      <c r="G83" s="6" t="s">
        <v>206</v>
      </c>
      <c r="H83" s="6" t="s">
        <v>206</v>
      </c>
      <c r="I83" s="6" t="s">
        <v>206</v>
      </c>
      <c r="J83" s="6" t="s">
        <v>206</v>
      </c>
      <c r="K83" s="6" t="s">
        <v>206</v>
      </c>
      <c r="L83" s="6" t="s">
        <v>206</v>
      </c>
      <c r="M83" s="6" t="s">
        <v>206</v>
      </c>
      <c r="N83" s="6" t="s">
        <v>206</v>
      </c>
      <c r="O83" s="6" t="s">
        <v>206</v>
      </c>
      <c r="P83" s="6" t="s">
        <v>206</v>
      </c>
      <c r="Q83" s="6" t="s">
        <v>206</v>
      </c>
      <c r="R83" s="6" t="s">
        <v>206</v>
      </c>
      <c r="S83" s="6" t="s">
        <v>206</v>
      </c>
      <c r="T83" s="6" t="s">
        <v>206</v>
      </c>
      <c r="U83" s="6" t="s">
        <v>206</v>
      </c>
      <c r="V83" s="19" t="s">
        <v>206</v>
      </c>
    </row>
    <row r="84" spans="1:22" x14ac:dyDescent="0.25">
      <c r="A84" s="25" t="s">
        <v>201</v>
      </c>
      <c r="B84" s="14" t="s">
        <v>206</v>
      </c>
      <c r="C84" s="6" t="s">
        <v>206</v>
      </c>
      <c r="D84" s="6" t="s">
        <v>206</v>
      </c>
      <c r="E84" s="6" t="s">
        <v>206</v>
      </c>
      <c r="F84" s="6" t="s">
        <v>206</v>
      </c>
      <c r="G84" s="6" t="s">
        <v>206</v>
      </c>
      <c r="H84" s="6" t="s">
        <v>206</v>
      </c>
      <c r="I84" s="6" t="s">
        <v>206</v>
      </c>
      <c r="J84" s="6" t="s">
        <v>206</v>
      </c>
      <c r="K84" s="6" t="s">
        <v>206</v>
      </c>
      <c r="L84" s="6" t="s">
        <v>206</v>
      </c>
      <c r="M84" s="6" t="s">
        <v>206</v>
      </c>
      <c r="N84" s="6" t="s">
        <v>206</v>
      </c>
      <c r="O84" s="6" t="s">
        <v>206</v>
      </c>
      <c r="P84" s="6" t="s">
        <v>206</v>
      </c>
      <c r="Q84" s="6" t="s">
        <v>206</v>
      </c>
      <c r="R84" s="6" t="s">
        <v>206</v>
      </c>
      <c r="S84" s="6" t="s">
        <v>206</v>
      </c>
      <c r="T84" s="6" t="s">
        <v>206</v>
      </c>
      <c r="U84" s="6" t="s">
        <v>206</v>
      </c>
      <c r="V84" s="19" t="s">
        <v>206</v>
      </c>
    </row>
    <row r="85" spans="1:22" x14ac:dyDescent="0.25">
      <c r="A85" s="22" t="s">
        <v>157</v>
      </c>
      <c r="B85" s="12">
        <f t="shared" ref="B85:V85" si="16">SUM(B81:B84)</f>
        <v>62859452</v>
      </c>
      <c r="C85" s="5">
        <f t="shared" si="16"/>
        <v>19241443</v>
      </c>
      <c r="D85" s="5">
        <f t="shared" si="16"/>
        <v>7628101</v>
      </c>
      <c r="E85" s="5">
        <f t="shared" si="16"/>
        <v>8094021</v>
      </c>
      <c r="F85" s="5">
        <f t="shared" si="16"/>
        <v>226469</v>
      </c>
      <c r="G85" s="5">
        <f t="shared" si="16"/>
        <v>2127660</v>
      </c>
      <c r="H85" s="5">
        <f t="shared" si="16"/>
        <v>945458</v>
      </c>
      <c r="I85" s="5">
        <f t="shared" si="16"/>
        <v>3420</v>
      </c>
      <c r="J85" s="5">
        <f t="shared" si="16"/>
        <v>6319111</v>
      </c>
      <c r="K85" s="5">
        <f t="shared" si="16"/>
        <v>401109</v>
      </c>
      <c r="L85" s="5">
        <f t="shared" si="16"/>
        <v>32362238</v>
      </c>
      <c r="M85" s="5">
        <f t="shared" si="16"/>
        <v>1888365</v>
      </c>
      <c r="N85" s="5">
        <f t="shared" si="16"/>
        <v>2673184</v>
      </c>
      <c r="O85" s="5">
        <f t="shared" si="16"/>
        <v>13462198</v>
      </c>
      <c r="P85" s="5">
        <f t="shared" si="16"/>
        <v>1365266</v>
      </c>
      <c r="Q85" s="5">
        <f t="shared" si="16"/>
        <v>2801273</v>
      </c>
      <c r="R85" s="5">
        <f t="shared" si="16"/>
        <v>629437</v>
      </c>
      <c r="S85" s="5">
        <f t="shared" si="16"/>
        <v>0</v>
      </c>
      <c r="T85" s="5">
        <f t="shared" si="16"/>
        <v>1847910</v>
      </c>
      <c r="U85" s="5">
        <f t="shared" si="16"/>
        <v>15421888</v>
      </c>
      <c r="V85" s="18">
        <f t="shared" si="16"/>
        <v>180298003</v>
      </c>
    </row>
    <row r="86" spans="1:22" x14ac:dyDescent="0.25">
      <c r="A86" s="24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46"/>
    </row>
    <row r="87" spans="1:22" x14ac:dyDescent="0.25">
      <c r="A87" s="22" t="s">
        <v>169</v>
      </c>
      <c r="B87" s="32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46"/>
    </row>
    <row r="88" spans="1:22" x14ac:dyDescent="0.25">
      <c r="A88" s="25" t="s">
        <v>198</v>
      </c>
      <c r="B88" s="14">
        <v>31047729.02</v>
      </c>
      <c r="C88" s="6">
        <v>8969663.1300000008</v>
      </c>
      <c r="D88" s="6">
        <v>2943316.58</v>
      </c>
      <c r="E88" s="6">
        <v>5585946.6699999999</v>
      </c>
      <c r="F88" s="6">
        <v>221326.97</v>
      </c>
      <c r="G88" s="6">
        <v>1321751.8400000001</v>
      </c>
      <c r="H88" s="6">
        <v>0</v>
      </c>
      <c r="I88" s="6">
        <v>237689.78</v>
      </c>
      <c r="J88" s="6">
        <v>2528576.44</v>
      </c>
      <c r="K88" s="6">
        <v>14928.19</v>
      </c>
      <c r="L88" s="6">
        <v>18552529.18</v>
      </c>
      <c r="M88" s="6">
        <v>1095700.44</v>
      </c>
      <c r="N88" s="6">
        <v>3358479.05</v>
      </c>
      <c r="O88" s="6">
        <v>9451568.7300000004</v>
      </c>
      <c r="P88" s="6">
        <v>104962.57</v>
      </c>
      <c r="Q88" s="6">
        <v>2366183.39</v>
      </c>
      <c r="R88" s="6">
        <v>1322032.8799999999</v>
      </c>
      <c r="S88" s="6">
        <v>0</v>
      </c>
      <c r="T88" s="6">
        <v>429884.85</v>
      </c>
      <c r="U88" s="6">
        <v>477501.51</v>
      </c>
      <c r="V88" s="19">
        <v>90029771.219999999</v>
      </c>
    </row>
    <row r="89" spans="1:22" x14ac:dyDescent="0.25">
      <c r="A89" s="25" t="s">
        <v>199</v>
      </c>
      <c r="B89" s="14">
        <v>28996053.129999999</v>
      </c>
      <c r="C89" s="6">
        <v>8699928.25</v>
      </c>
      <c r="D89" s="6">
        <v>2793591.67</v>
      </c>
      <c r="E89" s="6">
        <v>5723086</v>
      </c>
      <c r="F89" s="6">
        <v>220458.63</v>
      </c>
      <c r="G89" s="6">
        <v>1344818.82</v>
      </c>
      <c r="H89" s="6">
        <v>0</v>
      </c>
      <c r="I89" s="6">
        <v>231593.21</v>
      </c>
      <c r="J89" s="6">
        <v>2195565.7200000002</v>
      </c>
      <c r="K89" s="6">
        <v>29815.26</v>
      </c>
      <c r="L89" s="6">
        <v>16419347.27</v>
      </c>
      <c r="M89" s="6">
        <v>1113792.8700000001</v>
      </c>
      <c r="N89" s="6">
        <v>3058251.17</v>
      </c>
      <c r="O89" s="6">
        <v>9515085.3399999999</v>
      </c>
      <c r="P89" s="6">
        <v>221155.02</v>
      </c>
      <c r="Q89" s="6">
        <v>2628500.41</v>
      </c>
      <c r="R89" s="6">
        <v>1291684.42</v>
      </c>
      <c r="S89" s="6">
        <v>0</v>
      </c>
      <c r="T89" s="6">
        <v>458313.5</v>
      </c>
      <c r="U89" s="6">
        <v>657613.55000000005</v>
      </c>
      <c r="V89" s="19">
        <v>85598654.239999995</v>
      </c>
    </row>
    <row r="90" spans="1:22" x14ac:dyDescent="0.25">
      <c r="A90" s="25" t="s">
        <v>200</v>
      </c>
      <c r="B90" s="14">
        <v>30376494.309999999</v>
      </c>
      <c r="C90" s="6">
        <v>8444957.0199999996</v>
      </c>
      <c r="D90" s="6">
        <v>3422983.97</v>
      </c>
      <c r="E90" s="6">
        <v>5619286</v>
      </c>
      <c r="F90" s="6">
        <v>199457.21</v>
      </c>
      <c r="G90" s="6">
        <v>1334652.8400000001</v>
      </c>
      <c r="H90" s="6">
        <v>0</v>
      </c>
      <c r="I90" s="6">
        <v>239338.44</v>
      </c>
      <c r="J90" s="6">
        <v>2436525.61</v>
      </c>
      <c r="K90" s="6">
        <v>13966.42</v>
      </c>
      <c r="L90" s="6">
        <v>17075285.739999998</v>
      </c>
      <c r="M90" s="6">
        <v>969305.09</v>
      </c>
      <c r="N90" s="6">
        <v>3173521.17</v>
      </c>
      <c r="O90" s="6">
        <v>9449948.1099999994</v>
      </c>
      <c r="P90" s="6">
        <v>239208.35</v>
      </c>
      <c r="Q90" s="6">
        <v>2204776.48</v>
      </c>
      <c r="R90" s="6">
        <v>1337875.49</v>
      </c>
      <c r="S90" s="6">
        <v>0</v>
      </c>
      <c r="T90" s="6">
        <v>588202.55000000005</v>
      </c>
      <c r="U90" s="6">
        <v>731761.75</v>
      </c>
      <c r="V90" s="19">
        <v>87857546.549999997</v>
      </c>
    </row>
    <row r="91" spans="1:22" x14ac:dyDescent="0.25">
      <c r="A91" s="25" t="s">
        <v>201</v>
      </c>
      <c r="B91" s="14" t="s">
        <v>206</v>
      </c>
      <c r="C91" s="6" t="s">
        <v>206</v>
      </c>
      <c r="D91" s="6" t="s">
        <v>206</v>
      </c>
      <c r="E91" s="6" t="s">
        <v>206</v>
      </c>
      <c r="F91" s="6" t="s">
        <v>206</v>
      </c>
      <c r="G91" s="6" t="s">
        <v>206</v>
      </c>
      <c r="H91" s="6" t="s">
        <v>206</v>
      </c>
      <c r="I91" s="6" t="s">
        <v>206</v>
      </c>
      <c r="J91" s="6" t="s">
        <v>206</v>
      </c>
      <c r="K91" s="6" t="s">
        <v>206</v>
      </c>
      <c r="L91" s="6" t="s">
        <v>206</v>
      </c>
      <c r="M91" s="6" t="s">
        <v>206</v>
      </c>
      <c r="N91" s="6" t="s">
        <v>206</v>
      </c>
      <c r="O91" s="6" t="s">
        <v>206</v>
      </c>
      <c r="P91" s="6" t="s">
        <v>206</v>
      </c>
      <c r="Q91" s="6" t="s">
        <v>206</v>
      </c>
      <c r="R91" s="6" t="s">
        <v>206</v>
      </c>
      <c r="S91" s="6" t="s">
        <v>206</v>
      </c>
      <c r="T91" s="6" t="s">
        <v>206</v>
      </c>
      <c r="U91" s="6" t="s">
        <v>206</v>
      </c>
      <c r="V91" s="19" t="s">
        <v>206</v>
      </c>
    </row>
    <row r="92" spans="1:22" x14ac:dyDescent="0.25">
      <c r="A92" s="22" t="s">
        <v>157</v>
      </c>
      <c r="B92" s="12">
        <f t="shared" ref="B92:V92" si="17">SUM(B88:B91)</f>
        <v>90420276.459999993</v>
      </c>
      <c r="C92" s="5">
        <f t="shared" si="17"/>
        <v>26114548.400000002</v>
      </c>
      <c r="D92" s="5">
        <f t="shared" si="17"/>
        <v>9159892.2200000007</v>
      </c>
      <c r="E92" s="5">
        <f t="shared" si="17"/>
        <v>16928318.670000002</v>
      </c>
      <c r="F92" s="5">
        <f t="shared" si="17"/>
        <v>641242.80999999994</v>
      </c>
      <c r="G92" s="5">
        <f t="shared" si="17"/>
        <v>4001223.5</v>
      </c>
      <c r="H92" s="5">
        <f t="shared" si="17"/>
        <v>0</v>
      </c>
      <c r="I92" s="5">
        <f t="shared" si="17"/>
        <v>708621.42999999993</v>
      </c>
      <c r="J92" s="5">
        <f t="shared" si="17"/>
        <v>7160667.7699999996</v>
      </c>
      <c r="K92" s="5">
        <f t="shared" si="17"/>
        <v>58709.869999999995</v>
      </c>
      <c r="L92" s="5">
        <f t="shared" si="17"/>
        <v>52047162.189999998</v>
      </c>
      <c r="M92" s="5">
        <f t="shared" si="17"/>
        <v>3178798.4</v>
      </c>
      <c r="N92" s="5">
        <f t="shared" si="17"/>
        <v>9590251.3900000006</v>
      </c>
      <c r="O92" s="5">
        <f t="shared" si="17"/>
        <v>28416602.18</v>
      </c>
      <c r="P92" s="5">
        <f t="shared" si="17"/>
        <v>565325.93999999994</v>
      </c>
      <c r="Q92" s="5">
        <f t="shared" si="17"/>
        <v>7199460.2800000012</v>
      </c>
      <c r="R92" s="5">
        <f t="shared" si="17"/>
        <v>3951592.79</v>
      </c>
      <c r="S92" s="5">
        <f t="shared" si="17"/>
        <v>0</v>
      </c>
      <c r="T92" s="5">
        <f t="shared" si="17"/>
        <v>1476400.9</v>
      </c>
      <c r="U92" s="5">
        <f t="shared" si="17"/>
        <v>1866876.81</v>
      </c>
      <c r="V92" s="18">
        <f t="shared" si="17"/>
        <v>263485972.00999999</v>
      </c>
    </row>
    <row r="93" spans="1:22" x14ac:dyDescent="0.25">
      <c r="A93" s="24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46"/>
    </row>
    <row r="94" spans="1:22" x14ac:dyDescent="0.25">
      <c r="A94" s="22" t="s">
        <v>170</v>
      </c>
      <c r="B94" s="32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46"/>
    </row>
    <row r="95" spans="1:22" x14ac:dyDescent="0.25">
      <c r="A95" s="25" t="s">
        <v>198</v>
      </c>
      <c r="B95" s="14">
        <v>3707570</v>
      </c>
      <c r="C95" s="6">
        <v>1107743</v>
      </c>
      <c r="D95" s="6">
        <v>405750</v>
      </c>
      <c r="E95" s="6">
        <v>921158</v>
      </c>
      <c r="F95" s="6">
        <v>0</v>
      </c>
      <c r="G95" s="6">
        <v>99515</v>
      </c>
      <c r="H95" s="6">
        <v>4304</v>
      </c>
      <c r="I95" s="6">
        <v>16942</v>
      </c>
      <c r="J95" s="6">
        <v>64181</v>
      </c>
      <c r="K95" s="6">
        <v>80765</v>
      </c>
      <c r="L95" s="6">
        <v>362776</v>
      </c>
      <c r="M95" s="6">
        <v>225634</v>
      </c>
      <c r="N95" s="6">
        <v>-145385</v>
      </c>
      <c r="O95" s="6">
        <v>224034</v>
      </c>
      <c r="P95" s="6">
        <v>59978</v>
      </c>
      <c r="Q95" s="6">
        <v>198864</v>
      </c>
      <c r="R95" s="6">
        <v>3115</v>
      </c>
      <c r="S95" s="6">
        <v>0</v>
      </c>
      <c r="T95" s="6">
        <v>227967</v>
      </c>
      <c r="U95" s="6">
        <v>707629</v>
      </c>
      <c r="V95" s="19">
        <v>8272540</v>
      </c>
    </row>
    <row r="96" spans="1:22" x14ac:dyDescent="0.25">
      <c r="A96" s="25" t="s">
        <v>199</v>
      </c>
      <c r="B96" s="14">
        <v>3570599</v>
      </c>
      <c r="C96" s="6">
        <v>1095450</v>
      </c>
      <c r="D96" s="6">
        <v>360056</v>
      </c>
      <c r="E96" s="6">
        <v>922677</v>
      </c>
      <c r="F96" s="6">
        <v>0</v>
      </c>
      <c r="G96" s="6">
        <v>99515</v>
      </c>
      <c r="H96" s="6">
        <v>4228</v>
      </c>
      <c r="I96" s="6">
        <v>27373</v>
      </c>
      <c r="J96" s="6">
        <v>68241</v>
      </c>
      <c r="K96" s="6">
        <v>78168</v>
      </c>
      <c r="L96" s="6">
        <v>274188</v>
      </c>
      <c r="M96" s="6">
        <v>184896</v>
      </c>
      <c r="N96" s="6">
        <v>11018</v>
      </c>
      <c r="O96" s="6">
        <v>241371</v>
      </c>
      <c r="P96" s="6">
        <v>70540</v>
      </c>
      <c r="Q96" s="6">
        <v>209621</v>
      </c>
      <c r="R96" s="6">
        <v>79</v>
      </c>
      <c r="S96" s="6">
        <v>0</v>
      </c>
      <c r="T96" s="6">
        <v>223621</v>
      </c>
      <c r="U96" s="6">
        <v>508297</v>
      </c>
      <c r="V96" s="19">
        <v>7949938</v>
      </c>
    </row>
    <row r="97" spans="1:22" x14ac:dyDescent="0.25">
      <c r="A97" s="25" t="s">
        <v>200</v>
      </c>
      <c r="B97" s="14">
        <v>3627863</v>
      </c>
      <c r="C97" s="6">
        <v>1085088</v>
      </c>
      <c r="D97" s="6">
        <v>336646</v>
      </c>
      <c r="E97" s="6">
        <v>911500</v>
      </c>
      <c r="F97" s="6">
        <v>0</v>
      </c>
      <c r="G97" s="6">
        <v>114303</v>
      </c>
      <c r="H97" s="6">
        <v>4429</v>
      </c>
      <c r="I97" s="6">
        <v>10901</v>
      </c>
      <c r="J97" s="6">
        <v>76881</v>
      </c>
      <c r="K97" s="6">
        <v>72822</v>
      </c>
      <c r="L97" s="6">
        <v>330399</v>
      </c>
      <c r="M97" s="6">
        <v>209052</v>
      </c>
      <c r="N97" s="6">
        <v>16897</v>
      </c>
      <c r="O97" s="6">
        <v>165853</v>
      </c>
      <c r="P97" s="6">
        <v>58607</v>
      </c>
      <c r="Q97" s="6">
        <v>236608</v>
      </c>
      <c r="R97" s="6">
        <v>272</v>
      </c>
      <c r="S97" s="6">
        <v>0</v>
      </c>
      <c r="T97" s="6">
        <v>253883</v>
      </c>
      <c r="U97" s="6">
        <v>458773</v>
      </c>
      <c r="V97" s="19">
        <v>7970777</v>
      </c>
    </row>
    <row r="98" spans="1:22" x14ac:dyDescent="0.25">
      <c r="A98" s="25" t="s">
        <v>201</v>
      </c>
      <c r="B98" s="14" t="s">
        <v>206</v>
      </c>
      <c r="C98" s="6" t="s">
        <v>206</v>
      </c>
      <c r="D98" s="6" t="s">
        <v>206</v>
      </c>
      <c r="E98" s="6" t="s">
        <v>206</v>
      </c>
      <c r="F98" s="6" t="s">
        <v>206</v>
      </c>
      <c r="G98" s="6" t="s">
        <v>206</v>
      </c>
      <c r="H98" s="6" t="s">
        <v>206</v>
      </c>
      <c r="I98" s="6" t="s">
        <v>206</v>
      </c>
      <c r="J98" s="6" t="s">
        <v>206</v>
      </c>
      <c r="K98" s="6" t="s">
        <v>206</v>
      </c>
      <c r="L98" s="6" t="s">
        <v>206</v>
      </c>
      <c r="M98" s="6" t="s">
        <v>206</v>
      </c>
      <c r="N98" s="6" t="s">
        <v>206</v>
      </c>
      <c r="O98" s="6" t="s">
        <v>206</v>
      </c>
      <c r="P98" s="6" t="s">
        <v>206</v>
      </c>
      <c r="Q98" s="6" t="s">
        <v>206</v>
      </c>
      <c r="R98" s="6" t="s">
        <v>206</v>
      </c>
      <c r="S98" s="6" t="s">
        <v>206</v>
      </c>
      <c r="T98" s="6" t="s">
        <v>206</v>
      </c>
      <c r="U98" s="6" t="s">
        <v>206</v>
      </c>
      <c r="V98" s="19" t="s">
        <v>206</v>
      </c>
    </row>
    <row r="99" spans="1:22" x14ac:dyDescent="0.25">
      <c r="A99" s="22" t="s">
        <v>157</v>
      </c>
      <c r="B99" s="12">
        <f t="shared" ref="B99:V99" si="18">SUM(B95:B98)</f>
        <v>10906032</v>
      </c>
      <c r="C99" s="5">
        <f t="shared" si="18"/>
        <v>3288281</v>
      </c>
      <c r="D99" s="5">
        <f t="shared" si="18"/>
        <v>1102452</v>
      </c>
      <c r="E99" s="5">
        <f t="shared" si="18"/>
        <v>2755335</v>
      </c>
      <c r="F99" s="5">
        <f t="shared" si="18"/>
        <v>0</v>
      </c>
      <c r="G99" s="5">
        <f t="shared" si="18"/>
        <v>313333</v>
      </c>
      <c r="H99" s="5">
        <f t="shared" si="18"/>
        <v>12961</v>
      </c>
      <c r="I99" s="5">
        <f t="shared" si="18"/>
        <v>55216</v>
      </c>
      <c r="J99" s="5">
        <f t="shared" si="18"/>
        <v>209303</v>
      </c>
      <c r="K99" s="5">
        <f t="shared" si="18"/>
        <v>231755</v>
      </c>
      <c r="L99" s="5">
        <f t="shared" si="18"/>
        <v>967363</v>
      </c>
      <c r="M99" s="5">
        <f t="shared" si="18"/>
        <v>619582</v>
      </c>
      <c r="N99" s="5">
        <f t="shared" si="18"/>
        <v>-117470</v>
      </c>
      <c r="O99" s="5">
        <f t="shared" si="18"/>
        <v>631258</v>
      </c>
      <c r="P99" s="5">
        <f t="shared" si="18"/>
        <v>189125</v>
      </c>
      <c r="Q99" s="5">
        <f t="shared" si="18"/>
        <v>645093</v>
      </c>
      <c r="R99" s="5">
        <f t="shared" si="18"/>
        <v>3466</v>
      </c>
      <c r="S99" s="5">
        <f t="shared" si="18"/>
        <v>0</v>
      </c>
      <c r="T99" s="5">
        <f t="shared" si="18"/>
        <v>705471</v>
      </c>
      <c r="U99" s="5">
        <f t="shared" si="18"/>
        <v>1674699</v>
      </c>
      <c r="V99" s="18">
        <f t="shared" si="18"/>
        <v>24193255</v>
      </c>
    </row>
    <row r="100" spans="1:22" x14ac:dyDescent="0.25">
      <c r="A100" s="24"/>
      <c r="B100" s="32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46"/>
    </row>
    <row r="101" spans="1:22" x14ac:dyDescent="0.25">
      <c r="A101" s="22" t="s">
        <v>171</v>
      </c>
      <c r="B101" s="32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46"/>
    </row>
    <row r="102" spans="1:22" x14ac:dyDescent="0.25">
      <c r="A102" s="25" t="s">
        <v>198</v>
      </c>
      <c r="B102" s="14">
        <v>19301493</v>
      </c>
      <c r="C102" s="6">
        <v>5816654</v>
      </c>
      <c r="D102" s="6">
        <v>2526573</v>
      </c>
      <c r="E102" s="6">
        <v>5565835</v>
      </c>
      <c r="F102" s="6">
        <v>0</v>
      </c>
      <c r="G102" s="6">
        <v>427640</v>
      </c>
      <c r="H102" s="6">
        <v>3198812</v>
      </c>
      <c r="I102" s="6">
        <v>271118</v>
      </c>
      <c r="J102" s="6">
        <v>3114115</v>
      </c>
      <c r="K102" s="6">
        <v>259609</v>
      </c>
      <c r="L102" s="6">
        <v>7637944</v>
      </c>
      <c r="M102" s="6">
        <v>1297257</v>
      </c>
      <c r="N102" s="6">
        <v>573060</v>
      </c>
      <c r="O102" s="6">
        <v>637506</v>
      </c>
      <c r="P102" s="6">
        <v>328189</v>
      </c>
      <c r="Q102" s="6">
        <v>854829</v>
      </c>
      <c r="R102" s="6">
        <v>59633</v>
      </c>
      <c r="S102" s="6">
        <v>0</v>
      </c>
      <c r="T102" s="6">
        <v>649460</v>
      </c>
      <c r="U102" s="6">
        <v>3936051</v>
      </c>
      <c r="V102" s="19">
        <v>56455778</v>
      </c>
    </row>
    <row r="103" spans="1:22" x14ac:dyDescent="0.25">
      <c r="A103" s="25" t="s">
        <v>199</v>
      </c>
      <c r="B103" s="14">
        <v>18950181</v>
      </c>
      <c r="C103" s="6">
        <v>5679102</v>
      </c>
      <c r="D103" s="6">
        <v>2264511</v>
      </c>
      <c r="E103" s="6">
        <v>5445890</v>
      </c>
      <c r="F103" s="6">
        <v>0</v>
      </c>
      <c r="G103" s="6">
        <v>427640</v>
      </c>
      <c r="H103" s="6">
        <v>3287786</v>
      </c>
      <c r="I103" s="6">
        <v>298373</v>
      </c>
      <c r="J103" s="6">
        <v>2417249</v>
      </c>
      <c r="K103" s="6">
        <v>151642</v>
      </c>
      <c r="L103" s="6">
        <v>7847648</v>
      </c>
      <c r="M103" s="6">
        <v>1235705</v>
      </c>
      <c r="N103" s="6">
        <v>1013498</v>
      </c>
      <c r="O103" s="6">
        <v>714059</v>
      </c>
      <c r="P103" s="6">
        <v>389260</v>
      </c>
      <c r="Q103" s="6">
        <v>1109951</v>
      </c>
      <c r="R103" s="6">
        <v>10818</v>
      </c>
      <c r="S103" s="6">
        <v>0</v>
      </c>
      <c r="T103" s="6">
        <v>731148</v>
      </c>
      <c r="U103" s="6">
        <v>2801519</v>
      </c>
      <c r="V103" s="19">
        <v>54775980</v>
      </c>
    </row>
    <row r="104" spans="1:22" x14ac:dyDescent="0.25">
      <c r="A104" s="25" t="s">
        <v>200</v>
      </c>
      <c r="B104" s="14">
        <v>17759891</v>
      </c>
      <c r="C104" s="6">
        <v>5668042</v>
      </c>
      <c r="D104" s="6">
        <v>2327291</v>
      </c>
      <c r="E104" s="6">
        <v>5354181</v>
      </c>
      <c r="F104" s="6">
        <v>0</v>
      </c>
      <c r="G104" s="6">
        <v>491190</v>
      </c>
      <c r="H104" s="6">
        <v>3312258</v>
      </c>
      <c r="I104" s="6">
        <v>233672</v>
      </c>
      <c r="J104" s="6">
        <v>3622359</v>
      </c>
      <c r="K104" s="6">
        <v>163590</v>
      </c>
      <c r="L104" s="6">
        <v>8306504</v>
      </c>
      <c r="M104" s="6">
        <v>1460751</v>
      </c>
      <c r="N104" s="6">
        <v>745089</v>
      </c>
      <c r="O104" s="6">
        <v>774012</v>
      </c>
      <c r="P104" s="6">
        <v>429535</v>
      </c>
      <c r="Q104" s="6">
        <v>1139887</v>
      </c>
      <c r="R104" s="6">
        <v>58337</v>
      </c>
      <c r="S104" s="6">
        <v>0</v>
      </c>
      <c r="T104" s="6">
        <v>840678</v>
      </c>
      <c r="U104" s="6">
        <v>2946319</v>
      </c>
      <c r="V104" s="19">
        <v>55633586</v>
      </c>
    </row>
    <row r="105" spans="1:22" x14ac:dyDescent="0.25">
      <c r="A105" s="25" t="s">
        <v>201</v>
      </c>
      <c r="B105" s="14" t="s">
        <v>206</v>
      </c>
      <c r="C105" s="6" t="s">
        <v>206</v>
      </c>
      <c r="D105" s="6" t="s">
        <v>206</v>
      </c>
      <c r="E105" s="6" t="s">
        <v>206</v>
      </c>
      <c r="F105" s="6" t="s">
        <v>206</v>
      </c>
      <c r="G105" s="6" t="s">
        <v>206</v>
      </c>
      <c r="H105" s="6" t="s">
        <v>206</v>
      </c>
      <c r="I105" s="6" t="s">
        <v>206</v>
      </c>
      <c r="J105" s="6" t="s">
        <v>206</v>
      </c>
      <c r="K105" s="6" t="s">
        <v>206</v>
      </c>
      <c r="L105" s="6" t="s">
        <v>206</v>
      </c>
      <c r="M105" s="6" t="s">
        <v>206</v>
      </c>
      <c r="N105" s="6" t="s">
        <v>206</v>
      </c>
      <c r="O105" s="6" t="s">
        <v>206</v>
      </c>
      <c r="P105" s="6" t="s">
        <v>206</v>
      </c>
      <c r="Q105" s="6" t="s">
        <v>206</v>
      </c>
      <c r="R105" s="6" t="s">
        <v>206</v>
      </c>
      <c r="S105" s="6" t="s">
        <v>206</v>
      </c>
      <c r="T105" s="6" t="s">
        <v>206</v>
      </c>
      <c r="U105" s="6" t="s">
        <v>206</v>
      </c>
      <c r="V105" s="19" t="s">
        <v>206</v>
      </c>
    </row>
    <row r="106" spans="1:22" x14ac:dyDescent="0.25">
      <c r="A106" s="22" t="s">
        <v>157</v>
      </c>
      <c r="B106" s="12">
        <f t="shared" ref="B106:V106" si="19">SUM(B102:B105)</f>
        <v>56011565</v>
      </c>
      <c r="C106" s="5">
        <f t="shared" si="19"/>
        <v>17163798</v>
      </c>
      <c r="D106" s="5">
        <f t="shared" si="19"/>
        <v>7118375</v>
      </c>
      <c r="E106" s="5">
        <f t="shared" si="19"/>
        <v>16365906</v>
      </c>
      <c r="F106" s="5">
        <f t="shared" si="19"/>
        <v>0</v>
      </c>
      <c r="G106" s="5">
        <f t="shared" si="19"/>
        <v>1346470</v>
      </c>
      <c r="H106" s="5">
        <f t="shared" si="19"/>
        <v>9798856</v>
      </c>
      <c r="I106" s="5">
        <f t="shared" si="19"/>
        <v>803163</v>
      </c>
      <c r="J106" s="5">
        <f t="shared" si="19"/>
        <v>9153723</v>
      </c>
      <c r="K106" s="5">
        <f t="shared" si="19"/>
        <v>574841</v>
      </c>
      <c r="L106" s="5">
        <f t="shared" si="19"/>
        <v>23792096</v>
      </c>
      <c r="M106" s="5">
        <f t="shared" si="19"/>
        <v>3993713</v>
      </c>
      <c r="N106" s="5">
        <f t="shared" si="19"/>
        <v>2331647</v>
      </c>
      <c r="O106" s="5">
        <f t="shared" si="19"/>
        <v>2125577</v>
      </c>
      <c r="P106" s="5">
        <f t="shared" si="19"/>
        <v>1146984</v>
      </c>
      <c r="Q106" s="5">
        <f t="shared" si="19"/>
        <v>3104667</v>
      </c>
      <c r="R106" s="5">
        <f t="shared" si="19"/>
        <v>128788</v>
      </c>
      <c r="S106" s="5">
        <f t="shared" si="19"/>
        <v>0</v>
      </c>
      <c r="T106" s="5">
        <f t="shared" si="19"/>
        <v>2221286</v>
      </c>
      <c r="U106" s="5">
        <f t="shared" si="19"/>
        <v>9683889</v>
      </c>
      <c r="V106" s="18">
        <f t="shared" si="19"/>
        <v>166865344</v>
      </c>
    </row>
    <row r="107" spans="1:22" x14ac:dyDescent="0.25">
      <c r="A107" s="24"/>
      <c r="B107" s="32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46"/>
    </row>
    <row r="108" spans="1:22" x14ac:dyDescent="0.25">
      <c r="A108" s="22" t="s">
        <v>172</v>
      </c>
      <c r="B108" s="32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46"/>
    </row>
    <row r="109" spans="1:22" x14ac:dyDescent="0.25">
      <c r="A109" s="25" t="s">
        <v>198</v>
      </c>
      <c r="B109" s="14">
        <v>62115662</v>
      </c>
      <c r="C109" s="6">
        <v>15977364</v>
      </c>
      <c r="D109" s="6">
        <v>4480640</v>
      </c>
      <c r="E109" s="6">
        <v>13803745</v>
      </c>
      <c r="F109" s="6">
        <v>0</v>
      </c>
      <c r="G109" s="6">
        <v>1298806</v>
      </c>
      <c r="H109" s="6">
        <v>1058839</v>
      </c>
      <c r="I109" s="6">
        <v>1062016</v>
      </c>
      <c r="J109" s="6">
        <v>1212985</v>
      </c>
      <c r="K109" s="6">
        <v>834302</v>
      </c>
      <c r="L109" s="6">
        <v>25062371</v>
      </c>
      <c r="M109" s="6">
        <v>3286444</v>
      </c>
      <c r="N109" s="6">
        <v>2485076</v>
      </c>
      <c r="O109" s="6">
        <v>1748309</v>
      </c>
      <c r="P109" s="6">
        <v>974570</v>
      </c>
      <c r="Q109" s="6">
        <v>1689257</v>
      </c>
      <c r="R109" s="6">
        <v>61141</v>
      </c>
      <c r="S109" s="6">
        <v>0</v>
      </c>
      <c r="T109" s="6">
        <v>910768</v>
      </c>
      <c r="U109" s="6">
        <v>9637577</v>
      </c>
      <c r="V109" s="19">
        <v>147699872</v>
      </c>
    </row>
    <row r="110" spans="1:22" x14ac:dyDescent="0.25">
      <c r="A110" s="25" t="s">
        <v>199</v>
      </c>
      <c r="B110" s="14">
        <v>61018393</v>
      </c>
      <c r="C110" s="6">
        <v>15584928</v>
      </c>
      <c r="D110" s="6">
        <v>4206075</v>
      </c>
      <c r="E110" s="6">
        <v>13066307</v>
      </c>
      <c r="F110" s="6">
        <v>0</v>
      </c>
      <c r="G110" s="6">
        <v>1298806</v>
      </c>
      <c r="H110" s="6">
        <v>983493</v>
      </c>
      <c r="I110" s="6">
        <v>759413</v>
      </c>
      <c r="J110" s="6">
        <v>954086</v>
      </c>
      <c r="K110" s="6">
        <v>654196</v>
      </c>
      <c r="L110" s="6">
        <v>24116399</v>
      </c>
      <c r="M110" s="6">
        <v>3243780</v>
      </c>
      <c r="N110" s="6">
        <v>2192528</v>
      </c>
      <c r="O110" s="6">
        <v>2008776</v>
      </c>
      <c r="P110" s="6">
        <v>770710</v>
      </c>
      <c r="Q110" s="6">
        <v>2363087</v>
      </c>
      <c r="R110" s="6">
        <v>14473</v>
      </c>
      <c r="S110" s="6">
        <v>0</v>
      </c>
      <c r="T110" s="6">
        <v>946692</v>
      </c>
      <c r="U110" s="6">
        <v>6411248</v>
      </c>
      <c r="V110" s="19">
        <v>140593390</v>
      </c>
    </row>
    <row r="111" spans="1:22" x14ac:dyDescent="0.25">
      <c r="A111" s="25" t="s">
        <v>200</v>
      </c>
      <c r="B111" s="14">
        <v>61449851</v>
      </c>
      <c r="C111" s="6">
        <v>15602450</v>
      </c>
      <c r="D111" s="6">
        <v>4970260</v>
      </c>
      <c r="E111" s="6">
        <v>14365146</v>
      </c>
      <c r="F111" s="6">
        <v>0</v>
      </c>
      <c r="G111" s="6">
        <v>1491816</v>
      </c>
      <c r="H111" s="6">
        <v>949348</v>
      </c>
      <c r="I111" s="6">
        <v>693931</v>
      </c>
      <c r="J111" s="6">
        <v>507416</v>
      </c>
      <c r="K111" s="6">
        <v>593467</v>
      </c>
      <c r="L111" s="6">
        <v>25445279</v>
      </c>
      <c r="M111" s="6">
        <v>3818256</v>
      </c>
      <c r="N111" s="6">
        <v>2465007</v>
      </c>
      <c r="O111" s="6">
        <v>1996774</v>
      </c>
      <c r="P111" s="6">
        <v>823802</v>
      </c>
      <c r="Q111" s="6">
        <v>2063346</v>
      </c>
      <c r="R111" s="6">
        <v>31726</v>
      </c>
      <c r="S111" s="6">
        <v>0</v>
      </c>
      <c r="T111" s="6">
        <v>1246453</v>
      </c>
      <c r="U111" s="6">
        <v>7764455</v>
      </c>
      <c r="V111" s="19">
        <v>146278783</v>
      </c>
    </row>
    <row r="112" spans="1:22" x14ac:dyDescent="0.25">
      <c r="A112" s="25" t="s">
        <v>201</v>
      </c>
      <c r="B112" s="14" t="s">
        <v>206</v>
      </c>
      <c r="C112" s="6" t="s">
        <v>206</v>
      </c>
      <c r="D112" s="6" t="s">
        <v>206</v>
      </c>
      <c r="E112" s="6" t="s">
        <v>206</v>
      </c>
      <c r="F112" s="6" t="s">
        <v>206</v>
      </c>
      <c r="G112" s="6" t="s">
        <v>206</v>
      </c>
      <c r="H112" s="6" t="s">
        <v>206</v>
      </c>
      <c r="I112" s="6" t="s">
        <v>206</v>
      </c>
      <c r="J112" s="6" t="s">
        <v>206</v>
      </c>
      <c r="K112" s="6" t="s">
        <v>206</v>
      </c>
      <c r="L112" s="6" t="s">
        <v>206</v>
      </c>
      <c r="M112" s="6" t="s">
        <v>206</v>
      </c>
      <c r="N112" s="6" t="s">
        <v>206</v>
      </c>
      <c r="O112" s="6" t="s">
        <v>206</v>
      </c>
      <c r="P112" s="6" t="s">
        <v>206</v>
      </c>
      <c r="Q112" s="6" t="s">
        <v>206</v>
      </c>
      <c r="R112" s="6" t="s">
        <v>206</v>
      </c>
      <c r="S112" s="6" t="s">
        <v>206</v>
      </c>
      <c r="T112" s="6" t="s">
        <v>206</v>
      </c>
      <c r="U112" s="6" t="s">
        <v>206</v>
      </c>
      <c r="V112" s="19" t="s">
        <v>206</v>
      </c>
    </row>
    <row r="113" spans="1:22" x14ac:dyDescent="0.25">
      <c r="A113" s="22" t="s">
        <v>157</v>
      </c>
      <c r="B113" s="12">
        <f t="shared" ref="B113:V113" si="20">SUM(B109:B112)</f>
        <v>184583906</v>
      </c>
      <c r="C113" s="5">
        <f t="shared" si="20"/>
        <v>47164742</v>
      </c>
      <c r="D113" s="5">
        <f t="shared" si="20"/>
        <v>13656975</v>
      </c>
      <c r="E113" s="5">
        <f t="shared" si="20"/>
        <v>41235198</v>
      </c>
      <c r="F113" s="5">
        <f t="shared" si="20"/>
        <v>0</v>
      </c>
      <c r="G113" s="5">
        <f t="shared" si="20"/>
        <v>4089428</v>
      </c>
      <c r="H113" s="5">
        <f t="shared" si="20"/>
        <v>2991680</v>
      </c>
      <c r="I113" s="5">
        <f t="shared" si="20"/>
        <v>2515360</v>
      </c>
      <c r="J113" s="5">
        <f t="shared" si="20"/>
        <v>2674487</v>
      </c>
      <c r="K113" s="5">
        <f t="shared" si="20"/>
        <v>2081965</v>
      </c>
      <c r="L113" s="5">
        <f t="shared" si="20"/>
        <v>74624049</v>
      </c>
      <c r="M113" s="5">
        <f t="shared" si="20"/>
        <v>10348480</v>
      </c>
      <c r="N113" s="5">
        <f t="shared" si="20"/>
        <v>7142611</v>
      </c>
      <c r="O113" s="5">
        <f t="shared" si="20"/>
        <v>5753859</v>
      </c>
      <c r="P113" s="5">
        <f t="shared" si="20"/>
        <v>2569082</v>
      </c>
      <c r="Q113" s="5">
        <f t="shared" si="20"/>
        <v>6115690</v>
      </c>
      <c r="R113" s="5">
        <f t="shared" si="20"/>
        <v>107340</v>
      </c>
      <c r="S113" s="5">
        <f t="shared" si="20"/>
        <v>0</v>
      </c>
      <c r="T113" s="5">
        <f t="shared" si="20"/>
        <v>3103913</v>
      </c>
      <c r="U113" s="5">
        <f t="shared" si="20"/>
        <v>23813280</v>
      </c>
      <c r="V113" s="18">
        <f t="shared" si="20"/>
        <v>434572045</v>
      </c>
    </row>
    <row r="114" spans="1:22" x14ac:dyDescent="0.25">
      <c r="A114" s="24"/>
      <c r="B114" s="32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46"/>
    </row>
    <row r="115" spans="1:22" x14ac:dyDescent="0.25">
      <c r="A115" s="22" t="s">
        <v>173</v>
      </c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46"/>
    </row>
    <row r="116" spans="1:22" x14ac:dyDescent="0.25">
      <c r="A116" s="25" t="s">
        <v>198</v>
      </c>
      <c r="B116" s="14">
        <v>36097859.100000001</v>
      </c>
      <c r="C116" s="6">
        <v>10528152.369999999</v>
      </c>
      <c r="D116" s="6">
        <v>4004559.59</v>
      </c>
      <c r="E116" s="6">
        <v>6339057.3399999999</v>
      </c>
      <c r="F116" s="6">
        <v>262645.15000000002</v>
      </c>
      <c r="G116" s="6">
        <v>1891977.88</v>
      </c>
      <c r="H116" s="6">
        <v>0</v>
      </c>
      <c r="I116" s="6">
        <v>200001</v>
      </c>
      <c r="J116" s="6">
        <v>2022396</v>
      </c>
      <c r="K116" s="6">
        <v>26946.959999999999</v>
      </c>
      <c r="L116" s="6">
        <v>20507130.050000001</v>
      </c>
      <c r="M116" s="6">
        <v>1307794.96</v>
      </c>
      <c r="N116" s="6">
        <v>2926919.89</v>
      </c>
      <c r="O116" s="6">
        <v>9781307.3599999994</v>
      </c>
      <c r="P116" s="6">
        <v>247163.76</v>
      </c>
      <c r="Q116" s="6">
        <v>3112797.73</v>
      </c>
      <c r="R116" s="6">
        <v>1680636.69</v>
      </c>
      <c r="S116" s="6">
        <v>0</v>
      </c>
      <c r="T116" s="6">
        <v>713827.13</v>
      </c>
      <c r="U116" s="6">
        <v>995263.85</v>
      </c>
      <c r="V116" s="19">
        <v>102646436.81</v>
      </c>
    </row>
    <row r="117" spans="1:22" x14ac:dyDescent="0.25">
      <c r="A117" s="25" t="s">
        <v>199</v>
      </c>
      <c r="B117" s="14">
        <v>33839314.359999999</v>
      </c>
      <c r="C117" s="6">
        <v>10162696.890000001</v>
      </c>
      <c r="D117" s="6">
        <v>4210864.5</v>
      </c>
      <c r="E117" s="6">
        <v>6466641.5</v>
      </c>
      <c r="F117" s="6">
        <v>260567.13</v>
      </c>
      <c r="G117" s="6">
        <v>1920694.59</v>
      </c>
      <c r="H117" s="6">
        <v>0</v>
      </c>
      <c r="I117" s="6">
        <v>200037</v>
      </c>
      <c r="J117" s="6">
        <v>1961683.09</v>
      </c>
      <c r="K117" s="6">
        <v>23789.37</v>
      </c>
      <c r="L117" s="6">
        <v>18455505.699999999</v>
      </c>
      <c r="M117" s="6">
        <v>1167334.02</v>
      </c>
      <c r="N117" s="6">
        <v>2648839.54</v>
      </c>
      <c r="O117" s="6">
        <v>9808496.8100000005</v>
      </c>
      <c r="P117" s="6">
        <v>332305.84999999998</v>
      </c>
      <c r="Q117" s="6">
        <v>3093921.29</v>
      </c>
      <c r="R117" s="6">
        <v>1782472.78</v>
      </c>
      <c r="S117" s="6">
        <v>0</v>
      </c>
      <c r="T117" s="6">
        <v>687803.54</v>
      </c>
      <c r="U117" s="6">
        <v>734933.83</v>
      </c>
      <c r="V117" s="19">
        <v>97757901.790000007</v>
      </c>
    </row>
    <row r="118" spans="1:22" x14ac:dyDescent="0.25">
      <c r="A118" s="25" t="s">
        <v>200</v>
      </c>
      <c r="B118" s="14">
        <v>36224716.490000002</v>
      </c>
      <c r="C118" s="6">
        <v>10273801.02</v>
      </c>
      <c r="D118" s="6">
        <v>4552379.37</v>
      </c>
      <c r="E118" s="6">
        <v>6351640</v>
      </c>
      <c r="F118" s="6">
        <v>235413.89</v>
      </c>
      <c r="G118" s="6">
        <v>1908038.7</v>
      </c>
      <c r="H118" s="6">
        <v>0</v>
      </c>
      <c r="I118" s="6">
        <v>200000</v>
      </c>
      <c r="J118" s="6">
        <v>1989975.04</v>
      </c>
      <c r="K118" s="6">
        <v>42735.03</v>
      </c>
      <c r="L118" s="6">
        <v>20908516.050000001</v>
      </c>
      <c r="M118" s="6">
        <v>1219153.3500000001</v>
      </c>
      <c r="N118" s="6">
        <v>2810523.02</v>
      </c>
      <c r="O118" s="6">
        <v>10197022.640000001</v>
      </c>
      <c r="P118" s="6">
        <v>298800.09000000003</v>
      </c>
      <c r="Q118" s="6">
        <v>3042867.62</v>
      </c>
      <c r="R118" s="6">
        <v>1896022.18</v>
      </c>
      <c r="S118" s="6">
        <v>0</v>
      </c>
      <c r="T118" s="6">
        <v>903685.15</v>
      </c>
      <c r="U118" s="6">
        <v>680686.3</v>
      </c>
      <c r="V118" s="19">
        <v>103735975.94</v>
      </c>
    </row>
    <row r="119" spans="1:22" x14ac:dyDescent="0.25">
      <c r="A119" s="25" t="s">
        <v>201</v>
      </c>
      <c r="B119" s="14" t="s">
        <v>206</v>
      </c>
      <c r="C119" s="6" t="s">
        <v>206</v>
      </c>
      <c r="D119" s="6" t="s">
        <v>206</v>
      </c>
      <c r="E119" s="6" t="s">
        <v>206</v>
      </c>
      <c r="F119" s="6" t="s">
        <v>206</v>
      </c>
      <c r="G119" s="6" t="s">
        <v>206</v>
      </c>
      <c r="H119" s="6" t="s">
        <v>206</v>
      </c>
      <c r="I119" s="6" t="s">
        <v>206</v>
      </c>
      <c r="J119" s="6" t="s">
        <v>206</v>
      </c>
      <c r="K119" s="6" t="s">
        <v>206</v>
      </c>
      <c r="L119" s="6" t="s">
        <v>206</v>
      </c>
      <c r="M119" s="6" t="s">
        <v>206</v>
      </c>
      <c r="N119" s="6" t="s">
        <v>206</v>
      </c>
      <c r="O119" s="6" t="s">
        <v>206</v>
      </c>
      <c r="P119" s="6" t="s">
        <v>206</v>
      </c>
      <c r="Q119" s="6" t="s">
        <v>206</v>
      </c>
      <c r="R119" s="6" t="s">
        <v>206</v>
      </c>
      <c r="S119" s="6" t="s">
        <v>206</v>
      </c>
      <c r="T119" s="6" t="s">
        <v>206</v>
      </c>
      <c r="U119" s="6" t="s">
        <v>206</v>
      </c>
      <c r="V119" s="19" t="s">
        <v>206</v>
      </c>
    </row>
    <row r="120" spans="1:22" x14ac:dyDescent="0.25">
      <c r="A120" s="22" t="s">
        <v>157</v>
      </c>
      <c r="B120" s="12">
        <f t="shared" ref="B120:V120" si="21">SUM(B116:B119)</f>
        <v>106161889.95000002</v>
      </c>
      <c r="C120" s="5">
        <f t="shared" si="21"/>
        <v>30964650.279999997</v>
      </c>
      <c r="D120" s="5">
        <f t="shared" si="21"/>
        <v>12767803.460000001</v>
      </c>
      <c r="E120" s="5">
        <f t="shared" si="21"/>
        <v>19157338.84</v>
      </c>
      <c r="F120" s="5">
        <f t="shared" si="21"/>
        <v>758626.17</v>
      </c>
      <c r="G120" s="5">
        <f t="shared" si="21"/>
        <v>5720711.1699999999</v>
      </c>
      <c r="H120" s="5">
        <f t="shared" si="21"/>
        <v>0</v>
      </c>
      <c r="I120" s="5">
        <f t="shared" si="21"/>
        <v>600038</v>
      </c>
      <c r="J120" s="5">
        <f t="shared" si="21"/>
        <v>5974054.1299999999</v>
      </c>
      <c r="K120" s="5">
        <f t="shared" si="21"/>
        <v>93471.360000000001</v>
      </c>
      <c r="L120" s="5">
        <f t="shared" si="21"/>
        <v>59871151.799999997</v>
      </c>
      <c r="M120" s="5">
        <f t="shared" si="21"/>
        <v>3694282.33</v>
      </c>
      <c r="N120" s="5">
        <f t="shared" si="21"/>
        <v>8386282.4499999993</v>
      </c>
      <c r="O120" s="5">
        <f t="shared" si="21"/>
        <v>29786826.810000002</v>
      </c>
      <c r="P120" s="5">
        <f t="shared" si="21"/>
        <v>878269.7</v>
      </c>
      <c r="Q120" s="5">
        <f t="shared" si="21"/>
        <v>9249586.6400000006</v>
      </c>
      <c r="R120" s="5">
        <f t="shared" si="21"/>
        <v>5359131.6499999994</v>
      </c>
      <c r="S120" s="5">
        <f t="shared" si="21"/>
        <v>0</v>
      </c>
      <c r="T120" s="5">
        <f t="shared" si="21"/>
        <v>2305315.8199999998</v>
      </c>
      <c r="U120" s="5">
        <f t="shared" si="21"/>
        <v>2410883.98</v>
      </c>
      <c r="V120" s="18">
        <f t="shared" si="21"/>
        <v>304140314.54000002</v>
      </c>
    </row>
    <row r="121" spans="1:22" x14ac:dyDescent="0.25">
      <c r="A121" s="24"/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46"/>
    </row>
    <row r="122" spans="1:22" x14ac:dyDescent="0.25">
      <c r="A122" s="22" t="s">
        <v>175</v>
      </c>
      <c r="B122" s="32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46"/>
    </row>
    <row r="123" spans="1:22" x14ac:dyDescent="0.25">
      <c r="A123" s="25" t="s">
        <v>198</v>
      </c>
      <c r="B123" s="14">
        <v>95066285</v>
      </c>
      <c r="C123" s="6">
        <v>27437240</v>
      </c>
      <c r="D123" s="6">
        <v>9764030</v>
      </c>
      <c r="E123" s="6">
        <v>9687572</v>
      </c>
      <c r="F123" s="6">
        <v>300096</v>
      </c>
      <c r="G123" s="6">
        <v>2964095</v>
      </c>
      <c r="H123" s="6">
        <v>1693582</v>
      </c>
      <c r="I123" s="6">
        <v>0</v>
      </c>
      <c r="J123" s="6">
        <v>12173619</v>
      </c>
      <c r="K123" s="6">
        <v>318840</v>
      </c>
      <c r="L123" s="6">
        <v>44753749</v>
      </c>
      <c r="M123" s="6">
        <v>2419970</v>
      </c>
      <c r="N123" s="6">
        <v>797072</v>
      </c>
      <c r="O123" s="6">
        <v>16275079</v>
      </c>
      <c r="P123" s="6">
        <v>1053938</v>
      </c>
      <c r="Q123" s="6">
        <v>3358673</v>
      </c>
      <c r="R123" s="6">
        <v>226949</v>
      </c>
      <c r="S123" s="6">
        <v>0</v>
      </c>
      <c r="T123" s="6">
        <v>1903951</v>
      </c>
      <c r="U123" s="6">
        <v>20118688</v>
      </c>
      <c r="V123" s="19">
        <v>250313428</v>
      </c>
    </row>
    <row r="124" spans="1:22" x14ac:dyDescent="0.25">
      <c r="A124" s="25" t="s">
        <v>199</v>
      </c>
      <c r="B124" s="14">
        <v>95514138</v>
      </c>
      <c r="C124" s="6">
        <v>27365102</v>
      </c>
      <c r="D124" s="6">
        <v>9749913</v>
      </c>
      <c r="E124" s="6">
        <v>9963977</v>
      </c>
      <c r="F124" s="6">
        <v>298374</v>
      </c>
      <c r="G124" s="6">
        <v>2963460</v>
      </c>
      <c r="H124" s="6">
        <v>1684642</v>
      </c>
      <c r="I124" s="6">
        <v>0</v>
      </c>
      <c r="J124" s="6">
        <v>12680449</v>
      </c>
      <c r="K124" s="6">
        <v>307483</v>
      </c>
      <c r="L124" s="6">
        <v>42878495</v>
      </c>
      <c r="M124" s="6">
        <v>2366795</v>
      </c>
      <c r="N124" s="6">
        <v>1034257</v>
      </c>
      <c r="O124" s="6">
        <v>16376498</v>
      </c>
      <c r="P124" s="6">
        <v>948352</v>
      </c>
      <c r="Q124" s="6">
        <v>3134794</v>
      </c>
      <c r="R124" s="6">
        <v>250035</v>
      </c>
      <c r="S124" s="6">
        <v>0</v>
      </c>
      <c r="T124" s="6">
        <v>2134131</v>
      </c>
      <c r="U124" s="6">
        <v>8069705</v>
      </c>
      <c r="V124" s="19">
        <v>237720600</v>
      </c>
    </row>
    <row r="125" spans="1:22" x14ac:dyDescent="0.25">
      <c r="A125" s="25" t="s">
        <v>200</v>
      </c>
      <c r="B125" s="14">
        <v>99732823</v>
      </c>
      <c r="C125" s="6">
        <v>28462584</v>
      </c>
      <c r="D125" s="6">
        <v>9844130</v>
      </c>
      <c r="E125" s="6">
        <v>10165437</v>
      </c>
      <c r="F125" s="6">
        <v>298753</v>
      </c>
      <c r="G125" s="6">
        <v>2936430</v>
      </c>
      <c r="H125" s="6">
        <v>430456</v>
      </c>
      <c r="I125" s="6">
        <v>0</v>
      </c>
      <c r="J125" s="6">
        <v>13216513</v>
      </c>
      <c r="K125" s="6">
        <v>868397</v>
      </c>
      <c r="L125" s="6">
        <v>42349461</v>
      </c>
      <c r="M125" s="6">
        <v>2414709</v>
      </c>
      <c r="N125" s="6">
        <v>1001599</v>
      </c>
      <c r="O125" s="6">
        <v>16389985</v>
      </c>
      <c r="P125" s="6">
        <v>1039551</v>
      </c>
      <c r="Q125" s="6">
        <v>3460664</v>
      </c>
      <c r="R125" s="6">
        <v>241671</v>
      </c>
      <c r="S125" s="6">
        <v>0</v>
      </c>
      <c r="T125" s="6">
        <v>2039889</v>
      </c>
      <c r="U125" s="6">
        <v>21089165</v>
      </c>
      <c r="V125" s="19">
        <v>255982217</v>
      </c>
    </row>
    <row r="126" spans="1:22" x14ac:dyDescent="0.25">
      <c r="A126" s="25" t="s">
        <v>201</v>
      </c>
      <c r="B126" s="14" t="s">
        <v>206</v>
      </c>
      <c r="C126" s="6" t="s">
        <v>206</v>
      </c>
      <c r="D126" s="6" t="s">
        <v>206</v>
      </c>
      <c r="E126" s="6" t="s">
        <v>206</v>
      </c>
      <c r="F126" s="6" t="s">
        <v>206</v>
      </c>
      <c r="G126" s="6" t="s">
        <v>206</v>
      </c>
      <c r="H126" s="6" t="s">
        <v>206</v>
      </c>
      <c r="I126" s="6" t="s">
        <v>206</v>
      </c>
      <c r="J126" s="6" t="s">
        <v>206</v>
      </c>
      <c r="K126" s="6" t="s">
        <v>206</v>
      </c>
      <c r="L126" s="6" t="s">
        <v>206</v>
      </c>
      <c r="M126" s="6" t="s">
        <v>206</v>
      </c>
      <c r="N126" s="6" t="s">
        <v>206</v>
      </c>
      <c r="O126" s="6" t="s">
        <v>206</v>
      </c>
      <c r="P126" s="6" t="s">
        <v>206</v>
      </c>
      <c r="Q126" s="6" t="s">
        <v>206</v>
      </c>
      <c r="R126" s="6" t="s">
        <v>206</v>
      </c>
      <c r="S126" s="6" t="s">
        <v>206</v>
      </c>
      <c r="T126" s="6" t="s">
        <v>206</v>
      </c>
      <c r="U126" s="6" t="s">
        <v>206</v>
      </c>
      <c r="V126" s="19" t="s">
        <v>206</v>
      </c>
    </row>
    <row r="127" spans="1:22" x14ac:dyDescent="0.25">
      <c r="A127" s="22" t="s">
        <v>157</v>
      </c>
      <c r="B127" s="12">
        <f t="shared" ref="B127:V127" si="22">SUM(B123:B126)</f>
        <v>290313246</v>
      </c>
      <c r="C127" s="5">
        <f t="shared" si="22"/>
        <v>83264926</v>
      </c>
      <c r="D127" s="5">
        <f t="shared" si="22"/>
        <v>29358073</v>
      </c>
      <c r="E127" s="5">
        <f t="shared" si="22"/>
        <v>29816986</v>
      </c>
      <c r="F127" s="5">
        <f t="shared" si="22"/>
        <v>897223</v>
      </c>
      <c r="G127" s="5">
        <f t="shared" si="22"/>
        <v>8863985</v>
      </c>
      <c r="H127" s="5">
        <f t="shared" si="22"/>
        <v>3808680</v>
      </c>
      <c r="I127" s="5">
        <f t="shared" si="22"/>
        <v>0</v>
      </c>
      <c r="J127" s="5">
        <f t="shared" si="22"/>
        <v>38070581</v>
      </c>
      <c r="K127" s="5">
        <f t="shared" si="22"/>
        <v>1494720</v>
      </c>
      <c r="L127" s="5">
        <f t="shared" si="22"/>
        <v>129981705</v>
      </c>
      <c r="M127" s="5">
        <f t="shared" si="22"/>
        <v>7201474</v>
      </c>
      <c r="N127" s="5">
        <f t="shared" si="22"/>
        <v>2832928</v>
      </c>
      <c r="O127" s="5">
        <f t="shared" si="22"/>
        <v>49041562</v>
      </c>
      <c r="P127" s="5">
        <f t="shared" si="22"/>
        <v>3041841</v>
      </c>
      <c r="Q127" s="5">
        <f t="shared" si="22"/>
        <v>9954131</v>
      </c>
      <c r="R127" s="5">
        <f t="shared" si="22"/>
        <v>718655</v>
      </c>
      <c r="S127" s="5">
        <f t="shared" si="22"/>
        <v>0</v>
      </c>
      <c r="T127" s="5">
        <f t="shared" si="22"/>
        <v>6077971</v>
      </c>
      <c r="U127" s="5">
        <f t="shared" si="22"/>
        <v>49277558</v>
      </c>
      <c r="V127" s="18">
        <f t="shared" si="22"/>
        <v>744016245</v>
      </c>
    </row>
    <row r="128" spans="1:22" x14ac:dyDescent="0.25">
      <c r="A128" s="24"/>
      <c r="B128" s="32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46"/>
    </row>
    <row r="129" spans="1:22" x14ac:dyDescent="0.25">
      <c r="A129" s="22" t="s">
        <v>174</v>
      </c>
      <c r="B129" s="32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46"/>
    </row>
    <row r="130" spans="1:22" x14ac:dyDescent="0.25">
      <c r="A130" s="25" t="s">
        <v>198</v>
      </c>
      <c r="B130" s="14">
        <v>107932152</v>
      </c>
      <c r="C130" s="6">
        <v>43460709</v>
      </c>
      <c r="D130" s="6">
        <v>12349711</v>
      </c>
      <c r="E130" s="6">
        <v>0</v>
      </c>
      <c r="F130" s="6">
        <v>493976</v>
      </c>
      <c r="G130" s="6">
        <v>182919</v>
      </c>
      <c r="H130" s="6">
        <v>0</v>
      </c>
      <c r="I130" s="6">
        <v>1648667</v>
      </c>
      <c r="J130" s="6">
        <v>8062332</v>
      </c>
      <c r="K130" s="6">
        <v>0</v>
      </c>
      <c r="L130" s="6">
        <v>41594751</v>
      </c>
      <c r="M130" s="6">
        <v>2609421</v>
      </c>
      <c r="N130" s="6">
        <v>8281274</v>
      </c>
      <c r="O130" s="6">
        <v>11150485</v>
      </c>
      <c r="P130" s="6">
        <v>556124</v>
      </c>
      <c r="Q130" s="6">
        <v>2533439</v>
      </c>
      <c r="R130" s="6">
        <v>418032</v>
      </c>
      <c r="S130" s="6">
        <v>0</v>
      </c>
      <c r="T130" s="6">
        <v>1434123</v>
      </c>
      <c r="U130" s="6">
        <v>2073079</v>
      </c>
      <c r="V130" s="19">
        <v>244781194</v>
      </c>
    </row>
    <row r="131" spans="1:22" x14ac:dyDescent="0.25">
      <c r="A131" s="25" t="s">
        <v>199</v>
      </c>
      <c r="B131" s="14">
        <v>210278913</v>
      </c>
      <c r="C131" s="6">
        <v>127698418</v>
      </c>
      <c r="D131" s="6">
        <v>24523640</v>
      </c>
      <c r="E131" s="6">
        <v>0</v>
      </c>
      <c r="F131" s="6">
        <v>952664</v>
      </c>
      <c r="G131" s="6">
        <v>4591005</v>
      </c>
      <c r="H131" s="6">
        <v>0</v>
      </c>
      <c r="I131" s="6">
        <v>1429693</v>
      </c>
      <c r="J131" s="6">
        <v>18269761</v>
      </c>
      <c r="K131" s="6">
        <v>0</v>
      </c>
      <c r="L131" s="6">
        <v>86090379</v>
      </c>
      <c r="M131" s="6">
        <v>4152783</v>
      </c>
      <c r="N131" s="6">
        <v>16758992</v>
      </c>
      <c r="O131" s="6">
        <v>17635289</v>
      </c>
      <c r="P131" s="6">
        <v>859482</v>
      </c>
      <c r="Q131" s="6">
        <v>5782228</v>
      </c>
      <c r="R131" s="6">
        <v>1131662</v>
      </c>
      <c r="S131" s="6">
        <v>0</v>
      </c>
      <c r="T131" s="6">
        <v>2864999</v>
      </c>
      <c r="U131" s="6">
        <v>4494497</v>
      </c>
      <c r="V131" s="19">
        <v>527514405</v>
      </c>
    </row>
    <row r="132" spans="1:22" x14ac:dyDescent="0.25">
      <c r="A132" s="25" t="s">
        <v>200</v>
      </c>
      <c r="B132" s="14">
        <v>116122901</v>
      </c>
      <c r="C132" s="6">
        <v>47707643</v>
      </c>
      <c r="D132" s="6">
        <v>12138346</v>
      </c>
      <c r="E132" s="6">
        <v>0</v>
      </c>
      <c r="F132" s="6">
        <v>525950</v>
      </c>
      <c r="G132" s="6">
        <v>235079</v>
      </c>
      <c r="H132" s="6">
        <v>0</v>
      </c>
      <c r="I132" s="6">
        <v>769561</v>
      </c>
      <c r="J132" s="6">
        <v>7124808</v>
      </c>
      <c r="K132" s="6">
        <v>0</v>
      </c>
      <c r="L132" s="6">
        <v>47053654</v>
      </c>
      <c r="M132" s="6">
        <v>2538591</v>
      </c>
      <c r="N132" s="6">
        <v>8728674</v>
      </c>
      <c r="O132" s="6">
        <v>11009228</v>
      </c>
      <c r="P132" s="6">
        <v>546165</v>
      </c>
      <c r="Q132" s="6">
        <v>2451920</v>
      </c>
      <c r="R132" s="6">
        <v>454150</v>
      </c>
      <c r="S132" s="6">
        <v>0</v>
      </c>
      <c r="T132" s="6">
        <v>1920451</v>
      </c>
      <c r="U132" s="6">
        <v>2248288</v>
      </c>
      <c r="V132" s="19">
        <v>261575409</v>
      </c>
    </row>
    <row r="133" spans="1:22" x14ac:dyDescent="0.25">
      <c r="A133" s="25" t="s">
        <v>201</v>
      </c>
      <c r="B133" s="14" t="s">
        <v>206</v>
      </c>
      <c r="C133" s="6" t="s">
        <v>206</v>
      </c>
      <c r="D133" s="6" t="s">
        <v>206</v>
      </c>
      <c r="E133" s="6" t="s">
        <v>206</v>
      </c>
      <c r="F133" s="6" t="s">
        <v>206</v>
      </c>
      <c r="G133" s="6" t="s">
        <v>206</v>
      </c>
      <c r="H133" s="6" t="s">
        <v>206</v>
      </c>
      <c r="I133" s="6" t="s">
        <v>206</v>
      </c>
      <c r="J133" s="6" t="s">
        <v>206</v>
      </c>
      <c r="K133" s="6" t="s">
        <v>206</v>
      </c>
      <c r="L133" s="6" t="s">
        <v>206</v>
      </c>
      <c r="M133" s="6" t="s">
        <v>206</v>
      </c>
      <c r="N133" s="6" t="s">
        <v>206</v>
      </c>
      <c r="O133" s="6" t="s">
        <v>206</v>
      </c>
      <c r="P133" s="6" t="s">
        <v>206</v>
      </c>
      <c r="Q133" s="6" t="s">
        <v>206</v>
      </c>
      <c r="R133" s="6" t="s">
        <v>206</v>
      </c>
      <c r="S133" s="6" t="s">
        <v>206</v>
      </c>
      <c r="T133" s="6" t="s">
        <v>206</v>
      </c>
      <c r="U133" s="6" t="s">
        <v>206</v>
      </c>
      <c r="V133" s="19" t="s">
        <v>206</v>
      </c>
    </row>
    <row r="134" spans="1:22" x14ac:dyDescent="0.25">
      <c r="A134" s="22" t="s">
        <v>157</v>
      </c>
      <c r="B134" s="12">
        <f t="shared" ref="B134:V134" si="23">SUM(B130:B133)</f>
        <v>434333966</v>
      </c>
      <c r="C134" s="5">
        <f t="shared" si="23"/>
        <v>218866770</v>
      </c>
      <c r="D134" s="5">
        <f t="shared" si="23"/>
        <v>49011697</v>
      </c>
      <c r="E134" s="5">
        <f t="shared" si="23"/>
        <v>0</v>
      </c>
      <c r="F134" s="5">
        <f t="shared" si="23"/>
        <v>1972590</v>
      </c>
      <c r="G134" s="5">
        <f t="shared" si="23"/>
        <v>5009003</v>
      </c>
      <c r="H134" s="5">
        <f t="shared" si="23"/>
        <v>0</v>
      </c>
      <c r="I134" s="5">
        <f t="shared" si="23"/>
        <v>3847921</v>
      </c>
      <c r="J134" s="5">
        <f t="shared" si="23"/>
        <v>33456901</v>
      </c>
      <c r="K134" s="5">
        <f t="shared" si="23"/>
        <v>0</v>
      </c>
      <c r="L134" s="5">
        <f t="shared" si="23"/>
        <v>174738784</v>
      </c>
      <c r="M134" s="5">
        <f t="shared" si="23"/>
        <v>9300795</v>
      </c>
      <c r="N134" s="5">
        <f t="shared" si="23"/>
        <v>33768940</v>
      </c>
      <c r="O134" s="5">
        <f t="shared" si="23"/>
        <v>39795002</v>
      </c>
      <c r="P134" s="5">
        <f t="shared" si="23"/>
        <v>1961771</v>
      </c>
      <c r="Q134" s="5">
        <f t="shared" si="23"/>
        <v>10767587</v>
      </c>
      <c r="R134" s="5">
        <f t="shared" si="23"/>
        <v>2003844</v>
      </c>
      <c r="S134" s="5">
        <f t="shared" si="23"/>
        <v>0</v>
      </c>
      <c r="T134" s="5">
        <f t="shared" si="23"/>
        <v>6219573</v>
      </c>
      <c r="U134" s="5">
        <f t="shared" si="23"/>
        <v>8815864</v>
      </c>
      <c r="V134" s="18">
        <f t="shared" si="23"/>
        <v>1033871008</v>
      </c>
    </row>
    <row r="135" spans="1:22" x14ac:dyDescent="0.25">
      <c r="A135" s="24"/>
      <c r="B135" s="32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46"/>
    </row>
    <row r="136" spans="1:22" x14ac:dyDescent="0.25">
      <c r="A136" s="22" t="s">
        <v>176</v>
      </c>
      <c r="B136" s="32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46"/>
    </row>
    <row r="137" spans="1:22" x14ac:dyDescent="0.25">
      <c r="A137" s="25" t="s">
        <v>198</v>
      </c>
      <c r="B137" s="14">
        <v>29045533.09</v>
      </c>
      <c r="C137" s="6">
        <v>8658794.2899999991</v>
      </c>
      <c r="D137" s="6">
        <v>3209633.69</v>
      </c>
      <c r="E137" s="6">
        <v>5017137.5</v>
      </c>
      <c r="F137" s="6">
        <v>229268.63</v>
      </c>
      <c r="G137" s="6">
        <v>891462.1</v>
      </c>
      <c r="H137" s="6">
        <v>46815.24</v>
      </c>
      <c r="I137" s="6">
        <v>86282.01</v>
      </c>
      <c r="J137" s="6">
        <v>3149881.15</v>
      </c>
      <c r="K137" s="6">
        <v>13035.59</v>
      </c>
      <c r="L137" s="6">
        <v>16083217.42</v>
      </c>
      <c r="M137" s="6">
        <v>1230403.6100000001</v>
      </c>
      <c r="N137" s="6">
        <v>3981010.49</v>
      </c>
      <c r="O137" s="6">
        <v>7848914.5300000003</v>
      </c>
      <c r="P137" s="6">
        <v>389454.43</v>
      </c>
      <c r="Q137" s="6">
        <v>2182977.75</v>
      </c>
      <c r="R137" s="6">
        <v>1079539.25</v>
      </c>
      <c r="S137" s="6">
        <v>0</v>
      </c>
      <c r="T137" s="6">
        <v>432971.69</v>
      </c>
      <c r="U137" s="6">
        <v>665679.12</v>
      </c>
      <c r="V137" s="19">
        <v>84242011.579999998</v>
      </c>
    </row>
    <row r="138" spans="1:22" x14ac:dyDescent="0.25">
      <c r="A138" s="25" t="s">
        <v>199</v>
      </c>
      <c r="B138" s="14">
        <v>27856437.719999999</v>
      </c>
      <c r="C138" s="6">
        <v>8646395.9299999997</v>
      </c>
      <c r="D138" s="6">
        <v>3151571.04</v>
      </c>
      <c r="E138" s="6">
        <v>5107633.5</v>
      </c>
      <c r="F138" s="6">
        <v>228253.38</v>
      </c>
      <c r="G138" s="6">
        <v>911141.86</v>
      </c>
      <c r="H138" s="6">
        <v>46815.24</v>
      </c>
      <c r="I138" s="6">
        <v>86282.01</v>
      </c>
      <c r="J138" s="6">
        <v>3271426.72</v>
      </c>
      <c r="K138" s="6">
        <v>51084.959999999999</v>
      </c>
      <c r="L138" s="6">
        <v>15174416.91</v>
      </c>
      <c r="M138" s="6">
        <v>1130471.8999999999</v>
      </c>
      <c r="N138" s="6">
        <v>3809175.74</v>
      </c>
      <c r="O138" s="6">
        <v>7629375.7800000003</v>
      </c>
      <c r="P138" s="6">
        <v>340036.67</v>
      </c>
      <c r="Q138" s="6">
        <v>2536743.7200000002</v>
      </c>
      <c r="R138" s="6">
        <v>1123299.5900000001</v>
      </c>
      <c r="S138" s="6">
        <v>0</v>
      </c>
      <c r="T138" s="6">
        <v>450328.15</v>
      </c>
      <c r="U138" s="6">
        <v>690573.94</v>
      </c>
      <c r="V138" s="19">
        <v>82241464.760000005</v>
      </c>
    </row>
    <row r="139" spans="1:22" x14ac:dyDescent="0.25">
      <c r="A139" s="25" t="s">
        <v>200</v>
      </c>
      <c r="B139" s="14">
        <v>29344065.920000002</v>
      </c>
      <c r="C139" s="6">
        <v>8372807.6100000003</v>
      </c>
      <c r="D139" s="6">
        <v>3087463.15</v>
      </c>
      <c r="E139" s="6">
        <v>4992500.84</v>
      </c>
      <c r="F139" s="6">
        <v>206914.43</v>
      </c>
      <c r="G139" s="6">
        <v>902468.7</v>
      </c>
      <c r="H139" s="6">
        <v>46815.24</v>
      </c>
      <c r="I139" s="6">
        <v>86282.01</v>
      </c>
      <c r="J139" s="6">
        <v>3197851.4</v>
      </c>
      <c r="K139" s="6">
        <v>19905.919999999998</v>
      </c>
      <c r="L139" s="6">
        <v>14509681.66</v>
      </c>
      <c r="M139" s="6">
        <v>1207392.56</v>
      </c>
      <c r="N139" s="6">
        <v>4039339.45</v>
      </c>
      <c r="O139" s="6">
        <v>7895704.4000000004</v>
      </c>
      <c r="P139" s="6">
        <v>316711.5</v>
      </c>
      <c r="Q139" s="6">
        <v>2667509.86</v>
      </c>
      <c r="R139" s="6">
        <v>1217624.19</v>
      </c>
      <c r="S139" s="6">
        <v>0</v>
      </c>
      <c r="T139" s="6">
        <v>566562.71</v>
      </c>
      <c r="U139" s="6">
        <v>711728.27</v>
      </c>
      <c r="V139" s="19">
        <v>83389329.819999993</v>
      </c>
    </row>
    <row r="140" spans="1:22" x14ac:dyDescent="0.25">
      <c r="A140" s="25" t="s">
        <v>201</v>
      </c>
      <c r="B140" s="14" t="s">
        <v>206</v>
      </c>
      <c r="C140" s="6" t="s">
        <v>206</v>
      </c>
      <c r="D140" s="6" t="s">
        <v>206</v>
      </c>
      <c r="E140" s="6" t="s">
        <v>206</v>
      </c>
      <c r="F140" s="6" t="s">
        <v>206</v>
      </c>
      <c r="G140" s="6" t="s">
        <v>206</v>
      </c>
      <c r="H140" s="6" t="s">
        <v>206</v>
      </c>
      <c r="I140" s="6" t="s">
        <v>206</v>
      </c>
      <c r="J140" s="6" t="s">
        <v>206</v>
      </c>
      <c r="K140" s="6" t="s">
        <v>206</v>
      </c>
      <c r="L140" s="6" t="s">
        <v>206</v>
      </c>
      <c r="M140" s="6" t="s">
        <v>206</v>
      </c>
      <c r="N140" s="6" t="s">
        <v>206</v>
      </c>
      <c r="O140" s="6" t="s">
        <v>206</v>
      </c>
      <c r="P140" s="6" t="s">
        <v>206</v>
      </c>
      <c r="Q140" s="6" t="s">
        <v>206</v>
      </c>
      <c r="R140" s="6" t="s">
        <v>206</v>
      </c>
      <c r="S140" s="6" t="s">
        <v>206</v>
      </c>
      <c r="T140" s="6" t="s">
        <v>206</v>
      </c>
      <c r="U140" s="6" t="s">
        <v>206</v>
      </c>
      <c r="V140" s="19" t="s">
        <v>206</v>
      </c>
    </row>
    <row r="141" spans="1:22" x14ac:dyDescent="0.25">
      <c r="A141" s="22" t="s">
        <v>157</v>
      </c>
      <c r="B141" s="12">
        <f t="shared" ref="B141:V141" si="24">SUM(B137:B140)</f>
        <v>86246036.730000004</v>
      </c>
      <c r="C141" s="5">
        <f t="shared" si="24"/>
        <v>25677997.829999998</v>
      </c>
      <c r="D141" s="5">
        <f t="shared" si="24"/>
        <v>9448667.8800000008</v>
      </c>
      <c r="E141" s="5">
        <f t="shared" si="24"/>
        <v>15117271.84</v>
      </c>
      <c r="F141" s="5">
        <f t="shared" si="24"/>
        <v>664436.43999999994</v>
      </c>
      <c r="G141" s="5">
        <f t="shared" si="24"/>
        <v>2705072.66</v>
      </c>
      <c r="H141" s="5">
        <f t="shared" si="24"/>
        <v>140445.72</v>
      </c>
      <c r="I141" s="5">
        <f t="shared" si="24"/>
        <v>258846.02999999997</v>
      </c>
      <c r="J141" s="5">
        <f t="shared" si="24"/>
        <v>9619159.2699999996</v>
      </c>
      <c r="K141" s="5">
        <f t="shared" si="24"/>
        <v>84026.47</v>
      </c>
      <c r="L141" s="5">
        <f t="shared" si="24"/>
        <v>45767315.989999995</v>
      </c>
      <c r="M141" s="5">
        <f t="shared" si="24"/>
        <v>3568268.07</v>
      </c>
      <c r="N141" s="5">
        <f t="shared" si="24"/>
        <v>11829525.68</v>
      </c>
      <c r="O141" s="5">
        <f t="shared" si="24"/>
        <v>23373994.710000001</v>
      </c>
      <c r="P141" s="5">
        <f t="shared" si="24"/>
        <v>1046202.6</v>
      </c>
      <c r="Q141" s="5">
        <f t="shared" si="24"/>
        <v>7387231.3300000001</v>
      </c>
      <c r="R141" s="5">
        <f t="shared" si="24"/>
        <v>3420463.03</v>
      </c>
      <c r="S141" s="5">
        <f t="shared" si="24"/>
        <v>0</v>
      </c>
      <c r="T141" s="5">
        <f t="shared" si="24"/>
        <v>1449862.55</v>
      </c>
      <c r="U141" s="5">
        <f t="shared" si="24"/>
        <v>2067981.33</v>
      </c>
      <c r="V141" s="18">
        <f t="shared" si="24"/>
        <v>249872806.16</v>
      </c>
    </row>
    <row r="142" spans="1:22" x14ac:dyDescent="0.25">
      <c r="A142" s="22"/>
      <c r="B142" s="12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18"/>
    </row>
    <row r="143" spans="1:22" x14ac:dyDescent="0.25">
      <c r="A143" s="22" t="s">
        <v>177</v>
      </c>
      <c r="B143" s="32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46"/>
    </row>
    <row r="144" spans="1:22" x14ac:dyDescent="0.25">
      <c r="A144" s="25" t="s">
        <v>198</v>
      </c>
      <c r="B144" s="14">
        <v>28536712.780000001</v>
      </c>
      <c r="C144" s="6">
        <v>7522488.5800000001</v>
      </c>
      <c r="D144" s="6">
        <v>3492436.95</v>
      </c>
      <c r="E144" s="6">
        <v>0</v>
      </c>
      <c r="F144" s="6">
        <v>0</v>
      </c>
      <c r="G144" s="6">
        <v>0</v>
      </c>
      <c r="H144" s="6">
        <v>1151989.94</v>
      </c>
      <c r="I144" s="6">
        <v>161.46</v>
      </c>
      <c r="J144" s="6">
        <v>5815643.3600000003</v>
      </c>
      <c r="K144" s="6">
        <v>140758.93</v>
      </c>
      <c r="L144" s="6">
        <v>22427751.629999999</v>
      </c>
      <c r="M144" s="6">
        <v>1375703.92</v>
      </c>
      <c r="N144" s="6">
        <v>17584200.530000001</v>
      </c>
      <c r="O144" s="6">
        <v>0</v>
      </c>
      <c r="P144" s="6">
        <v>2389531.7200000002</v>
      </c>
      <c r="Q144" s="6">
        <v>399132.09</v>
      </c>
      <c r="R144" s="6">
        <v>53189</v>
      </c>
      <c r="S144" s="6">
        <v>0</v>
      </c>
      <c r="T144" s="6">
        <v>748235.2</v>
      </c>
      <c r="U144" s="6">
        <v>292880.93</v>
      </c>
      <c r="V144" s="19">
        <v>91930817.019999996</v>
      </c>
    </row>
    <row r="145" spans="1:22" x14ac:dyDescent="0.25">
      <c r="A145" s="25" t="s">
        <v>199</v>
      </c>
      <c r="B145" s="14">
        <v>29202233</v>
      </c>
      <c r="C145" s="6">
        <v>7839326</v>
      </c>
      <c r="D145" s="6">
        <v>3562985</v>
      </c>
      <c r="E145" s="6">
        <v>0</v>
      </c>
      <c r="F145" s="6">
        <v>0</v>
      </c>
      <c r="G145" s="6">
        <v>0</v>
      </c>
      <c r="H145" s="6">
        <v>1154799</v>
      </c>
      <c r="I145" s="6">
        <v>190</v>
      </c>
      <c r="J145" s="6">
        <v>5979678</v>
      </c>
      <c r="K145" s="6">
        <v>317120</v>
      </c>
      <c r="L145" s="6">
        <v>21385198</v>
      </c>
      <c r="M145" s="6">
        <v>1332975</v>
      </c>
      <c r="N145" s="6">
        <v>17693506</v>
      </c>
      <c r="O145" s="6">
        <v>0</v>
      </c>
      <c r="P145" s="6">
        <v>2949430</v>
      </c>
      <c r="Q145" s="6">
        <v>520095</v>
      </c>
      <c r="R145" s="6">
        <v>41764</v>
      </c>
      <c r="S145" s="6">
        <v>0</v>
      </c>
      <c r="T145" s="6">
        <v>808872</v>
      </c>
      <c r="U145" s="6">
        <v>284050</v>
      </c>
      <c r="V145" s="19">
        <v>93072221</v>
      </c>
    </row>
    <row r="146" spans="1:22" x14ac:dyDescent="0.25">
      <c r="A146" s="25" t="s">
        <v>200</v>
      </c>
      <c r="B146" s="14">
        <v>29518791</v>
      </c>
      <c r="C146" s="6">
        <v>7347006.96</v>
      </c>
      <c r="D146" s="6">
        <v>3578837.95</v>
      </c>
      <c r="E146" s="6">
        <v>0</v>
      </c>
      <c r="F146" s="6">
        <v>0</v>
      </c>
      <c r="G146" s="6">
        <v>0</v>
      </c>
      <c r="H146" s="6">
        <v>1139882.24</v>
      </c>
      <c r="I146" s="6">
        <v>7795.23</v>
      </c>
      <c r="J146" s="6">
        <v>5512687.5700000003</v>
      </c>
      <c r="K146" s="6">
        <v>201532.12</v>
      </c>
      <c r="L146" s="6">
        <v>21329716.280000001</v>
      </c>
      <c r="M146" s="6">
        <v>1375003.14</v>
      </c>
      <c r="N146" s="6">
        <v>18003359.18</v>
      </c>
      <c r="O146" s="6">
        <v>0</v>
      </c>
      <c r="P146" s="6">
        <v>2433238.1</v>
      </c>
      <c r="Q146" s="6">
        <v>384995.33</v>
      </c>
      <c r="R146" s="6">
        <v>70123.210000000006</v>
      </c>
      <c r="S146" s="6">
        <v>0</v>
      </c>
      <c r="T146" s="6">
        <v>1108409.95</v>
      </c>
      <c r="U146" s="6">
        <v>324225.90000000002</v>
      </c>
      <c r="V146" s="19">
        <v>92335604.159999996</v>
      </c>
    </row>
    <row r="147" spans="1:22" x14ac:dyDescent="0.25">
      <c r="A147" s="25" t="s">
        <v>201</v>
      </c>
      <c r="B147" s="14" t="s">
        <v>206</v>
      </c>
      <c r="C147" s="6" t="s">
        <v>206</v>
      </c>
      <c r="D147" s="6" t="s">
        <v>206</v>
      </c>
      <c r="E147" s="6" t="s">
        <v>206</v>
      </c>
      <c r="F147" s="6" t="s">
        <v>206</v>
      </c>
      <c r="G147" s="6" t="s">
        <v>206</v>
      </c>
      <c r="H147" s="6" t="s">
        <v>206</v>
      </c>
      <c r="I147" s="6" t="s">
        <v>206</v>
      </c>
      <c r="J147" s="6" t="s">
        <v>206</v>
      </c>
      <c r="K147" s="6" t="s">
        <v>206</v>
      </c>
      <c r="L147" s="6" t="s">
        <v>206</v>
      </c>
      <c r="M147" s="6" t="s">
        <v>206</v>
      </c>
      <c r="N147" s="6" t="s">
        <v>206</v>
      </c>
      <c r="O147" s="6" t="s">
        <v>206</v>
      </c>
      <c r="P147" s="6" t="s">
        <v>206</v>
      </c>
      <c r="Q147" s="6" t="s">
        <v>206</v>
      </c>
      <c r="R147" s="6" t="s">
        <v>206</v>
      </c>
      <c r="S147" s="6" t="s">
        <v>206</v>
      </c>
      <c r="T147" s="6" t="s">
        <v>206</v>
      </c>
      <c r="U147" s="6" t="s">
        <v>206</v>
      </c>
      <c r="V147" s="19" t="s">
        <v>206</v>
      </c>
    </row>
    <row r="148" spans="1:22" x14ac:dyDescent="0.25">
      <c r="A148" s="22" t="s">
        <v>157</v>
      </c>
      <c r="B148" s="12">
        <f t="shared" ref="B148:V148" si="25">SUM(B144:B147)</f>
        <v>87257736.780000001</v>
      </c>
      <c r="C148" s="5">
        <f t="shared" si="25"/>
        <v>22708821.539999999</v>
      </c>
      <c r="D148" s="5">
        <f t="shared" si="25"/>
        <v>10634259.9</v>
      </c>
      <c r="E148" s="5">
        <f t="shared" si="25"/>
        <v>0</v>
      </c>
      <c r="F148" s="5">
        <f t="shared" si="25"/>
        <v>0</v>
      </c>
      <c r="G148" s="5">
        <f t="shared" si="25"/>
        <v>0</v>
      </c>
      <c r="H148" s="5">
        <f t="shared" si="25"/>
        <v>3446671.1799999997</v>
      </c>
      <c r="I148" s="5">
        <f t="shared" si="25"/>
        <v>8146.69</v>
      </c>
      <c r="J148" s="5">
        <f t="shared" si="25"/>
        <v>17308008.93</v>
      </c>
      <c r="K148" s="5">
        <f t="shared" si="25"/>
        <v>659411.05000000005</v>
      </c>
      <c r="L148" s="5">
        <f t="shared" si="25"/>
        <v>65142665.909999996</v>
      </c>
      <c r="M148" s="5">
        <f t="shared" si="25"/>
        <v>4083682.0599999996</v>
      </c>
      <c r="N148" s="5">
        <f t="shared" si="25"/>
        <v>53281065.710000001</v>
      </c>
      <c r="O148" s="5">
        <f t="shared" si="25"/>
        <v>0</v>
      </c>
      <c r="P148" s="5">
        <f t="shared" si="25"/>
        <v>7772199.8200000003</v>
      </c>
      <c r="Q148" s="5">
        <f t="shared" si="25"/>
        <v>1304222.4200000002</v>
      </c>
      <c r="R148" s="5">
        <f t="shared" si="25"/>
        <v>165076.21000000002</v>
      </c>
      <c r="S148" s="5">
        <f t="shared" si="25"/>
        <v>0</v>
      </c>
      <c r="T148" s="5">
        <f t="shared" si="25"/>
        <v>2665517.15</v>
      </c>
      <c r="U148" s="5">
        <f t="shared" si="25"/>
        <v>901156.83</v>
      </c>
      <c r="V148" s="18">
        <f t="shared" si="25"/>
        <v>277338642.17999995</v>
      </c>
    </row>
    <row r="149" spans="1:22" x14ac:dyDescent="0.25">
      <c r="A149" s="24"/>
      <c r="B149" s="32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46"/>
    </row>
    <row r="150" spans="1:22" x14ac:dyDescent="0.25">
      <c r="A150" s="22" t="s">
        <v>178</v>
      </c>
      <c r="B150" s="32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46"/>
    </row>
    <row r="151" spans="1:22" x14ac:dyDescent="0.25">
      <c r="A151" s="25" t="s">
        <v>198</v>
      </c>
      <c r="B151" s="14" t="s">
        <v>207</v>
      </c>
      <c r="C151" s="6" t="s">
        <v>207</v>
      </c>
      <c r="D151" s="6" t="s">
        <v>207</v>
      </c>
      <c r="E151" s="6" t="s">
        <v>207</v>
      </c>
      <c r="F151" s="6" t="s">
        <v>207</v>
      </c>
      <c r="G151" s="6" t="s">
        <v>207</v>
      </c>
      <c r="H151" s="6" t="s">
        <v>207</v>
      </c>
      <c r="I151" s="6" t="s">
        <v>207</v>
      </c>
      <c r="J151" s="6" t="s">
        <v>207</v>
      </c>
      <c r="K151" s="6" t="s">
        <v>207</v>
      </c>
      <c r="L151" s="6" t="s">
        <v>207</v>
      </c>
      <c r="M151" s="6" t="s">
        <v>207</v>
      </c>
      <c r="N151" s="6" t="s">
        <v>207</v>
      </c>
      <c r="O151" s="6" t="s">
        <v>207</v>
      </c>
      <c r="P151" s="6" t="s">
        <v>207</v>
      </c>
      <c r="Q151" s="6" t="s">
        <v>207</v>
      </c>
      <c r="R151" s="6" t="s">
        <v>207</v>
      </c>
      <c r="S151" s="6" t="s">
        <v>207</v>
      </c>
      <c r="T151" s="6" t="s">
        <v>207</v>
      </c>
      <c r="U151" s="6" t="s">
        <v>207</v>
      </c>
      <c r="V151" s="19" t="s">
        <v>207</v>
      </c>
    </row>
    <row r="152" spans="1:22" x14ac:dyDescent="0.25">
      <c r="A152" s="25" t="s">
        <v>199</v>
      </c>
      <c r="B152" s="14" t="s">
        <v>206</v>
      </c>
      <c r="C152" s="6" t="s">
        <v>206</v>
      </c>
      <c r="D152" s="6" t="s">
        <v>206</v>
      </c>
      <c r="E152" s="6" t="s">
        <v>206</v>
      </c>
      <c r="F152" s="6" t="s">
        <v>206</v>
      </c>
      <c r="G152" s="6" t="s">
        <v>206</v>
      </c>
      <c r="H152" s="6" t="s">
        <v>206</v>
      </c>
      <c r="I152" s="6" t="s">
        <v>206</v>
      </c>
      <c r="J152" s="6" t="s">
        <v>206</v>
      </c>
      <c r="K152" s="6" t="s">
        <v>206</v>
      </c>
      <c r="L152" s="6" t="s">
        <v>206</v>
      </c>
      <c r="M152" s="6" t="s">
        <v>206</v>
      </c>
      <c r="N152" s="6" t="s">
        <v>206</v>
      </c>
      <c r="O152" s="6" t="s">
        <v>206</v>
      </c>
      <c r="P152" s="6" t="s">
        <v>206</v>
      </c>
      <c r="Q152" s="6" t="s">
        <v>206</v>
      </c>
      <c r="R152" s="6" t="s">
        <v>206</v>
      </c>
      <c r="S152" s="6" t="s">
        <v>206</v>
      </c>
      <c r="T152" s="6" t="s">
        <v>206</v>
      </c>
      <c r="U152" s="6" t="s">
        <v>206</v>
      </c>
      <c r="V152" s="19" t="s">
        <v>206</v>
      </c>
    </row>
    <row r="153" spans="1:22" x14ac:dyDescent="0.25">
      <c r="A153" s="25" t="s">
        <v>200</v>
      </c>
      <c r="B153" s="14" t="s">
        <v>206</v>
      </c>
      <c r="C153" s="6" t="s">
        <v>206</v>
      </c>
      <c r="D153" s="6" t="s">
        <v>206</v>
      </c>
      <c r="E153" s="6" t="s">
        <v>206</v>
      </c>
      <c r="F153" s="6" t="s">
        <v>206</v>
      </c>
      <c r="G153" s="6" t="s">
        <v>206</v>
      </c>
      <c r="H153" s="6" t="s">
        <v>206</v>
      </c>
      <c r="I153" s="6" t="s">
        <v>206</v>
      </c>
      <c r="J153" s="6" t="s">
        <v>206</v>
      </c>
      <c r="K153" s="6" t="s">
        <v>206</v>
      </c>
      <c r="L153" s="6" t="s">
        <v>206</v>
      </c>
      <c r="M153" s="6" t="s">
        <v>206</v>
      </c>
      <c r="N153" s="6" t="s">
        <v>206</v>
      </c>
      <c r="O153" s="6" t="s">
        <v>206</v>
      </c>
      <c r="P153" s="6" t="s">
        <v>206</v>
      </c>
      <c r="Q153" s="6" t="s">
        <v>206</v>
      </c>
      <c r="R153" s="6" t="s">
        <v>206</v>
      </c>
      <c r="S153" s="6" t="s">
        <v>206</v>
      </c>
      <c r="T153" s="6" t="s">
        <v>206</v>
      </c>
      <c r="U153" s="6" t="s">
        <v>206</v>
      </c>
      <c r="V153" s="19" t="s">
        <v>206</v>
      </c>
    </row>
    <row r="154" spans="1:22" x14ac:dyDescent="0.25">
      <c r="A154" s="25" t="s">
        <v>201</v>
      </c>
      <c r="B154" s="14" t="s">
        <v>206</v>
      </c>
      <c r="C154" s="6" t="s">
        <v>206</v>
      </c>
      <c r="D154" s="6" t="s">
        <v>206</v>
      </c>
      <c r="E154" s="6" t="s">
        <v>206</v>
      </c>
      <c r="F154" s="6" t="s">
        <v>206</v>
      </c>
      <c r="G154" s="6" t="s">
        <v>206</v>
      </c>
      <c r="H154" s="6" t="s">
        <v>206</v>
      </c>
      <c r="I154" s="6" t="s">
        <v>206</v>
      </c>
      <c r="J154" s="6" t="s">
        <v>206</v>
      </c>
      <c r="K154" s="6" t="s">
        <v>206</v>
      </c>
      <c r="L154" s="6" t="s">
        <v>206</v>
      </c>
      <c r="M154" s="6" t="s">
        <v>206</v>
      </c>
      <c r="N154" s="6" t="s">
        <v>206</v>
      </c>
      <c r="O154" s="6" t="s">
        <v>206</v>
      </c>
      <c r="P154" s="6" t="s">
        <v>206</v>
      </c>
      <c r="Q154" s="6" t="s">
        <v>206</v>
      </c>
      <c r="R154" s="6" t="s">
        <v>206</v>
      </c>
      <c r="S154" s="6" t="s">
        <v>206</v>
      </c>
      <c r="T154" s="6" t="s">
        <v>206</v>
      </c>
      <c r="U154" s="6" t="s">
        <v>206</v>
      </c>
      <c r="V154" s="19" t="s">
        <v>206</v>
      </c>
    </row>
    <row r="155" spans="1:22" x14ac:dyDescent="0.25">
      <c r="A155" s="22" t="s">
        <v>157</v>
      </c>
      <c r="B155" s="12">
        <f t="shared" ref="B155:V155" si="26">SUM(B151:B154)</f>
        <v>0</v>
      </c>
      <c r="C155" s="5">
        <f t="shared" si="26"/>
        <v>0</v>
      </c>
      <c r="D155" s="5">
        <f t="shared" si="26"/>
        <v>0</v>
      </c>
      <c r="E155" s="5">
        <f t="shared" si="26"/>
        <v>0</v>
      </c>
      <c r="F155" s="5">
        <f t="shared" si="26"/>
        <v>0</v>
      </c>
      <c r="G155" s="5">
        <f t="shared" si="26"/>
        <v>0</v>
      </c>
      <c r="H155" s="5">
        <f t="shared" si="26"/>
        <v>0</v>
      </c>
      <c r="I155" s="5">
        <f t="shared" si="26"/>
        <v>0</v>
      </c>
      <c r="J155" s="5">
        <f t="shared" si="26"/>
        <v>0</v>
      </c>
      <c r="K155" s="5">
        <f t="shared" si="26"/>
        <v>0</v>
      </c>
      <c r="L155" s="5">
        <f t="shared" si="26"/>
        <v>0</v>
      </c>
      <c r="M155" s="5">
        <f t="shared" si="26"/>
        <v>0</v>
      </c>
      <c r="N155" s="5">
        <f t="shared" si="26"/>
        <v>0</v>
      </c>
      <c r="O155" s="5">
        <f t="shared" si="26"/>
        <v>0</v>
      </c>
      <c r="P155" s="5">
        <f t="shared" si="26"/>
        <v>0</v>
      </c>
      <c r="Q155" s="5">
        <f t="shared" si="26"/>
        <v>0</v>
      </c>
      <c r="R155" s="5">
        <f t="shared" si="26"/>
        <v>0</v>
      </c>
      <c r="S155" s="5">
        <f t="shared" si="26"/>
        <v>0</v>
      </c>
      <c r="T155" s="5">
        <f t="shared" si="26"/>
        <v>0</v>
      </c>
      <c r="U155" s="5">
        <f t="shared" si="26"/>
        <v>0</v>
      </c>
      <c r="V155" s="18">
        <f t="shared" si="26"/>
        <v>0</v>
      </c>
    </row>
    <row r="156" spans="1:22" x14ac:dyDescent="0.25">
      <c r="A156" s="24"/>
      <c r="B156" s="32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46"/>
    </row>
    <row r="157" spans="1:22" x14ac:dyDescent="0.25">
      <c r="A157" s="22" t="s">
        <v>179</v>
      </c>
      <c r="B157" s="32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46"/>
    </row>
    <row r="158" spans="1:22" x14ac:dyDescent="0.25">
      <c r="A158" s="25" t="s">
        <v>198</v>
      </c>
      <c r="B158" s="14">
        <v>13109867.49</v>
      </c>
      <c r="C158" s="6">
        <v>3427834.74</v>
      </c>
      <c r="D158" s="6">
        <v>1370894.57</v>
      </c>
      <c r="E158" s="6">
        <v>2085854</v>
      </c>
      <c r="F158" s="6">
        <v>95577.69</v>
      </c>
      <c r="G158" s="6">
        <v>390358.24</v>
      </c>
      <c r="H158" s="6">
        <v>0</v>
      </c>
      <c r="I158" s="6">
        <v>150000</v>
      </c>
      <c r="J158" s="6">
        <v>1971608.37</v>
      </c>
      <c r="K158" s="6">
        <v>14302.11</v>
      </c>
      <c r="L158" s="6">
        <v>8102103.3399999999</v>
      </c>
      <c r="M158" s="6">
        <v>251449.16</v>
      </c>
      <c r="N158" s="6">
        <v>907207.41</v>
      </c>
      <c r="O158" s="6">
        <v>1376799.62</v>
      </c>
      <c r="P158" s="6">
        <v>233460.99</v>
      </c>
      <c r="Q158" s="6">
        <v>974829.4</v>
      </c>
      <c r="R158" s="6">
        <v>567216.23</v>
      </c>
      <c r="S158" s="6">
        <v>0</v>
      </c>
      <c r="T158" s="6">
        <v>228395.02</v>
      </c>
      <c r="U158" s="6">
        <v>1173402.83</v>
      </c>
      <c r="V158" s="19">
        <v>36431161.210000001</v>
      </c>
    </row>
    <row r="159" spans="1:22" x14ac:dyDescent="0.25">
      <c r="A159" s="25" t="s">
        <v>199</v>
      </c>
      <c r="B159" s="14">
        <v>12022910.32</v>
      </c>
      <c r="C159" s="6">
        <v>3616113.4</v>
      </c>
      <c r="D159" s="6">
        <v>1263197.3600000001</v>
      </c>
      <c r="E159" s="6">
        <v>2122199.5</v>
      </c>
      <c r="F159" s="6">
        <v>95030.97</v>
      </c>
      <c r="G159" s="6">
        <v>399468.69</v>
      </c>
      <c r="H159" s="6">
        <v>0</v>
      </c>
      <c r="I159" s="6">
        <v>150000</v>
      </c>
      <c r="J159" s="6">
        <v>1754826.83</v>
      </c>
      <c r="K159" s="6">
        <v>22139.13</v>
      </c>
      <c r="L159" s="6">
        <v>7628039.8399999999</v>
      </c>
      <c r="M159" s="6">
        <v>294449.87</v>
      </c>
      <c r="N159" s="6">
        <v>1519685.8</v>
      </c>
      <c r="O159" s="6">
        <v>1381377.31</v>
      </c>
      <c r="P159" s="6">
        <v>232827.39</v>
      </c>
      <c r="Q159" s="6">
        <v>1316440.6000000001</v>
      </c>
      <c r="R159" s="6">
        <v>507257.75</v>
      </c>
      <c r="S159" s="6">
        <v>0</v>
      </c>
      <c r="T159" s="6">
        <v>116073.26</v>
      </c>
      <c r="U159" s="6">
        <v>1096491.54</v>
      </c>
      <c r="V159" s="19">
        <v>35538529.560000002</v>
      </c>
    </row>
    <row r="160" spans="1:22" x14ac:dyDescent="0.25">
      <c r="A160" s="25" t="s">
        <v>200</v>
      </c>
      <c r="B160" s="14">
        <v>13072318.189999999</v>
      </c>
      <c r="C160" s="6">
        <v>3543833.95</v>
      </c>
      <c r="D160" s="6">
        <v>1376522.36</v>
      </c>
      <c r="E160" s="6">
        <v>2057216</v>
      </c>
      <c r="F160" s="6">
        <v>86173.1</v>
      </c>
      <c r="G160" s="6">
        <v>395453.58</v>
      </c>
      <c r="H160" s="6">
        <v>0</v>
      </c>
      <c r="I160" s="6">
        <v>150000</v>
      </c>
      <c r="J160" s="6">
        <v>1772760.09</v>
      </c>
      <c r="K160" s="6">
        <v>11093.75</v>
      </c>
      <c r="L160" s="6">
        <v>7364889.7800000003</v>
      </c>
      <c r="M160" s="6">
        <v>318254.46999999997</v>
      </c>
      <c r="N160" s="6">
        <v>1224576.8999999999</v>
      </c>
      <c r="O160" s="6">
        <v>1399468.49</v>
      </c>
      <c r="P160" s="6">
        <v>274403.86</v>
      </c>
      <c r="Q160" s="6">
        <v>1312863.47</v>
      </c>
      <c r="R160" s="6">
        <v>528166.66</v>
      </c>
      <c r="S160" s="6">
        <v>0</v>
      </c>
      <c r="T160" s="6">
        <v>263459.21000000002</v>
      </c>
      <c r="U160" s="6">
        <v>1320797.96</v>
      </c>
      <c r="V160" s="19">
        <v>36472251.82</v>
      </c>
    </row>
    <row r="161" spans="1:22" x14ac:dyDescent="0.25">
      <c r="A161" s="25" t="s">
        <v>201</v>
      </c>
      <c r="B161" s="14" t="s">
        <v>206</v>
      </c>
      <c r="C161" s="6" t="s">
        <v>206</v>
      </c>
      <c r="D161" s="6" t="s">
        <v>206</v>
      </c>
      <c r="E161" s="6" t="s">
        <v>206</v>
      </c>
      <c r="F161" s="6" t="s">
        <v>206</v>
      </c>
      <c r="G161" s="6" t="s">
        <v>206</v>
      </c>
      <c r="H161" s="6" t="s">
        <v>206</v>
      </c>
      <c r="I161" s="6" t="s">
        <v>206</v>
      </c>
      <c r="J161" s="6" t="s">
        <v>206</v>
      </c>
      <c r="K161" s="6" t="s">
        <v>206</v>
      </c>
      <c r="L161" s="6" t="s">
        <v>206</v>
      </c>
      <c r="M161" s="6" t="s">
        <v>206</v>
      </c>
      <c r="N161" s="6" t="s">
        <v>206</v>
      </c>
      <c r="O161" s="6" t="s">
        <v>206</v>
      </c>
      <c r="P161" s="6" t="s">
        <v>206</v>
      </c>
      <c r="Q161" s="6" t="s">
        <v>206</v>
      </c>
      <c r="R161" s="6" t="s">
        <v>206</v>
      </c>
      <c r="S161" s="6" t="s">
        <v>206</v>
      </c>
      <c r="T161" s="6" t="s">
        <v>206</v>
      </c>
      <c r="U161" s="6" t="s">
        <v>206</v>
      </c>
      <c r="V161" s="19" t="s">
        <v>206</v>
      </c>
    </row>
    <row r="162" spans="1:22" x14ac:dyDescent="0.25">
      <c r="A162" s="22" t="s">
        <v>157</v>
      </c>
      <c r="B162" s="12">
        <f t="shared" ref="B162:V162" si="27">SUM(B158:B161)</f>
        <v>38205096</v>
      </c>
      <c r="C162" s="5">
        <f t="shared" si="27"/>
        <v>10587782.09</v>
      </c>
      <c r="D162" s="5">
        <f t="shared" si="27"/>
        <v>4010614.29</v>
      </c>
      <c r="E162" s="5">
        <f t="shared" si="27"/>
        <v>6265269.5</v>
      </c>
      <c r="F162" s="5">
        <f t="shared" si="27"/>
        <v>276781.76</v>
      </c>
      <c r="G162" s="5">
        <f t="shared" si="27"/>
        <v>1185280.51</v>
      </c>
      <c r="H162" s="5">
        <f t="shared" si="27"/>
        <v>0</v>
      </c>
      <c r="I162" s="5">
        <f t="shared" si="27"/>
        <v>450000</v>
      </c>
      <c r="J162" s="5">
        <f t="shared" si="27"/>
        <v>5499195.29</v>
      </c>
      <c r="K162" s="5">
        <f t="shared" si="27"/>
        <v>47534.990000000005</v>
      </c>
      <c r="L162" s="5">
        <f t="shared" si="27"/>
        <v>23095032.960000001</v>
      </c>
      <c r="M162" s="5">
        <f t="shared" si="27"/>
        <v>864153.5</v>
      </c>
      <c r="N162" s="5">
        <f t="shared" si="27"/>
        <v>3651470.11</v>
      </c>
      <c r="O162" s="5">
        <f t="shared" si="27"/>
        <v>4157645.42</v>
      </c>
      <c r="P162" s="5">
        <f t="shared" si="27"/>
        <v>740692.24</v>
      </c>
      <c r="Q162" s="5">
        <f t="shared" si="27"/>
        <v>3604133.4699999997</v>
      </c>
      <c r="R162" s="5">
        <f t="shared" si="27"/>
        <v>1602640.6400000001</v>
      </c>
      <c r="S162" s="5">
        <f t="shared" si="27"/>
        <v>0</v>
      </c>
      <c r="T162" s="5">
        <f t="shared" si="27"/>
        <v>607927.49</v>
      </c>
      <c r="U162" s="5">
        <f t="shared" si="27"/>
        <v>3590692.33</v>
      </c>
      <c r="V162" s="18">
        <f t="shared" si="27"/>
        <v>108441942.59</v>
      </c>
    </row>
    <row r="163" spans="1:22" x14ac:dyDescent="0.25">
      <c r="A163" s="24"/>
      <c r="B163" s="32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46"/>
    </row>
    <row r="164" spans="1:22" x14ac:dyDescent="0.25">
      <c r="A164" s="22" t="s">
        <v>180</v>
      </c>
      <c r="B164" s="32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46"/>
    </row>
    <row r="165" spans="1:22" x14ac:dyDescent="0.25">
      <c r="A165" s="25" t="s">
        <v>198</v>
      </c>
      <c r="B165" s="14">
        <v>13143365.18</v>
      </c>
      <c r="C165" s="6">
        <v>3018399.41</v>
      </c>
      <c r="D165" s="6">
        <v>6333025.5700000003</v>
      </c>
      <c r="E165" s="6">
        <v>5541792</v>
      </c>
      <c r="F165" s="6">
        <v>184191.74</v>
      </c>
      <c r="G165" s="6">
        <v>30816.35</v>
      </c>
      <c r="H165" s="6">
        <v>0</v>
      </c>
      <c r="I165" s="6">
        <v>207825</v>
      </c>
      <c r="J165" s="6">
        <v>3899844.03</v>
      </c>
      <c r="K165" s="6">
        <v>29807.66</v>
      </c>
      <c r="L165" s="6">
        <v>10028759.49</v>
      </c>
      <c r="M165" s="6">
        <v>356644.98</v>
      </c>
      <c r="N165" s="6">
        <v>518132.67</v>
      </c>
      <c r="O165" s="6">
        <v>1202207.21</v>
      </c>
      <c r="P165" s="6">
        <v>553736.31000000006</v>
      </c>
      <c r="Q165" s="6">
        <v>1013830.55</v>
      </c>
      <c r="R165" s="6">
        <v>853607.86</v>
      </c>
      <c r="S165" s="6">
        <v>0</v>
      </c>
      <c r="T165" s="6">
        <v>303708.25</v>
      </c>
      <c r="U165" s="6">
        <v>1315739.9099999999</v>
      </c>
      <c r="V165" s="19">
        <v>48535434.170000002</v>
      </c>
    </row>
    <row r="166" spans="1:22" x14ac:dyDescent="0.25">
      <c r="A166" s="25" t="s">
        <v>199</v>
      </c>
      <c r="B166" s="14">
        <v>13119811.26</v>
      </c>
      <c r="C166" s="6">
        <v>3105847.14</v>
      </c>
      <c r="D166" s="6">
        <v>6116612.2599999998</v>
      </c>
      <c r="E166" s="6">
        <v>5509888</v>
      </c>
      <c r="F166" s="6">
        <v>185555.43</v>
      </c>
      <c r="G166" s="6">
        <v>38828.19</v>
      </c>
      <c r="H166" s="6">
        <v>0</v>
      </c>
      <c r="I166" s="6">
        <v>208726.85</v>
      </c>
      <c r="J166" s="6">
        <v>3073718.52</v>
      </c>
      <c r="K166" s="6">
        <v>11268.36</v>
      </c>
      <c r="L166" s="6">
        <v>10555322.560000001</v>
      </c>
      <c r="M166" s="6">
        <v>245103.82</v>
      </c>
      <c r="N166" s="6">
        <v>649352.26</v>
      </c>
      <c r="O166" s="6">
        <v>1288771.51</v>
      </c>
      <c r="P166" s="6">
        <v>577206.38</v>
      </c>
      <c r="Q166" s="6">
        <v>1121821.3600000001</v>
      </c>
      <c r="R166" s="6">
        <v>917645.86</v>
      </c>
      <c r="S166" s="6">
        <v>0</v>
      </c>
      <c r="T166" s="6">
        <v>285935.5</v>
      </c>
      <c r="U166" s="6">
        <v>1025611.88</v>
      </c>
      <c r="V166" s="19">
        <v>48037027.140000001</v>
      </c>
    </row>
    <row r="167" spans="1:22" x14ac:dyDescent="0.25">
      <c r="A167" s="25" t="s">
        <v>200</v>
      </c>
      <c r="B167" s="14">
        <v>14249560.83</v>
      </c>
      <c r="C167" s="6">
        <v>2984887.75</v>
      </c>
      <c r="D167" s="6">
        <v>6459713.25</v>
      </c>
      <c r="E167" s="6">
        <v>5353590.5</v>
      </c>
      <c r="F167" s="6">
        <v>169977.9</v>
      </c>
      <c r="G167" s="6">
        <v>35297.25</v>
      </c>
      <c r="H167" s="6">
        <v>0</v>
      </c>
      <c r="I167" s="6">
        <v>207825</v>
      </c>
      <c r="J167" s="6">
        <v>3473976.53</v>
      </c>
      <c r="K167" s="6">
        <v>-12312.06</v>
      </c>
      <c r="L167" s="6">
        <v>9463704.8900000006</v>
      </c>
      <c r="M167" s="6">
        <v>372184.87</v>
      </c>
      <c r="N167" s="6">
        <v>676281.71</v>
      </c>
      <c r="O167" s="6">
        <v>1346816.29</v>
      </c>
      <c r="P167" s="6">
        <v>562047.19999999995</v>
      </c>
      <c r="Q167" s="6">
        <v>1078459.56</v>
      </c>
      <c r="R167" s="6">
        <v>799844.77</v>
      </c>
      <c r="S167" s="6">
        <v>0</v>
      </c>
      <c r="T167" s="6">
        <v>296026.32</v>
      </c>
      <c r="U167" s="6">
        <v>1178718.96</v>
      </c>
      <c r="V167" s="19">
        <v>48696601.520000003</v>
      </c>
    </row>
    <row r="168" spans="1:22" x14ac:dyDescent="0.25">
      <c r="A168" s="25" t="s">
        <v>201</v>
      </c>
      <c r="B168" s="14" t="s">
        <v>206</v>
      </c>
      <c r="C168" s="6" t="s">
        <v>206</v>
      </c>
      <c r="D168" s="6" t="s">
        <v>206</v>
      </c>
      <c r="E168" s="6" t="s">
        <v>206</v>
      </c>
      <c r="F168" s="6" t="s">
        <v>206</v>
      </c>
      <c r="G168" s="6" t="s">
        <v>206</v>
      </c>
      <c r="H168" s="6" t="s">
        <v>206</v>
      </c>
      <c r="I168" s="6" t="s">
        <v>206</v>
      </c>
      <c r="J168" s="6" t="s">
        <v>206</v>
      </c>
      <c r="K168" s="6" t="s">
        <v>206</v>
      </c>
      <c r="L168" s="6" t="s">
        <v>206</v>
      </c>
      <c r="M168" s="6" t="s">
        <v>206</v>
      </c>
      <c r="N168" s="6" t="s">
        <v>206</v>
      </c>
      <c r="O168" s="6" t="s">
        <v>206</v>
      </c>
      <c r="P168" s="6" t="s">
        <v>206</v>
      </c>
      <c r="Q168" s="6" t="s">
        <v>206</v>
      </c>
      <c r="R168" s="6" t="s">
        <v>206</v>
      </c>
      <c r="S168" s="6" t="s">
        <v>206</v>
      </c>
      <c r="T168" s="6" t="s">
        <v>206</v>
      </c>
      <c r="U168" s="6" t="s">
        <v>206</v>
      </c>
      <c r="V168" s="19" t="s">
        <v>206</v>
      </c>
    </row>
    <row r="169" spans="1:22" x14ac:dyDescent="0.25">
      <c r="A169" s="22" t="s">
        <v>157</v>
      </c>
      <c r="B169" s="12">
        <f t="shared" ref="B169:V169" si="28">SUM(B165:B168)</f>
        <v>40512737.269999996</v>
      </c>
      <c r="C169" s="5">
        <f t="shared" si="28"/>
        <v>9109134.3000000007</v>
      </c>
      <c r="D169" s="5">
        <f t="shared" si="28"/>
        <v>18909351.079999998</v>
      </c>
      <c r="E169" s="5">
        <f t="shared" si="28"/>
        <v>16405270.5</v>
      </c>
      <c r="F169" s="5">
        <f t="shared" si="28"/>
        <v>539725.06999999995</v>
      </c>
      <c r="G169" s="5">
        <f t="shared" si="28"/>
        <v>104941.79000000001</v>
      </c>
      <c r="H169" s="5">
        <f t="shared" si="28"/>
        <v>0</v>
      </c>
      <c r="I169" s="5">
        <f t="shared" si="28"/>
        <v>624376.85</v>
      </c>
      <c r="J169" s="5">
        <f t="shared" si="28"/>
        <v>10447539.08</v>
      </c>
      <c r="K169" s="5">
        <f t="shared" si="28"/>
        <v>28763.960000000006</v>
      </c>
      <c r="L169" s="5">
        <f t="shared" si="28"/>
        <v>30047786.940000001</v>
      </c>
      <c r="M169" s="5">
        <f t="shared" si="28"/>
        <v>973933.67</v>
      </c>
      <c r="N169" s="5">
        <f t="shared" si="28"/>
        <v>1843766.64</v>
      </c>
      <c r="O169" s="5">
        <f t="shared" si="28"/>
        <v>3837795.01</v>
      </c>
      <c r="P169" s="5">
        <f t="shared" si="28"/>
        <v>1692989.89</v>
      </c>
      <c r="Q169" s="5">
        <f t="shared" si="28"/>
        <v>3214111.47</v>
      </c>
      <c r="R169" s="5">
        <f t="shared" si="28"/>
        <v>2571098.4900000002</v>
      </c>
      <c r="S169" s="5">
        <f t="shared" si="28"/>
        <v>0</v>
      </c>
      <c r="T169" s="5">
        <f t="shared" si="28"/>
        <v>885670.07000000007</v>
      </c>
      <c r="U169" s="5">
        <f t="shared" si="28"/>
        <v>3520070.75</v>
      </c>
      <c r="V169" s="18">
        <f t="shared" si="28"/>
        <v>145269062.83000001</v>
      </c>
    </row>
    <row r="170" spans="1:22" x14ac:dyDescent="0.25">
      <c r="A170" s="24"/>
      <c r="B170" s="32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46"/>
    </row>
    <row r="171" spans="1:22" x14ac:dyDescent="0.25">
      <c r="A171" s="22" t="s">
        <v>181</v>
      </c>
      <c r="B171" s="32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46"/>
    </row>
    <row r="172" spans="1:22" x14ac:dyDescent="0.25">
      <c r="A172" s="25" t="s">
        <v>198</v>
      </c>
      <c r="B172" s="14">
        <v>97740043</v>
      </c>
      <c r="C172" s="6">
        <v>19812424</v>
      </c>
      <c r="D172" s="6">
        <v>10042992</v>
      </c>
      <c r="E172" s="6">
        <v>43184775</v>
      </c>
      <c r="F172" s="6">
        <v>0</v>
      </c>
      <c r="G172" s="6">
        <v>507650</v>
      </c>
      <c r="H172" s="6">
        <v>5060570</v>
      </c>
      <c r="I172" s="6">
        <v>0</v>
      </c>
      <c r="J172" s="6">
        <v>11402568</v>
      </c>
      <c r="K172" s="6">
        <v>0</v>
      </c>
      <c r="L172" s="6">
        <v>65727730</v>
      </c>
      <c r="M172" s="6">
        <v>1610869</v>
      </c>
      <c r="N172" s="6">
        <v>4531148</v>
      </c>
      <c r="O172" s="6">
        <v>15410816</v>
      </c>
      <c r="P172" s="6">
        <v>1359651</v>
      </c>
      <c r="Q172" s="6">
        <v>1951603</v>
      </c>
      <c r="R172" s="6">
        <v>0</v>
      </c>
      <c r="S172" s="6">
        <v>0</v>
      </c>
      <c r="T172" s="6">
        <v>1343136</v>
      </c>
      <c r="U172" s="6">
        <v>13052252</v>
      </c>
      <c r="V172" s="19">
        <v>292738227</v>
      </c>
    </row>
    <row r="173" spans="1:22" x14ac:dyDescent="0.25">
      <c r="A173" s="25" t="s">
        <v>199</v>
      </c>
      <c r="B173" s="14">
        <v>99538718</v>
      </c>
      <c r="C173" s="6">
        <v>19480842</v>
      </c>
      <c r="D173" s="6">
        <v>10144386</v>
      </c>
      <c r="E173" s="6">
        <v>41678810</v>
      </c>
      <c r="F173" s="6">
        <v>0</v>
      </c>
      <c r="G173" s="6">
        <v>552839</v>
      </c>
      <c r="H173" s="6">
        <v>5057294</v>
      </c>
      <c r="I173" s="6">
        <v>3128</v>
      </c>
      <c r="J173" s="6">
        <v>12061968</v>
      </c>
      <c r="K173" s="6">
        <v>0</v>
      </c>
      <c r="L173" s="6">
        <v>65675146</v>
      </c>
      <c r="M173" s="6">
        <v>1980053</v>
      </c>
      <c r="N173" s="6">
        <v>5032030</v>
      </c>
      <c r="O173" s="6">
        <v>17318116</v>
      </c>
      <c r="P173" s="6">
        <v>1332346</v>
      </c>
      <c r="Q173" s="6">
        <v>1550054</v>
      </c>
      <c r="R173" s="6">
        <v>0</v>
      </c>
      <c r="S173" s="6">
        <v>0</v>
      </c>
      <c r="T173" s="6">
        <v>1386582</v>
      </c>
      <c r="U173" s="6">
        <v>13356091</v>
      </c>
      <c r="V173" s="19">
        <v>296148403</v>
      </c>
    </row>
    <row r="174" spans="1:22" x14ac:dyDescent="0.25">
      <c r="A174" s="25" t="s">
        <v>200</v>
      </c>
      <c r="B174" s="14">
        <v>103515362</v>
      </c>
      <c r="C174" s="6">
        <v>21557492</v>
      </c>
      <c r="D174" s="6">
        <v>10201381</v>
      </c>
      <c r="E174" s="6">
        <v>42797313</v>
      </c>
      <c r="F174" s="6">
        <v>0</v>
      </c>
      <c r="G174" s="6">
        <v>763364</v>
      </c>
      <c r="H174" s="6">
        <v>5018293</v>
      </c>
      <c r="I174" s="6">
        <v>31703</v>
      </c>
      <c r="J174" s="6">
        <v>12601547</v>
      </c>
      <c r="K174" s="6">
        <v>0</v>
      </c>
      <c r="L174" s="6">
        <v>68457399</v>
      </c>
      <c r="M174" s="6">
        <v>2030639</v>
      </c>
      <c r="N174" s="6">
        <v>4862008</v>
      </c>
      <c r="O174" s="6">
        <v>17730266</v>
      </c>
      <c r="P174" s="6">
        <v>1392174</v>
      </c>
      <c r="Q174" s="6">
        <v>1843509</v>
      </c>
      <c r="R174" s="6">
        <v>0</v>
      </c>
      <c r="S174" s="6">
        <v>0</v>
      </c>
      <c r="T174" s="6">
        <v>2160110</v>
      </c>
      <c r="U174" s="6">
        <v>17978208</v>
      </c>
      <c r="V174" s="19">
        <v>312940768</v>
      </c>
    </row>
    <row r="175" spans="1:22" x14ac:dyDescent="0.25">
      <c r="A175" s="25" t="s">
        <v>201</v>
      </c>
      <c r="B175" s="14" t="s">
        <v>206</v>
      </c>
      <c r="C175" s="6" t="s">
        <v>206</v>
      </c>
      <c r="D175" s="6" t="s">
        <v>206</v>
      </c>
      <c r="E175" s="6" t="s">
        <v>206</v>
      </c>
      <c r="F175" s="6" t="s">
        <v>206</v>
      </c>
      <c r="G175" s="6" t="s">
        <v>206</v>
      </c>
      <c r="H175" s="6" t="s">
        <v>206</v>
      </c>
      <c r="I175" s="6" t="s">
        <v>206</v>
      </c>
      <c r="J175" s="6" t="s">
        <v>206</v>
      </c>
      <c r="K175" s="6" t="s">
        <v>206</v>
      </c>
      <c r="L175" s="6" t="s">
        <v>206</v>
      </c>
      <c r="M175" s="6" t="s">
        <v>206</v>
      </c>
      <c r="N175" s="6" t="s">
        <v>206</v>
      </c>
      <c r="O175" s="6" t="s">
        <v>206</v>
      </c>
      <c r="P175" s="6" t="s">
        <v>206</v>
      </c>
      <c r="Q175" s="6" t="s">
        <v>206</v>
      </c>
      <c r="R175" s="6" t="s">
        <v>206</v>
      </c>
      <c r="S175" s="6" t="s">
        <v>206</v>
      </c>
      <c r="T175" s="6" t="s">
        <v>206</v>
      </c>
      <c r="U175" s="6" t="s">
        <v>206</v>
      </c>
      <c r="V175" s="19" t="s">
        <v>206</v>
      </c>
    </row>
    <row r="176" spans="1:22" x14ac:dyDescent="0.25">
      <c r="A176" s="22" t="s">
        <v>157</v>
      </c>
      <c r="B176" s="12">
        <f t="shared" ref="B176:V176" si="29">SUM(B172:B175)</f>
        <v>300794123</v>
      </c>
      <c r="C176" s="5">
        <f t="shared" si="29"/>
        <v>60850758</v>
      </c>
      <c r="D176" s="5">
        <f t="shared" si="29"/>
        <v>30388759</v>
      </c>
      <c r="E176" s="5">
        <f t="shared" si="29"/>
        <v>127660898</v>
      </c>
      <c r="F176" s="5">
        <f t="shared" si="29"/>
        <v>0</v>
      </c>
      <c r="G176" s="5">
        <f t="shared" si="29"/>
        <v>1823853</v>
      </c>
      <c r="H176" s="5">
        <f t="shared" si="29"/>
        <v>15136157</v>
      </c>
      <c r="I176" s="5">
        <f t="shared" si="29"/>
        <v>34831</v>
      </c>
      <c r="J176" s="5">
        <f t="shared" si="29"/>
        <v>36066083</v>
      </c>
      <c r="K176" s="5">
        <f t="shared" si="29"/>
        <v>0</v>
      </c>
      <c r="L176" s="5">
        <f t="shared" si="29"/>
        <v>199860275</v>
      </c>
      <c r="M176" s="5">
        <f t="shared" si="29"/>
        <v>5621561</v>
      </c>
      <c r="N176" s="5">
        <f t="shared" si="29"/>
        <v>14425186</v>
      </c>
      <c r="O176" s="5">
        <f t="shared" si="29"/>
        <v>50459198</v>
      </c>
      <c r="P176" s="5">
        <f t="shared" si="29"/>
        <v>4084171</v>
      </c>
      <c r="Q176" s="5">
        <f t="shared" si="29"/>
        <v>5345166</v>
      </c>
      <c r="R176" s="5">
        <f t="shared" si="29"/>
        <v>0</v>
      </c>
      <c r="S176" s="5">
        <f t="shared" si="29"/>
        <v>0</v>
      </c>
      <c r="T176" s="5">
        <f t="shared" si="29"/>
        <v>4889828</v>
      </c>
      <c r="U176" s="5">
        <f t="shared" si="29"/>
        <v>44386551</v>
      </c>
      <c r="V176" s="18">
        <f t="shared" si="29"/>
        <v>901827398</v>
      </c>
    </row>
    <row r="177" spans="1:22" x14ac:dyDescent="0.25">
      <c r="A177" s="24"/>
      <c r="B177" s="32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46"/>
    </row>
    <row r="178" spans="1:22" x14ac:dyDescent="0.25">
      <c r="A178" s="22" t="s">
        <v>182</v>
      </c>
      <c r="B178" s="32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46"/>
    </row>
    <row r="179" spans="1:22" x14ac:dyDescent="0.25">
      <c r="A179" s="25" t="s">
        <v>198</v>
      </c>
      <c r="B179" s="14">
        <v>10219256</v>
      </c>
      <c r="C179" s="6">
        <v>2150096</v>
      </c>
      <c r="D179" s="6">
        <v>1952182</v>
      </c>
      <c r="E179" s="6">
        <v>6076855</v>
      </c>
      <c r="F179" s="6">
        <v>0</v>
      </c>
      <c r="G179" s="6">
        <v>47194</v>
      </c>
      <c r="H179" s="6">
        <v>302930</v>
      </c>
      <c r="I179" s="6">
        <v>0</v>
      </c>
      <c r="J179" s="6">
        <v>1113147</v>
      </c>
      <c r="K179" s="6">
        <v>0</v>
      </c>
      <c r="L179" s="6">
        <v>7200437</v>
      </c>
      <c r="M179" s="6">
        <v>193343</v>
      </c>
      <c r="N179" s="6">
        <v>179544</v>
      </c>
      <c r="O179" s="6">
        <v>2086646</v>
      </c>
      <c r="P179" s="6">
        <v>422422</v>
      </c>
      <c r="Q179" s="6">
        <v>324339</v>
      </c>
      <c r="R179" s="6">
        <v>0</v>
      </c>
      <c r="S179" s="6">
        <v>0</v>
      </c>
      <c r="T179" s="6">
        <v>210592</v>
      </c>
      <c r="U179" s="6">
        <v>2093745</v>
      </c>
      <c r="V179" s="19">
        <v>34572728</v>
      </c>
    </row>
    <row r="180" spans="1:22" x14ac:dyDescent="0.25">
      <c r="A180" s="25" t="s">
        <v>199</v>
      </c>
      <c r="B180" s="14">
        <v>10474475</v>
      </c>
      <c r="C180" s="6">
        <v>2124016</v>
      </c>
      <c r="D180" s="6">
        <v>1925555</v>
      </c>
      <c r="E180" s="6">
        <v>5864939</v>
      </c>
      <c r="F180" s="6">
        <v>0</v>
      </c>
      <c r="G180" s="6">
        <v>60230</v>
      </c>
      <c r="H180" s="6">
        <v>131858</v>
      </c>
      <c r="I180" s="6">
        <v>0</v>
      </c>
      <c r="J180" s="6">
        <v>1094494</v>
      </c>
      <c r="K180" s="6">
        <v>0</v>
      </c>
      <c r="L180" s="6">
        <v>8088355</v>
      </c>
      <c r="M180" s="6">
        <v>211976</v>
      </c>
      <c r="N180" s="6">
        <v>176092</v>
      </c>
      <c r="O180" s="6">
        <v>2894778</v>
      </c>
      <c r="P180" s="6">
        <v>500440</v>
      </c>
      <c r="Q180" s="6">
        <v>361854</v>
      </c>
      <c r="R180" s="6">
        <v>0</v>
      </c>
      <c r="S180" s="6">
        <v>0</v>
      </c>
      <c r="T180" s="6">
        <v>231647</v>
      </c>
      <c r="U180" s="6">
        <v>2110255</v>
      </c>
      <c r="V180" s="19">
        <v>36250964</v>
      </c>
    </row>
    <row r="181" spans="1:22" x14ac:dyDescent="0.25">
      <c r="A181" s="25" t="s">
        <v>200</v>
      </c>
      <c r="B181" s="14">
        <v>10872023</v>
      </c>
      <c r="C181" s="6">
        <v>2341850</v>
      </c>
      <c r="D181" s="6">
        <v>1914616</v>
      </c>
      <c r="E181" s="6">
        <v>6022332</v>
      </c>
      <c r="F181" s="6">
        <v>0</v>
      </c>
      <c r="G181" s="6">
        <v>50476</v>
      </c>
      <c r="H181" s="6">
        <v>63681</v>
      </c>
      <c r="I181" s="6">
        <v>8000</v>
      </c>
      <c r="J181" s="6">
        <v>997531</v>
      </c>
      <c r="K181" s="6">
        <v>0</v>
      </c>
      <c r="L181" s="6">
        <v>7768431</v>
      </c>
      <c r="M181" s="6">
        <v>255293</v>
      </c>
      <c r="N181" s="6">
        <v>268255</v>
      </c>
      <c r="O181" s="6">
        <v>2858461</v>
      </c>
      <c r="P181" s="6">
        <v>430406</v>
      </c>
      <c r="Q181" s="6">
        <v>384818</v>
      </c>
      <c r="R181" s="6">
        <v>0</v>
      </c>
      <c r="S181" s="6">
        <v>0</v>
      </c>
      <c r="T181" s="6">
        <v>206690</v>
      </c>
      <c r="U181" s="6">
        <v>2635317</v>
      </c>
      <c r="V181" s="19">
        <v>37078180</v>
      </c>
    </row>
    <row r="182" spans="1:22" x14ac:dyDescent="0.25">
      <c r="A182" s="25" t="s">
        <v>201</v>
      </c>
      <c r="B182" s="14" t="s">
        <v>206</v>
      </c>
      <c r="C182" s="6" t="s">
        <v>206</v>
      </c>
      <c r="D182" s="6" t="s">
        <v>206</v>
      </c>
      <c r="E182" s="6" t="s">
        <v>206</v>
      </c>
      <c r="F182" s="6" t="s">
        <v>206</v>
      </c>
      <c r="G182" s="6" t="s">
        <v>206</v>
      </c>
      <c r="H182" s="6" t="s">
        <v>206</v>
      </c>
      <c r="I182" s="6" t="s">
        <v>206</v>
      </c>
      <c r="J182" s="6" t="s">
        <v>206</v>
      </c>
      <c r="K182" s="6" t="s">
        <v>206</v>
      </c>
      <c r="L182" s="6" t="s">
        <v>206</v>
      </c>
      <c r="M182" s="6" t="s">
        <v>206</v>
      </c>
      <c r="N182" s="6" t="s">
        <v>206</v>
      </c>
      <c r="O182" s="6" t="s">
        <v>206</v>
      </c>
      <c r="P182" s="6" t="s">
        <v>206</v>
      </c>
      <c r="Q182" s="6" t="s">
        <v>206</v>
      </c>
      <c r="R182" s="6" t="s">
        <v>206</v>
      </c>
      <c r="S182" s="6" t="s">
        <v>206</v>
      </c>
      <c r="T182" s="6" t="s">
        <v>206</v>
      </c>
      <c r="U182" s="6" t="s">
        <v>206</v>
      </c>
      <c r="V182" s="19" t="s">
        <v>206</v>
      </c>
    </row>
    <row r="183" spans="1:22" x14ac:dyDescent="0.25">
      <c r="A183" s="22" t="s">
        <v>157</v>
      </c>
      <c r="B183" s="12">
        <f t="shared" ref="B183:V183" si="30">SUM(B179:B182)</f>
        <v>31565754</v>
      </c>
      <c r="C183" s="5">
        <f t="shared" si="30"/>
        <v>6615962</v>
      </c>
      <c r="D183" s="5">
        <f t="shared" si="30"/>
        <v>5792353</v>
      </c>
      <c r="E183" s="5">
        <f t="shared" si="30"/>
        <v>17964126</v>
      </c>
      <c r="F183" s="5">
        <f t="shared" si="30"/>
        <v>0</v>
      </c>
      <c r="G183" s="5">
        <f t="shared" si="30"/>
        <v>157900</v>
      </c>
      <c r="H183" s="5">
        <f t="shared" si="30"/>
        <v>498469</v>
      </c>
      <c r="I183" s="5">
        <f t="shared" si="30"/>
        <v>8000</v>
      </c>
      <c r="J183" s="5">
        <f t="shared" si="30"/>
        <v>3205172</v>
      </c>
      <c r="K183" s="5">
        <f t="shared" si="30"/>
        <v>0</v>
      </c>
      <c r="L183" s="5">
        <f t="shared" si="30"/>
        <v>23057223</v>
      </c>
      <c r="M183" s="5">
        <f t="shared" si="30"/>
        <v>660612</v>
      </c>
      <c r="N183" s="5">
        <f t="shared" si="30"/>
        <v>623891</v>
      </c>
      <c r="O183" s="5">
        <f t="shared" si="30"/>
        <v>7839885</v>
      </c>
      <c r="P183" s="5">
        <f t="shared" si="30"/>
        <v>1353268</v>
      </c>
      <c r="Q183" s="5">
        <f t="shared" si="30"/>
        <v>1071011</v>
      </c>
      <c r="R183" s="5">
        <f t="shared" si="30"/>
        <v>0</v>
      </c>
      <c r="S183" s="5">
        <f t="shared" si="30"/>
        <v>0</v>
      </c>
      <c r="T183" s="5">
        <f t="shared" si="30"/>
        <v>648929</v>
      </c>
      <c r="U183" s="5">
        <f t="shared" si="30"/>
        <v>6839317</v>
      </c>
      <c r="V183" s="18">
        <f t="shared" si="30"/>
        <v>107901872</v>
      </c>
    </row>
    <row r="184" spans="1:22" x14ac:dyDescent="0.25">
      <c r="A184" s="24"/>
      <c r="B184" s="32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46"/>
    </row>
    <row r="185" spans="1:22" x14ac:dyDescent="0.25">
      <c r="A185" s="22" t="s">
        <v>183</v>
      </c>
      <c r="B185" s="32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46"/>
    </row>
    <row r="186" spans="1:22" x14ac:dyDescent="0.25">
      <c r="A186" s="25" t="s">
        <v>198</v>
      </c>
      <c r="B186" s="14">
        <v>15258840.1</v>
      </c>
      <c r="C186" s="6">
        <v>6404911.6299999999</v>
      </c>
      <c r="D186" s="6">
        <v>1697726</v>
      </c>
      <c r="E186" s="6">
        <v>1943702</v>
      </c>
      <c r="F186" s="6">
        <v>272057</v>
      </c>
      <c r="G186" s="6">
        <v>732788</v>
      </c>
      <c r="H186" s="6">
        <v>0</v>
      </c>
      <c r="I186" s="6">
        <v>25175</v>
      </c>
      <c r="J186" s="6">
        <v>2074945.06</v>
      </c>
      <c r="K186" s="6">
        <v>755543.03</v>
      </c>
      <c r="L186" s="6">
        <v>6326529</v>
      </c>
      <c r="M186" s="6">
        <v>1341397</v>
      </c>
      <c r="N186" s="6">
        <v>503603</v>
      </c>
      <c r="O186" s="6">
        <v>3704485.7</v>
      </c>
      <c r="P186" s="6">
        <v>969116</v>
      </c>
      <c r="Q186" s="6">
        <v>316019</v>
      </c>
      <c r="R186" s="6">
        <v>3911044</v>
      </c>
      <c r="S186" s="6">
        <v>0</v>
      </c>
      <c r="T186" s="6">
        <v>1123931</v>
      </c>
      <c r="U186" s="6">
        <v>383802.32</v>
      </c>
      <c r="V186" s="19">
        <v>47745614.840000004</v>
      </c>
    </row>
    <row r="187" spans="1:22" x14ac:dyDescent="0.25">
      <c r="A187" s="25" t="s">
        <v>199</v>
      </c>
      <c r="B187" s="14">
        <v>15019406</v>
      </c>
      <c r="C187" s="6">
        <v>5815266</v>
      </c>
      <c r="D187" s="6">
        <v>1589476</v>
      </c>
      <c r="E187" s="6">
        <v>1851686</v>
      </c>
      <c r="F187" s="6">
        <v>259516</v>
      </c>
      <c r="G187" s="6">
        <v>964138</v>
      </c>
      <c r="H187" s="6">
        <v>109329</v>
      </c>
      <c r="I187" s="6">
        <v>41085</v>
      </c>
      <c r="J187" s="6">
        <v>2416034</v>
      </c>
      <c r="K187" s="6">
        <v>710161</v>
      </c>
      <c r="L187" s="6">
        <v>6592073</v>
      </c>
      <c r="M187" s="6">
        <v>1363657</v>
      </c>
      <c r="N187" s="6">
        <v>223218</v>
      </c>
      <c r="O187" s="6">
        <v>3703453</v>
      </c>
      <c r="P187" s="6">
        <v>936416</v>
      </c>
      <c r="Q187" s="6">
        <v>277741</v>
      </c>
      <c r="R187" s="6">
        <v>789096</v>
      </c>
      <c r="S187" s="6">
        <v>3253637</v>
      </c>
      <c r="T187" s="6">
        <v>1046958</v>
      </c>
      <c r="U187" s="6">
        <v>617387</v>
      </c>
      <c r="V187" s="19">
        <v>47579733</v>
      </c>
    </row>
    <row r="188" spans="1:22" x14ac:dyDescent="0.25">
      <c r="A188" s="25" t="s">
        <v>200</v>
      </c>
      <c r="B188" s="14">
        <v>15452993</v>
      </c>
      <c r="C188" s="6">
        <v>5416871</v>
      </c>
      <c r="D188" s="6">
        <v>1576632</v>
      </c>
      <c r="E188" s="6">
        <v>1920953</v>
      </c>
      <c r="F188" s="6">
        <v>270692</v>
      </c>
      <c r="G188" s="6">
        <v>848465</v>
      </c>
      <c r="H188" s="6">
        <v>102821</v>
      </c>
      <c r="I188" s="6">
        <v>39331</v>
      </c>
      <c r="J188" s="6">
        <v>2685344</v>
      </c>
      <c r="K188" s="6">
        <v>4885790</v>
      </c>
      <c r="L188" s="6">
        <v>7791933</v>
      </c>
      <c r="M188" s="6">
        <v>1281933</v>
      </c>
      <c r="N188" s="6">
        <v>496476</v>
      </c>
      <c r="O188" s="6">
        <v>3882854</v>
      </c>
      <c r="P188" s="6">
        <v>947664</v>
      </c>
      <c r="Q188" s="6">
        <v>345834</v>
      </c>
      <c r="R188" s="6">
        <v>397896</v>
      </c>
      <c r="S188" s="6">
        <v>2874751</v>
      </c>
      <c r="T188" s="6">
        <v>1265472</v>
      </c>
      <c r="U188" s="6">
        <v>428706</v>
      </c>
      <c r="V188" s="19">
        <v>52913411</v>
      </c>
    </row>
    <row r="189" spans="1:22" x14ac:dyDescent="0.25">
      <c r="A189" s="25" t="s">
        <v>201</v>
      </c>
      <c r="B189" s="14" t="s">
        <v>206</v>
      </c>
      <c r="C189" s="6" t="s">
        <v>206</v>
      </c>
      <c r="D189" s="6" t="s">
        <v>206</v>
      </c>
      <c r="E189" s="6" t="s">
        <v>206</v>
      </c>
      <c r="F189" s="6" t="s">
        <v>206</v>
      </c>
      <c r="G189" s="6" t="s">
        <v>206</v>
      </c>
      <c r="H189" s="6" t="s">
        <v>206</v>
      </c>
      <c r="I189" s="6" t="s">
        <v>206</v>
      </c>
      <c r="J189" s="6" t="s">
        <v>206</v>
      </c>
      <c r="K189" s="6" t="s">
        <v>206</v>
      </c>
      <c r="L189" s="6" t="s">
        <v>206</v>
      </c>
      <c r="M189" s="6" t="s">
        <v>206</v>
      </c>
      <c r="N189" s="6" t="s">
        <v>206</v>
      </c>
      <c r="O189" s="6" t="s">
        <v>206</v>
      </c>
      <c r="P189" s="6" t="s">
        <v>206</v>
      </c>
      <c r="Q189" s="6" t="s">
        <v>206</v>
      </c>
      <c r="R189" s="6" t="s">
        <v>206</v>
      </c>
      <c r="S189" s="6" t="s">
        <v>206</v>
      </c>
      <c r="T189" s="6" t="s">
        <v>206</v>
      </c>
      <c r="U189" s="6" t="s">
        <v>206</v>
      </c>
      <c r="V189" s="19" t="s">
        <v>206</v>
      </c>
    </row>
    <row r="190" spans="1:22" x14ac:dyDescent="0.25">
      <c r="A190" s="22" t="s">
        <v>157</v>
      </c>
      <c r="B190" s="12">
        <f t="shared" ref="B190:V190" si="31">SUM(B186:B189)</f>
        <v>45731239.100000001</v>
      </c>
      <c r="C190" s="5">
        <f t="shared" si="31"/>
        <v>17637048.629999999</v>
      </c>
      <c r="D190" s="5">
        <f t="shared" si="31"/>
        <v>4863834</v>
      </c>
      <c r="E190" s="5">
        <f t="shared" si="31"/>
        <v>5716341</v>
      </c>
      <c r="F190" s="5">
        <f t="shared" si="31"/>
        <v>802265</v>
      </c>
      <c r="G190" s="5">
        <f t="shared" si="31"/>
        <v>2545391</v>
      </c>
      <c r="H190" s="5">
        <f t="shared" si="31"/>
        <v>212150</v>
      </c>
      <c r="I190" s="5">
        <f t="shared" si="31"/>
        <v>105591</v>
      </c>
      <c r="J190" s="5">
        <f t="shared" si="31"/>
        <v>7176323.0600000005</v>
      </c>
      <c r="K190" s="5">
        <f t="shared" si="31"/>
        <v>6351494.0300000003</v>
      </c>
      <c r="L190" s="5">
        <f t="shared" si="31"/>
        <v>20710535</v>
      </c>
      <c r="M190" s="5">
        <f t="shared" si="31"/>
        <v>3986987</v>
      </c>
      <c r="N190" s="5">
        <f t="shared" si="31"/>
        <v>1223297</v>
      </c>
      <c r="O190" s="5">
        <f t="shared" si="31"/>
        <v>11290792.699999999</v>
      </c>
      <c r="P190" s="5">
        <f t="shared" si="31"/>
        <v>2853196</v>
      </c>
      <c r="Q190" s="5">
        <f t="shared" si="31"/>
        <v>939594</v>
      </c>
      <c r="R190" s="5">
        <f t="shared" si="31"/>
        <v>5098036</v>
      </c>
      <c r="S190" s="5">
        <f t="shared" si="31"/>
        <v>6128388</v>
      </c>
      <c r="T190" s="5">
        <f t="shared" si="31"/>
        <v>3436361</v>
      </c>
      <c r="U190" s="5">
        <f t="shared" si="31"/>
        <v>1429895.32</v>
      </c>
      <c r="V190" s="18">
        <f t="shared" si="31"/>
        <v>148238758.84</v>
      </c>
    </row>
    <row r="191" spans="1:22" x14ac:dyDescent="0.25">
      <c r="A191" s="24"/>
      <c r="B191" s="32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46"/>
    </row>
    <row r="192" spans="1:22" x14ac:dyDescent="0.25">
      <c r="A192" s="22" t="s">
        <v>184</v>
      </c>
      <c r="B192" s="32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46"/>
    </row>
    <row r="193" spans="1:22" x14ac:dyDescent="0.25">
      <c r="A193" s="25" t="s">
        <v>198</v>
      </c>
      <c r="B193" s="14">
        <v>7265059</v>
      </c>
      <c r="C193" s="6">
        <v>1435419</v>
      </c>
      <c r="D193" s="6">
        <v>663930</v>
      </c>
      <c r="E193" s="6">
        <v>1629045</v>
      </c>
      <c r="F193" s="6">
        <v>47810</v>
      </c>
      <c r="G193" s="6">
        <v>114675</v>
      </c>
      <c r="H193" s="6">
        <v>221641</v>
      </c>
      <c r="I193" s="6">
        <v>1467</v>
      </c>
      <c r="J193" s="6">
        <v>783188</v>
      </c>
      <c r="K193" s="6">
        <v>335673</v>
      </c>
      <c r="L193" s="6">
        <v>1399431</v>
      </c>
      <c r="M193" s="6">
        <v>247332</v>
      </c>
      <c r="N193" s="6">
        <v>33437</v>
      </c>
      <c r="O193" s="6">
        <v>162941</v>
      </c>
      <c r="P193" s="6">
        <v>132550</v>
      </c>
      <c r="Q193" s="6">
        <v>59920</v>
      </c>
      <c r="R193" s="6">
        <v>19151</v>
      </c>
      <c r="S193" s="6">
        <v>0</v>
      </c>
      <c r="T193" s="6">
        <v>226406</v>
      </c>
      <c r="U193" s="6">
        <v>1795548</v>
      </c>
      <c r="V193" s="19">
        <v>16574623</v>
      </c>
    </row>
    <row r="194" spans="1:22" x14ac:dyDescent="0.25">
      <c r="A194" s="25" t="s">
        <v>199</v>
      </c>
      <c r="B194" s="14">
        <v>7552582</v>
      </c>
      <c r="C194" s="6">
        <v>1414192</v>
      </c>
      <c r="D194" s="6">
        <v>679782</v>
      </c>
      <c r="E194" s="6">
        <v>1629045</v>
      </c>
      <c r="F194" s="6">
        <v>47810</v>
      </c>
      <c r="G194" s="6">
        <v>114675</v>
      </c>
      <c r="H194" s="6">
        <v>221641</v>
      </c>
      <c r="I194" s="6">
        <v>2610</v>
      </c>
      <c r="J194" s="6">
        <v>609343</v>
      </c>
      <c r="K194" s="6">
        <v>324874</v>
      </c>
      <c r="L194" s="6">
        <v>1323520</v>
      </c>
      <c r="M194" s="6">
        <v>260436</v>
      </c>
      <c r="N194" s="6">
        <v>34102</v>
      </c>
      <c r="O194" s="6">
        <v>180789</v>
      </c>
      <c r="P194" s="6">
        <v>137032</v>
      </c>
      <c r="Q194" s="6">
        <v>76699</v>
      </c>
      <c r="R194" s="6">
        <v>9985</v>
      </c>
      <c r="S194" s="6">
        <v>0</v>
      </c>
      <c r="T194" s="6">
        <v>187413</v>
      </c>
      <c r="U194" s="6">
        <v>1723378</v>
      </c>
      <c r="V194" s="19">
        <v>16529908</v>
      </c>
    </row>
    <row r="195" spans="1:22" x14ac:dyDescent="0.25">
      <c r="A195" s="25" t="s">
        <v>200</v>
      </c>
      <c r="B195" s="14">
        <v>7887852</v>
      </c>
      <c r="C195" s="6">
        <v>1411428</v>
      </c>
      <c r="D195" s="6">
        <v>672682</v>
      </c>
      <c r="E195" s="6">
        <v>1629045</v>
      </c>
      <c r="F195" s="6">
        <v>47810</v>
      </c>
      <c r="G195" s="6">
        <v>114675</v>
      </c>
      <c r="H195" s="6">
        <v>221641</v>
      </c>
      <c r="I195" s="6">
        <v>1054</v>
      </c>
      <c r="J195" s="6">
        <v>413668</v>
      </c>
      <c r="K195" s="6">
        <v>335224</v>
      </c>
      <c r="L195" s="6">
        <v>1374219</v>
      </c>
      <c r="M195" s="6">
        <v>247391</v>
      </c>
      <c r="N195" s="6">
        <v>34453</v>
      </c>
      <c r="O195" s="6">
        <v>236678</v>
      </c>
      <c r="P195" s="6">
        <v>96163</v>
      </c>
      <c r="Q195" s="6">
        <v>78165</v>
      </c>
      <c r="R195" s="6">
        <v>7474</v>
      </c>
      <c r="S195" s="6">
        <v>0</v>
      </c>
      <c r="T195" s="6">
        <v>197625</v>
      </c>
      <c r="U195" s="6">
        <v>1857420</v>
      </c>
      <c r="V195" s="19">
        <v>16864667</v>
      </c>
    </row>
    <row r="196" spans="1:22" x14ac:dyDescent="0.25">
      <c r="A196" s="25" t="s">
        <v>201</v>
      </c>
      <c r="B196" s="14" t="s">
        <v>206</v>
      </c>
      <c r="C196" s="6" t="s">
        <v>206</v>
      </c>
      <c r="D196" s="6" t="s">
        <v>206</v>
      </c>
      <c r="E196" s="6" t="s">
        <v>206</v>
      </c>
      <c r="F196" s="6" t="s">
        <v>206</v>
      </c>
      <c r="G196" s="6" t="s">
        <v>206</v>
      </c>
      <c r="H196" s="6" t="s">
        <v>206</v>
      </c>
      <c r="I196" s="6" t="s">
        <v>206</v>
      </c>
      <c r="J196" s="6" t="s">
        <v>206</v>
      </c>
      <c r="K196" s="6" t="s">
        <v>206</v>
      </c>
      <c r="L196" s="6" t="s">
        <v>206</v>
      </c>
      <c r="M196" s="6" t="s">
        <v>206</v>
      </c>
      <c r="N196" s="6" t="s">
        <v>206</v>
      </c>
      <c r="O196" s="6" t="s">
        <v>206</v>
      </c>
      <c r="P196" s="6" t="s">
        <v>206</v>
      </c>
      <c r="Q196" s="6" t="s">
        <v>206</v>
      </c>
      <c r="R196" s="6" t="s">
        <v>206</v>
      </c>
      <c r="S196" s="6" t="s">
        <v>206</v>
      </c>
      <c r="T196" s="6" t="s">
        <v>206</v>
      </c>
      <c r="U196" s="6" t="s">
        <v>206</v>
      </c>
      <c r="V196" s="19" t="s">
        <v>206</v>
      </c>
    </row>
    <row r="197" spans="1:22" x14ac:dyDescent="0.25">
      <c r="A197" s="22" t="s">
        <v>157</v>
      </c>
      <c r="B197" s="12">
        <f t="shared" ref="B197:V197" si="32">SUM(B193:B196)</f>
        <v>22705493</v>
      </c>
      <c r="C197" s="5">
        <f t="shared" si="32"/>
        <v>4261039</v>
      </c>
      <c r="D197" s="5">
        <f t="shared" si="32"/>
        <v>2016394</v>
      </c>
      <c r="E197" s="5">
        <f t="shared" si="32"/>
        <v>4887135</v>
      </c>
      <c r="F197" s="5">
        <f t="shared" si="32"/>
        <v>143430</v>
      </c>
      <c r="G197" s="5">
        <f t="shared" si="32"/>
        <v>344025</v>
      </c>
      <c r="H197" s="5">
        <f t="shared" si="32"/>
        <v>664923</v>
      </c>
      <c r="I197" s="5">
        <f t="shared" si="32"/>
        <v>5131</v>
      </c>
      <c r="J197" s="5">
        <f t="shared" si="32"/>
        <v>1806199</v>
      </c>
      <c r="K197" s="5">
        <f t="shared" si="32"/>
        <v>995771</v>
      </c>
      <c r="L197" s="5">
        <f t="shared" si="32"/>
        <v>4097170</v>
      </c>
      <c r="M197" s="5">
        <f t="shared" si="32"/>
        <v>755159</v>
      </c>
      <c r="N197" s="5">
        <f t="shared" si="32"/>
        <v>101992</v>
      </c>
      <c r="O197" s="5">
        <f t="shared" si="32"/>
        <v>580408</v>
      </c>
      <c r="P197" s="5">
        <f t="shared" si="32"/>
        <v>365745</v>
      </c>
      <c r="Q197" s="5">
        <f t="shared" si="32"/>
        <v>214784</v>
      </c>
      <c r="R197" s="5">
        <f t="shared" si="32"/>
        <v>36610</v>
      </c>
      <c r="S197" s="5">
        <f t="shared" si="32"/>
        <v>0</v>
      </c>
      <c r="T197" s="5">
        <f t="shared" si="32"/>
        <v>611444</v>
      </c>
      <c r="U197" s="5">
        <f t="shared" si="32"/>
        <v>5376346</v>
      </c>
      <c r="V197" s="18">
        <f t="shared" si="32"/>
        <v>49969198</v>
      </c>
    </row>
    <row r="198" spans="1:22" x14ac:dyDescent="0.25">
      <c r="A198" s="24"/>
      <c r="B198" s="32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46"/>
    </row>
    <row r="199" spans="1:22" x14ac:dyDescent="0.25">
      <c r="A199" s="22" t="s">
        <v>185</v>
      </c>
      <c r="B199" s="32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46"/>
    </row>
    <row r="200" spans="1:22" x14ac:dyDescent="0.25">
      <c r="A200" s="25" t="s">
        <v>198</v>
      </c>
      <c r="B200" s="14">
        <v>1761966</v>
      </c>
      <c r="C200" s="6">
        <v>789197</v>
      </c>
      <c r="D200" s="6">
        <v>479900</v>
      </c>
      <c r="E200" s="6">
        <v>0</v>
      </c>
      <c r="F200" s="6">
        <v>35293</v>
      </c>
      <c r="G200" s="6">
        <v>30393</v>
      </c>
      <c r="H200" s="6">
        <v>0</v>
      </c>
      <c r="I200" s="6">
        <v>2018</v>
      </c>
      <c r="J200" s="6">
        <v>538220</v>
      </c>
      <c r="K200" s="6">
        <v>10509</v>
      </c>
      <c r="L200" s="6">
        <v>202977</v>
      </c>
      <c r="M200" s="6">
        <v>71881</v>
      </c>
      <c r="N200" s="6">
        <v>299840</v>
      </c>
      <c r="O200" s="6">
        <v>4226</v>
      </c>
      <c r="P200" s="6">
        <v>14828</v>
      </c>
      <c r="Q200" s="6">
        <v>72388</v>
      </c>
      <c r="R200" s="6">
        <v>2493</v>
      </c>
      <c r="S200" s="6">
        <v>0</v>
      </c>
      <c r="T200" s="6">
        <v>119476</v>
      </c>
      <c r="U200" s="6">
        <v>57922</v>
      </c>
      <c r="V200" s="19">
        <v>4493527</v>
      </c>
    </row>
    <row r="201" spans="1:22" x14ac:dyDescent="0.25">
      <c r="A201" s="25" t="s">
        <v>199</v>
      </c>
      <c r="B201" s="14">
        <v>1623420</v>
      </c>
      <c r="C201" s="6">
        <v>667700</v>
      </c>
      <c r="D201" s="6">
        <v>459856</v>
      </c>
      <c r="E201" s="6">
        <v>0</v>
      </c>
      <c r="F201" s="6">
        <v>27577</v>
      </c>
      <c r="G201" s="6">
        <v>27378</v>
      </c>
      <c r="H201" s="6">
        <v>0</v>
      </c>
      <c r="I201" s="6">
        <v>478</v>
      </c>
      <c r="J201" s="6">
        <v>707757</v>
      </c>
      <c r="K201" s="6">
        <v>27047</v>
      </c>
      <c r="L201" s="6">
        <v>101960</v>
      </c>
      <c r="M201" s="6">
        <v>63634</v>
      </c>
      <c r="N201" s="6">
        <v>218889</v>
      </c>
      <c r="O201" s="6">
        <v>42590</v>
      </c>
      <c r="P201" s="6">
        <v>13989</v>
      </c>
      <c r="Q201" s="6">
        <v>81640</v>
      </c>
      <c r="R201" s="6">
        <v>3742</v>
      </c>
      <c r="S201" s="6">
        <v>0</v>
      </c>
      <c r="T201" s="6">
        <v>78632</v>
      </c>
      <c r="U201" s="6">
        <v>110435</v>
      </c>
      <c r="V201" s="19">
        <v>4256724</v>
      </c>
    </row>
    <row r="202" spans="1:22" x14ac:dyDescent="0.25">
      <c r="A202" s="25" t="s">
        <v>200</v>
      </c>
      <c r="B202" s="14">
        <v>1839332</v>
      </c>
      <c r="C202" s="6">
        <v>810114</v>
      </c>
      <c r="D202" s="6">
        <v>461602</v>
      </c>
      <c r="E202" s="6">
        <v>0</v>
      </c>
      <c r="F202" s="6">
        <v>33886</v>
      </c>
      <c r="G202" s="6">
        <v>26099</v>
      </c>
      <c r="H202" s="6">
        <v>0</v>
      </c>
      <c r="I202" s="6">
        <v>0</v>
      </c>
      <c r="J202" s="6">
        <v>397617</v>
      </c>
      <c r="K202" s="6">
        <v>41331</v>
      </c>
      <c r="L202" s="6">
        <v>223822</v>
      </c>
      <c r="M202" s="6">
        <v>103790</v>
      </c>
      <c r="N202" s="6">
        <v>229911</v>
      </c>
      <c r="O202" s="6">
        <v>2493</v>
      </c>
      <c r="P202" s="6">
        <v>35410</v>
      </c>
      <c r="Q202" s="6">
        <v>101275</v>
      </c>
      <c r="R202" s="6">
        <v>4741</v>
      </c>
      <c r="S202" s="6">
        <v>0</v>
      </c>
      <c r="T202" s="6">
        <v>71818</v>
      </c>
      <c r="U202" s="6">
        <v>78939</v>
      </c>
      <c r="V202" s="19">
        <v>4462180</v>
      </c>
    </row>
    <row r="203" spans="1:22" x14ac:dyDescent="0.25">
      <c r="A203" s="25" t="s">
        <v>201</v>
      </c>
      <c r="B203" s="14" t="s">
        <v>206</v>
      </c>
      <c r="C203" s="6" t="s">
        <v>206</v>
      </c>
      <c r="D203" s="6" t="s">
        <v>206</v>
      </c>
      <c r="E203" s="6" t="s">
        <v>206</v>
      </c>
      <c r="F203" s="6" t="s">
        <v>206</v>
      </c>
      <c r="G203" s="6" t="s">
        <v>206</v>
      </c>
      <c r="H203" s="6" t="s">
        <v>206</v>
      </c>
      <c r="I203" s="6" t="s">
        <v>206</v>
      </c>
      <c r="J203" s="6" t="s">
        <v>206</v>
      </c>
      <c r="K203" s="6" t="s">
        <v>206</v>
      </c>
      <c r="L203" s="6" t="s">
        <v>206</v>
      </c>
      <c r="M203" s="6" t="s">
        <v>206</v>
      </c>
      <c r="N203" s="6" t="s">
        <v>206</v>
      </c>
      <c r="O203" s="6" t="s">
        <v>206</v>
      </c>
      <c r="P203" s="6" t="s">
        <v>206</v>
      </c>
      <c r="Q203" s="6" t="s">
        <v>206</v>
      </c>
      <c r="R203" s="6" t="s">
        <v>206</v>
      </c>
      <c r="S203" s="6" t="s">
        <v>206</v>
      </c>
      <c r="T203" s="6" t="s">
        <v>206</v>
      </c>
      <c r="U203" s="6" t="s">
        <v>206</v>
      </c>
      <c r="V203" s="19" t="s">
        <v>206</v>
      </c>
    </row>
    <row r="204" spans="1:22" x14ac:dyDescent="0.25">
      <c r="A204" s="22" t="s">
        <v>157</v>
      </c>
      <c r="B204" s="12">
        <f t="shared" ref="B204:V204" si="33">SUM(B200:B203)</f>
        <v>5224718</v>
      </c>
      <c r="C204" s="5">
        <f t="shared" si="33"/>
        <v>2267011</v>
      </c>
      <c r="D204" s="5">
        <f t="shared" si="33"/>
        <v>1401358</v>
      </c>
      <c r="E204" s="5">
        <f t="shared" si="33"/>
        <v>0</v>
      </c>
      <c r="F204" s="5">
        <f t="shared" si="33"/>
        <v>96756</v>
      </c>
      <c r="G204" s="5">
        <f t="shared" si="33"/>
        <v>83870</v>
      </c>
      <c r="H204" s="5">
        <f t="shared" si="33"/>
        <v>0</v>
      </c>
      <c r="I204" s="5">
        <f t="shared" si="33"/>
        <v>2496</v>
      </c>
      <c r="J204" s="5">
        <f t="shared" si="33"/>
        <v>1643594</v>
      </c>
      <c r="K204" s="5">
        <f t="shared" si="33"/>
        <v>78887</v>
      </c>
      <c r="L204" s="5">
        <f t="shared" si="33"/>
        <v>528759</v>
      </c>
      <c r="M204" s="5">
        <f t="shared" si="33"/>
        <v>239305</v>
      </c>
      <c r="N204" s="5">
        <f t="shared" si="33"/>
        <v>748640</v>
      </c>
      <c r="O204" s="5">
        <f t="shared" si="33"/>
        <v>49309</v>
      </c>
      <c r="P204" s="5">
        <f t="shared" si="33"/>
        <v>64227</v>
      </c>
      <c r="Q204" s="5">
        <f t="shared" si="33"/>
        <v>255303</v>
      </c>
      <c r="R204" s="5">
        <f t="shared" si="33"/>
        <v>10976</v>
      </c>
      <c r="S204" s="5">
        <f t="shared" si="33"/>
        <v>0</v>
      </c>
      <c r="T204" s="5">
        <f t="shared" si="33"/>
        <v>269926</v>
      </c>
      <c r="U204" s="5">
        <f t="shared" si="33"/>
        <v>247296</v>
      </c>
      <c r="V204" s="18">
        <f t="shared" si="33"/>
        <v>13212431</v>
      </c>
    </row>
    <row r="205" spans="1:22" x14ac:dyDescent="0.25">
      <c r="A205" s="24"/>
      <c r="B205" s="32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46"/>
    </row>
    <row r="206" spans="1:22" x14ac:dyDescent="0.25">
      <c r="A206" s="22" t="s">
        <v>186</v>
      </c>
      <c r="B206" s="32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46"/>
    </row>
    <row r="207" spans="1:22" x14ac:dyDescent="0.25">
      <c r="A207" s="25" t="s">
        <v>198</v>
      </c>
      <c r="B207" s="14">
        <v>4307661</v>
      </c>
      <c r="C207" s="6">
        <v>1572264</v>
      </c>
      <c r="D207" s="6">
        <v>333360</v>
      </c>
      <c r="E207" s="6">
        <v>0</v>
      </c>
      <c r="F207" s="6">
        <v>24000</v>
      </c>
      <c r="G207" s="6">
        <v>66391</v>
      </c>
      <c r="H207" s="6">
        <v>275959</v>
      </c>
      <c r="I207" s="6">
        <v>0</v>
      </c>
      <c r="J207" s="6">
        <v>0</v>
      </c>
      <c r="K207" s="6">
        <v>73501</v>
      </c>
      <c r="L207" s="6">
        <v>0</v>
      </c>
      <c r="M207" s="6">
        <v>654030</v>
      </c>
      <c r="N207" s="6">
        <v>1427260</v>
      </c>
      <c r="O207" s="6">
        <v>113111</v>
      </c>
      <c r="P207" s="6">
        <v>29007</v>
      </c>
      <c r="Q207" s="6">
        <v>51182</v>
      </c>
      <c r="R207" s="6">
        <v>0</v>
      </c>
      <c r="S207" s="6">
        <v>0</v>
      </c>
      <c r="T207" s="6">
        <v>102030</v>
      </c>
      <c r="U207" s="6">
        <v>164013</v>
      </c>
      <c r="V207" s="19">
        <v>9193769</v>
      </c>
    </row>
    <row r="208" spans="1:22" x14ac:dyDescent="0.25">
      <c r="A208" s="25" t="s">
        <v>199</v>
      </c>
      <c r="B208" s="14">
        <v>4513717</v>
      </c>
      <c r="C208" s="6">
        <v>1268981</v>
      </c>
      <c r="D208" s="6">
        <v>337399</v>
      </c>
      <c r="E208" s="6">
        <v>0</v>
      </c>
      <c r="F208" s="6">
        <v>32884</v>
      </c>
      <c r="G208" s="6">
        <v>55000</v>
      </c>
      <c r="H208" s="6">
        <v>299476</v>
      </c>
      <c r="I208" s="6">
        <v>0</v>
      </c>
      <c r="J208" s="6">
        <v>74301</v>
      </c>
      <c r="K208" s="6">
        <v>1649026</v>
      </c>
      <c r="L208" s="6">
        <v>650092</v>
      </c>
      <c r="M208" s="6">
        <v>0</v>
      </c>
      <c r="N208" s="6">
        <v>123677</v>
      </c>
      <c r="O208" s="6">
        <v>0</v>
      </c>
      <c r="P208" s="6">
        <v>39135</v>
      </c>
      <c r="Q208" s="6">
        <v>58755</v>
      </c>
      <c r="R208" s="6">
        <v>0</v>
      </c>
      <c r="S208" s="6">
        <v>0</v>
      </c>
      <c r="T208" s="6">
        <v>111746</v>
      </c>
      <c r="U208" s="6">
        <v>166827</v>
      </c>
      <c r="V208" s="19">
        <v>9381016</v>
      </c>
    </row>
    <row r="209" spans="1:22" x14ac:dyDescent="0.25">
      <c r="A209" s="25" t="s">
        <v>200</v>
      </c>
      <c r="B209" s="14" t="s">
        <v>206</v>
      </c>
      <c r="C209" s="6" t="s">
        <v>206</v>
      </c>
      <c r="D209" s="6" t="s">
        <v>206</v>
      </c>
      <c r="E209" s="6" t="s">
        <v>206</v>
      </c>
      <c r="F209" s="6" t="s">
        <v>206</v>
      </c>
      <c r="G209" s="6" t="s">
        <v>206</v>
      </c>
      <c r="H209" s="6" t="s">
        <v>206</v>
      </c>
      <c r="I209" s="6" t="s">
        <v>206</v>
      </c>
      <c r="J209" s="6" t="s">
        <v>206</v>
      </c>
      <c r="K209" s="6" t="s">
        <v>206</v>
      </c>
      <c r="L209" s="6" t="s">
        <v>206</v>
      </c>
      <c r="M209" s="6" t="s">
        <v>206</v>
      </c>
      <c r="N209" s="6" t="s">
        <v>206</v>
      </c>
      <c r="O209" s="6" t="s">
        <v>206</v>
      </c>
      <c r="P209" s="6" t="s">
        <v>206</v>
      </c>
      <c r="Q209" s="6" t="s">
        <v>206</v>
      </c>
      <c r="R209" s="6" t="s">
        <v>206</v>
      </c>
      <c r="S209" s="6" t="s">
        <v>206</v>
      </c>
      <c r="T209" s="6" t="s">
        <v>206</v>
      </c>
      <c r="U209" s="6" t="s">
        <v>206</v>
      </c>
      <c r="V209" s="19" t="s">
        <v>206</v>
      </c>
    </row>
    <row r="210" spans="1:22" x14ac:dyDescent="0.25">
      <c r="A210" s="25" t="s">
        <v>201</v>
      </c>
      <c r="B210" s="14" t="s">
        <v>206</v>
      </c>
      <c r="C210" s="6" t="s">
        <v>206</v>
      </c>
      <c r="D210" s="6" t="s">
        <v>206</v>
      </c>
      <c r="E210" s="6" t="s">
        <v>206</v>
      </c>
      <c r="F210" s="6" t="s">
        <v>206</v>
      </c>
      <c r="G210" s="6" t="s">
        <v>206</v>
      </c>
      <c r="H210" s="6" t="s">
        <v>206</v>
      </c>
      <c r="I210" s="6" t="s">
        <v>206</v>
      </c>
      <c r="J210" s="6" t="s">
        <v>206</v>
      </c>
      <c r="K210" s="6" t="s">
        <v>206</v>
      </c>
      <c r="L210" s="6" t="s">
        <v>206</v>
      </c>
      <c r="M210" s="6" t="s">
        <v>206</v>
      </c>
      <c r="N210" s="6" t="s">
        <v>206</v>
      </c>
      <c r="O210" s="6" t="s">
        <v>206</v>
      </c>
      <c r="P210" s="6" t="s">
        <v>206</v>
      </c>
      <c r="Q210" s="6" t="s">
        <v>206</v>
      </c>
      <c r="R210" s="6" t="s">
        <v>206</v>
      </c>
      <c r="S210" s="6" t="s">
        <v>206</v>
      </c>
      <c r="T210" s="6" t="s">
        <v>206</v>
      </c>
      <c r="U210" s="6" t="s">
        <v>206</v>
      </c>
      <c r="V210" s="19" t="s">
        <v>206</v>
      </c>
    </row>
    <row r="211" spans="1:22" x14ac:dyDescent="0.25">
      <c r="A211" s="22" t="s">
        <v>157</v>
      </c>
      <c r="B211" s="12">
        <f t="shared" ref="B211:V211" si="34">SUM(B207:B210)</f>
        <v>8821378</v>
      </c>
      <c r="C211" s="5">
        <f t="shared" si="34"/>
        <v>2841245</v>
      </c>
      <c r="D211" s="5">
        <f t="shared" si="34"/>
        <v>670759</v>
      </c>
      <c r="E211" s="5">
        <f t="shared" si="34"/>
        <v>0</v>
      </c>
      <c r="F211" s="5">
        <f t="shared" si="34"/>
        <v>56884</v>
      </c>
      <c r="G211" s="5">
        <f t="shared" si="34"/>
        <v>121391</v>
      </c>
      <c r="H211" s="5">
        <f t="shared" si="34"/>
        <v>575435</v>
      </c>
      <c r="I211" s="5">
        <f t="shared" si="34"/>
        <v>0</v>
      </c>
      <c r="J211" s="5">
        <f t="shared" si="34"/>
        <v>74301</v>
      </c>
      <c r="K211" s="5">
        <f t="shared" si="34"/>
        <v>1722527</v>
      </c>
      <c r="L211" s="5">
        <f t="shared" si="34"/>
        <v>650092</v>
      </c>
      <c r="M211" s="5">
        <f t="shared" si="34"/>
        <v>654030</v>
      </c>
      <c r="N211" s="5">
        <f t="shared" si="34"/>
        <v>1550937</v>
      </c>
      <c r="O211" s="5">
        <f t="shared" si="34"/>
        <v>113111</v>
      </c>
      <c r="P211" s="5">
        <f t="shared" si="34"/>
        <v>68142</v>
      </c>
      <c r="Q211" s="5">
        <f t="shared" si="34"/>
        <v>109937</v>
      </c>
      <c r="R211" s="5">
        <f t="shared" si="34"/>
        <v>0</v>
      </c>
      <c r="S211" s="5">
        <f t="shared" si="34"/>
        <v>0</v>
      </c>
      <c r="T211" s="5">
        <f t="shared" si="34"/>
        <v>213776</v>
      </c>
      <c r="U211" s="5">
        <f t="shared" si="34"/>
        <v>330840</v>
      </c>
      <c r="V211" s="18">
        <f t="shared" si="34"/>
        <v>18574785</v>
      </c>
    </row>
    <row r="212" spans="1:22" x14ac:dyDescent="0.25">
      <c r="A212" s="24"/>
      <c r="B212" s="32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46"/>
    </row>
    <row r="213" spans="1:22" x14ac:dyDescent="0.25">
      <c r="A213" s="22" t="s">
        <v>187</v>
      </c>
      <c r="B213" s="32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46"/>
    </row>
    <row r="214" spans="1:22" x14ac:dyDescent="0.25">
      <c r="A214" s="25" t="s">
        <v>198</v>
      </c>
      <c r="B214" s="14">
        <v>9530734.0999999996</v>
      </c>
      <c r="C214" s="6">
        <v>2155930.29</v>
      </c>
      <c r="D214" s="6">
        <v>992634.45</v>
      </c>
      <c r="E214" s="6">
        <v>0</v>
      </c>
      <c r="F214" s="6">
        <v>73949.03</v>
      </c>
      <c r="G214" s="6">
        <v>53917.89</v>
      </c>
      <c r="H214" s="6">
        <v>46598.43</v>
      </c>
      <c r="I214" s="6">
        <v>75206.649999999994</v>
      </c>
      <c r="J214" s="6">
        <v>3433883.32</v>
      </c>
      <c r="K214" s="6">
        <v>243979.61</v>
      </c>
      <c r="L214" s="6">
        <v>4955379.68</v>
      </c>
      <c r="M214" s="6">
        <v>321936.93</v>
      </c>
      <c r="N214" s="6">
        <v>196057.75</v>
      </c>
      <c r="O214" s="6">
        <v>1115940.28</v>
      </c>
      <c r="P214" s="6">
        <v>43463.96</v>
      </c>
      <c r="Q214" s="6">
        <v>76774.899999999994</v>
      </c>
      <c r="R214" s="6">
        <v>922661.89</v>
      </c>
      <c r="S214" s="6">
        <v>0</v>
      </c>
      <c r="T214" s="6">
        <v>314396.62</v>
      </c>
      <c r="U214" s="6">
        <v>334823.26</v>
      </c>
      <c r="V214" s="19">
        <v>24888269.039999999</v>
      </c>
    </row>
    <row r="215" spans="1:22" x14ac:dyDescent="0.25">
      <c r="A215" s="25" t="s">
        <v>199</v>
      </c>
      <c r="B215" s="14">
        <v>9586557.6899999995</v>
      </c>
      <c r="C215" s="6">
        <v>2068694.92</v>
      </c>
      <c r="D215" s="6">
        <v>1033775.55</v>
      </c>
      <c r="E215" s="6">
        <v>0</v>
      </c>
      <c r="F215" s="6">
        <v>73448.289999999994</v>
      </c>
      <c r="G215" s="6">
        <v>41879.49</v>
      </c>
      <c r="H215" s="6">
        <v>45823.57</v>
      </c>
      <c r="I215" s="6">
        <v>93664.17</v>
      </c>
      <c r="J215" s="6">
        <v>3357384.35</v>
      </c>
      <c r="K215" s="6">
        <v>258378.39</v>
      </c>
      <c r="L215" s="6">
        <v>5008893.3099999996</v>
      </c>
      <c r="M215" s="6">
        <v>398388.08</v>
      </c>
      <c r="N215" s="6">
        <v>210338.58</v>
      </c>
      <c r="O215" s="6">
        <v>1329893.56</v>
      </c>
      <c r="P215" s="6">
        <v>52117.04</v>
      </c>
      <c r="Q215" s="6">
        <v>74549.259999999995</v>
      </c>
      <c r="R215" s="6">
        <v>1007862.13</v>
      </c>
      <c r="S215" s="6">
        <v>0</v>
      </c>
      <c r="T215" s="6">
        <v>343276.38</v>
      </c>
      <c r="U215" s="6">
        <v>271951.90000000002</v>
      </c>
      <c r="V215" s="19">
        <v>25256876.66</v>
      </c>
    </row>
    <row r="216" spans="1:22" x14ac:dyDescent="0.25">
      <c r="A216" s="25" t="s">
        <v>200</v>
      </c>
      <c r="B216" s="14">
        <v>9754218.6400000006</v>
      </c>
      <c r="C216" s="6">
        <v>2081033.07</v>
      </c>
      <c r="D216" s="6">
        <v>1009825</v>
      </c>
      <c r="E216" s="6">
        <v>0</v>
      </c>
      <c r="F216" s="6">
        <v>79679.710000000006</v>
      </c>
      <c r="G216" s="6">
        <v>53283.56</v>
      </c>
      <c r="H216" s="6">
        <v>42397</v>
      </c>
      <c r="I216" s="6">
        <v>87317.46</v>
      </c>
      <c r="J216" s="6">
        <v>3353179.81</v>
      </c>
      <c r="K216" s="6">
        <v>228338.69</v>
      </c>
      <c r="L216" s="6">
        <v>4711353.8600000003</v>
      </c>
      <c r="M216" s="6">
        <v>415631.2</v>
      </c>
      <c r="N216" s="6">
        <v>232844.91</v>
      </c>
      <c r="O216" s="6">
        <v>1450551.51</v>
      </c>
      <c r="P216" s="6">
        <v>48842.73</v>
      </c>
      <c r="Q216" s="6">
        <v>190812.14</v>
      </c>
      <c r="R216" s="6">
        <v>1004850.7</v>
      </c>
      <c r="S216" s="6">
        <v>0</v>
      </c>
      <c r="T216" s="6">
        <v>332583.45</v>
      </c>
      <c r="U216" s="6">
        <v>394938.56</v>
      </c>
      <c r="V216" s="19">
        <v>25471682</v>
      </c>
    </row>
    <row r="217" spans="1:22" x14ac:dyDescent="0.25">
      <c r="A217" s="25" t="s">
        <v>201</v>
      </c>
      <c r="B217" s="14" t="s">
        <v>206</v>
      </c>
      <c r="C217" s="6" t="s">
        <v>206</v>
      </c>
      <c r="D217" s="6" t="s">
        <v>206</v>
      </c>
      <c r="E217" s="6" t="s">
        <v>206</v>
      </c>
      <c r="F217" s="6" t="s">
        <v>206</v>
      </c>
      <c r="G217" s="6" t="s">
        <v>206</v>
      </c>
      <c r="H217" s="6" t="s">
        <v>206</v>
      </c>
      <c r="I217" s="6" t="s">
        <v>206</v>
      </c>
      <c r="J217" s="6" t="s">
        <v>206</v>
      </c>
      <c r="K217" s="6" t="s">
        <v>206</v>
      </c>
      <c r="L217" s="6" t="s">
        <v>206</v>
      </c>
      <c r="M217" s="6" t="s">
        <v>206</v>
      </c>
      <c r="N217" s="6" t="s">
        <v>206</v>
      </c>
      <c r="O217" s="6" t="s">
        <v>206</v>
      </c>
      <c r="P217" s="6" t="s">
        <v>206</v>
      </c>
      <c r="Q217" s="6" t="s">
        <v>206</v>
      </c>
      <c r="R217" s="6" t="s">
        <v>206</v>
      </c>
      <c r="S217" s="6" t="s">
        <v>206</v>
      </c>
      <c r="T217" s="6" t="s">
        <v>206</v>
      </c>
      <c r="U217" s="6" t="s">
        <v>206</v>
      </c>
      <c r="V217" s="19" t="s">
        <v>206</v>
      </c>
    </row>
    <row r="218" spans="1:22" x14ac:dyDescent="0.25">
      <c r="A218" s="22" t="s">
        <v>157</v>
      </c>
      <c r="B218" s="12">
        <f t="shared" ref="B218:V218" si="35">SUM(B214:B217)</f>
        <v>28871510.43</v>
      </c>
      <c r="C218" s="5">
        <f t="shared" si="35"/>
        <v>6305658.2800000003</v>
      </c>
      <c r="D218" s="5">
        <f t="shared" si="35"/>
        <v>3036235</v>
      </c>
      <c r="E218" s="5">
        <f t="shared" si="35"/>
        <v>0</v>
      </c>
      <c r="F218" s="5">
        <f t="shared" si="35"/>
        <v>227077.03000000003</v>
      </c>
      <c r="G218" s="5">
        <f t="shared" si="35"/>
        <v>149080.94</v>
      </c>
      <c r="H218" s="5">
        <f t="shared" si="35"/>
        <v>134819</v>
      </c>
      <c r="I218" s="5">
        <f t="shared" si="35"/>
        <v>256188.28000000003</v>
      </c>
      <c r="J218" s="5">
        <f t="shared" si="35"/>
        <v>10144447.48</v>
      </c>
      <c r="K218" s="5">
        <f t="shared" si="35"/>
        <v>730696.69</v>
      </c>
      <c r="L218" s="5">
        <f t="shared" si="35"/>
        <v>14675626.849999998</v>
      </c>
      <c r="M218" s="5">
        <f t="shared" si="35"/>
        <v>1135956.21</v>
      </c>
      <c r="N218" s="5">
        <f t="shared" si="35"/>
        <v>639241.24</v>
      </c>
      <c r="O218" s="5">
        <f t="shared" si="35"/>
        <v>3896385.3499999996</v>
      </c>
      <c r="P218" s="5">
        <f t="shared" si="35"/>
        <v>144423.73000000001</v>
      </c>
      <c r="Q218" s="5">
        <f t="shared" si="35"/>
        <v>342136.3</v>
      </c>
      <c r="R218" s="5">
        <f t="shared" si="35"/>
        <v>2935374.7199999997</v>
      </c>
      <c r="S218" s="5">
        <f t="shared" si="35"/>
        <v>0</v>
      </c>
      <c r="T218" s="5">
        <f t="shared" si="35"/>
        <v>990256.45</v>
      </c>
      <c r="U218" s="5">
        <f t="shared" si="35"/>
        <v>1001713.72</v>
      </c>
      <c r="V218" s="18">
        <f t="shared" si="35"/>
        <v>75616827.700000003</v>
      </c>
    </row>
    <row r="219" spans="1:22" x14ac:dyDescent="0.25">
      <c r="A219" s="24"/>
      <c r="B219" s="32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46"/>
    </row>
    <row r="220" spans="1:22" x14ac:dyDescent="0.25">
      <c r="A220" s="22" t="s">
        <v>188</v>
      </c>
      <c r="B220" s="32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46"/>
    </row>
    <row r="221" spans="1:22" x14ac:dyDescent="0.25">
      <c r="A221" s="25" t="s">
        <v>198</v>
      </c>
      <c r="B221" s="14">
        <v>3804617.99</v>
      </c>
      <c r="C221" s="6">
        <v>832024.3</v>
      </c>
      <c r="D221" s="6">
        <v>649251.99</v>
      </c>
      <c r="E221" s="6">
        <v>1396230.67</v>
      </c>
      <c r="F221" s="6">
        <v>29979.57</v>
      </c>
      <c r="G221" s="6">
        <v>9507.14</v>
      </c>
      <c r="H221" s="6">
        <v>0</v>
      </c>
      <c r="I221" s="6">
        <v>62499</v>
      </c>
      <c r="J221" s="6">
        <v>357260.87</v>
      </c>
      <c r="K221" s="6">
        <v>285</v>
      </c>
      <c r="L221" s="6">
        <v>820962.29</v>
      </c>
      <c r="M221" s="6">
        <v>91386.62</v>
      </c>
      <c r="N221" s="6">
        <v>535036.36</v>
      </c>
      <c r="O221" s="6">
        <v>434132.84</v>
      </c>
      <c r="P221" s="6">
        <v>79283.16</v>
      </c>
      <c r="Q221" s="6">
        <v>291576.15000000002</v>
      </c>
      <c r="R221" s="6">
        <v>123711.49</v>
      </c>
      <c r="S221" s="6">
        <v>0</v>
      </c>
      <c r="T221" s="6">
        <v>157369.21</v>
      </c>
      <c r="U221" s="6">
        <v>-22329.01</v>
      </c>
      <c r="V221" s="19">
        <v>9652785.6400000006</v>
      </c>
    </row>
    <row r="222" spans="1:22" x14ac:dyDescent="0.25">
      <c r="A222" s="25" t="s">
        <v>199</v>
      </c>
      <c r="B222" s="14">
        <v>4108379.18</v>
      </c>
      <c r="C222" s="6">
        <v>847306.41</v>
      </c>
      <c r="D222" s="6">
        <v>616492.23</v>
      </c>
      <c r="E222" s="6">
        <v>1360681.5</v>
      </c>
      <c r="F222" s="6">
        <v>29929.02</v>
      </c>
      <c r="G222" s="6">
        <v>11978.85</v>
      </c>
      <c r="H222" s="6">
        <v>0</v>
      </c>
      <c r="I222" s="6">
        <v>62499</v>
      </c>
      <c r="J222" s="6">
        <v>427788.67</v>
      </c>
      <c r="K222" s="6">
        <v>3452.75</v>
      </c>
      <c r="L222" s="6">
        <v>745910.7</v>
      </c>
      <c r="M222" s="6">
        <v>77390.89</v>
      </c>
      <c r="N222" s="6">
        <v>559861.72</v>
      </c>
      <c r="O222" s="6">
        <v>508503</v>
      </c>
      <c r="P222" s="6">
        <v>84685.03</v>
      </c>
      <c r="Q222" s="6">
        <v>266344.08</v>
      </c>
      <c r="R222" s="6">
        <v>119672.13</v>
      </c>
      <c r="S222" s="6">
        <v>0</v>
      </c>
      <c r="T222" s="6">
        <v>146273.28</v>
      </c>
      <c r="U222" s="6">
        <v>21571.3</v>
      </c>
      <c r="V222" s="19">
        <v>9998719.7400000002</v>
      </c>
    </row>
    <row r="223" spans="1:22" x14ac:dyDescent="0.25">
      <c r="A223" s="25" t="s">
        <v>200</v>
      </c>
      <c r="B223" s="14">
        <v>4576775.0999999996</v>
      </c>
      <c r="C223" s="6">
        <v>809793.19</v>
      </c>
      <c r="D223" s="6">
        <v>715242.81</v>
      </c>
      <c r="E223" s="6">
        <v>1365892.5</v>
      </c>
      <c r="F223" s="6">
        <v>27254.78</v>
      </c>
      <c r="G223" s="6">
        <v>10889.52</v>
      </c>
      <c r="H223" s="6">
        <v>0</v>
      </c>
      <c r="I223" s="6">
        <v>63702.14</v>
      </c>
      <c r="J223" s="6">
        <v>426679.97</v>
      </c>
      <c r="K223" s="6">
        <v>3211.38</v>
      </c>
      <c r="L223" s="6">
        <v>712660.73</v>
      </c>
      <c r="M223" s="6">
        <v>77695.92</v>
      </c>
      <c r="N223" s="6">
        <v>521495.21</v>
      </c>
      <c r="O223" s="6">
        <v>473106.11</v>
      </c>
      <c r="P223" s="6">
        <v>79758.16</v>
      </c>
      <c r="Q223" s="6">
        <v>249565.84</v>
      </c>
      <c r="R223" s="6">
        <v>131920.74</v>
      </c>
      <c r="S223" s="6">
        <v>0</v>
      </c>
      <c r="T223" s="6">
        <v>147006.51999999999</v>
      </c>
      <c r="U223" s="6">
        <v>105646.25</v>
      </c>
      <c r="V223" s="19">
        <v>10498296.869999999</v>
      </c>
    </row>
    <row r="224" spans="1:22" x14ac:dyDescent="0.25">
      <c r="A224" s="25" t="s">
        <v>201</v>
      </c>
      <c r="B224" s="14" t="s">
        <v>206</v>
      </c>
      <c r="C224" s="6" t="s">
        <v>206</v>
      </c>
      <c r="D224" s="6" t="s">
        <v>206</v>
      </c>
      <c r="E224" s="6" t="s">
        <v>206</v>
      </c>
      <c r="F224" s="6" t="s">
        <v>206</v>
      </c>
      <c r="G224" s="6" t="s">
        <v>206</v>
      </c>
      <c r="H224" s="6" t="s">
        <v>206</v>
      </c>
      <c r="I224" s="6" t="s">
        <v>206</v>
      </c>
      <c r="J224" s="6" t="s">
        <v>206</v>
      </c>
      <c r="K224" s="6" t="s">
        <v>206</v>
      </c>
      <c r="L224" s="6" t="s">
        <v>206</v>
      </c>
      <c r="M224" s="6" t="s">
        <v>206</v>
      </c>
      <c r="N224" s="6" t="s">
        <v>206</v>
      </c>
      <c r="O224" s="6" t="s">
        <v>206</v>
      </c>
      <c r="P224" s="6" t="s">
        <v>206</v>
      </c>
      <c r="Q224" s="6" t="s">
        <v>206</v>
      </c>
      <c r="R224" s="6" t="s">
        <v>206</v>
      </c>
      <c r="S224" s="6" t="s">
        <v>206</v>
      </c>
      <c r="T224" s="6" t="s">
        <v>206</v>
      </c>
      <c r="U224" s="6" t="s">
        <v>206</v>
      </c>
      <c r="V224" s="19" t="s">
        <v>206</v>
      </c>
    </row>
    <row r="225" spans="1:22" x14ac:dyDescent="0.25">
      <c r="A225" s="22" t="s">
        <v>157</v>
      </c>
      <c r="B225" s="12">
        <f t="shared" ref="B225:V225" si="36">SUM(B221:B224)</f>
        <v>12489772.27</v>
      </c>
      <c r="C225" s="5">
        <f t="shared" si="36"/>
        <v>2489123.9</v>
      </c>
      <c r="D225" s="5">
        <f t="shared" si="36"/>
        <v>1980987.03</v>
      </c>
      <c r="E225" s="5">
        <f t="shared" si="36"/>
        <v>4122804.67</v>
      </c>
      <c r="F225" s="5">
        <f t="shared" si="36"/>
        <v>87163.37</v>
      </c>
      <c r="G225" s="5">
        <f t="shared" si="36"/>
        <v>32375.51</v>
      </c>
      <c r="H225" s="5">
        <f t="shared" si="36"/>
        <v>0</v>
      </c>
      <c r="I225" s="5">
        <f t="shared" si="36"/>
        <v>188700.14</v>
      </c>
      <c r="J225" s="5">
        <f t="shared" si="36"/>
        <v>1211729.51</v>
      </c>
      <c r="K225" s="5">
        <f t="shared" si="36"/>
        <v>6949.13</v>
      </c>
      <c r="L225" s="5">
        <f t="shared" si="36"/>
        <v>2279533.7199999997</v>
      </c>
      <c r="M225" s="5">
        <f t="shared" si="36"/>
        <v>246473.43</v>
      </c>
      <c r="N225" s="5">
        <f t="shared" si="36"/>
        <v>1616393.29</v>
      </c>
      <c r="O225" s="5">
        <f t="shared" si="36"/>
        <v>1415741.9500000002</v>
      </c>
      <c r="P225" s="5">
        <f t="shared" si="36"/>
        <v>243726.35</v>
      </c>
      <c r="Q225" s="5">
        <f t="shared" si="36"/>
        <v>807486.07</v>
      </c>
      <c r="R225" s="5">
        <f t="shared" si="36"/>
        <v>375304.36</v>
      </c>
      <c r="S225" s="5">
        <f t="shared" si="36"/>
        <v>0</v>
      </c>
      <c r="T225" s="5">
        <f t="shared" si="36"/>
        <v>450649.01</v>
      </c>
      <c r="U225" s="5">
        <f t="shared" si="36"/>
        <v>104888.54000000001</v>
      </c>
      <c r="V225" s="18">
        <f t="shared" si="36"/>
        <v>30149802.25</v>
      </c>
    </row>
    <row r="226" spans="1:22" x14ac:dyDescent="0.25">
      <c r="A226" s="24"/>
      <c r="B226" s="32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46"/>
    </row>
    <row r="227" spans="1:22" x14ac:dyDescent="0.25">
      <c r="A227" s="22" t="s">
        <v>189</v>
      </c>
      <c r="B227" s="32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46"/>
    </row>
    <row r="228" spans="1:22" x14ac:dyDescent="0.25">
      <c r="A228" s="25" t="s">
        <v>198</v>
      </c>
      <c r="B228" s="14">
        <v>1149207.58</v>
      </c>
      <c r="C228" s="6">
        <v>473030.43</v>
      </c>
      <c r="D228" s="6">
        <v>95411.7</v>
      </c>
      <c r="E228" s="6">
        <v>0</v>
      </c>
      <c r="F228" s="6">
        <v>12023.61</v>
      </c>
      <c r="G228" s="6">
        <v>20910.259999999998</v>
      </c>
      <c r="H228" s="6">
        <v>58.3</v>
      </c>
      <c r="I228" s="6">
        <v>8485.69</v>
      </c>
      <c r="J228" s="6">
        <v>7245</v>
      </c>
      <c r="K228" s="6">
        <v>72864.86</v>
      </c>
      <c r="L228" s="6">
        <v>96316.74</v>
      </c>
      <c r="M228" s="6">
        <v>69133.279999999999</v>
      </c>
      <c r="N228" s="6">
        <v>86125.75</v>
      </c>
      <c r="O228" s="6">
        <v>133164.35</v>
      </c>
      <c r="P228" s="6">
        <v>6888.69</v>
      </c>
      <c r="Q228" s="6">
        <v>2586.25</v>
      </c>
      <c r="R228" s="6">
        <v>0</v>
      </c>
      <c r="S228" s="6">
        <v>0</v>
      </c>
      <c r="T228" s="6">
        <v>42248.87</v>
      </c>
      <c r="U228" s="6">
        <v>31015.43</v>
      </c>
      <c r="V228" s="19">
        <v>2306716.79</v>
      </c>
    </row>
    <row r="229" spans="1:22" x14ac:dyDescent="0.25">
      <c r="A229" s="25" t="s">
        <v>199</v>
      </c>
      <c r="B229" s="14">
        <v>1171706.74</v>
      </c>
      <c r="C229" s="6">
        <v>474381.84</v>
      </c>
      <c r="D229" s="6">
        <v>97545</v>
      </c>
      <c r="E229" s="6">
        <v>0</v>
      </c>
      <c r="F229" s="6">
        <v>18681.36</v>
      </c>
      <c r="G229" s="6">
        <v>14710.89</v>
      </c>
      <c r="H229" s="6">
        <v>89</v>
      </c>
      <c r="I229" s="6">
        <v>4275.2</v>
      </c>
      <c r="J229" s="6">
        <v>7290</v>
      </c>
      <c r="K229" s="6">
        <v>44689.65</v>
      </c>
      <c r="L229" s="6">
        <v>81162.960000000006</v>
      </c>
      <c r="M229" s="6">
        <v>52840.95</v>
      </c>
      <c r="N229" s="6">
        <v>72459.48</v>
      </c>
      <c r="O229" s="6">
        <v>122486.44</v>
      </c>
      <c r="P229" s="6">
        <v>6888.69</v>
      </c>
      <c r="Q229" s="6">
        <v>2725.3</v>
      </c>
      <c r="R229" s="6">
        <v>0</v>
      </c>
      <c r="S229" s="6">
        <v>0</v>
      </c>
      <c r="T229" s="6">
        <v>40135.22</v>
      </c>
      <c r="U229" s="6">
        <v>54817.86</v>
      </c>
      <c r="V229" s="19">
        <v>2266886.58</v>
      </c>
    </row>
    <row r="230" spans="1:22" x14ac:dyDescent="0.25">
      <c r="A230" s="25" t="s">
        <v>200</v>
      </c>
      <c r="B230" s="14">
        <v>1233587.6499999999</v>
      </c>
      <c r="C230" s="6">
        <v>489885.37</v>
      </c>
      <c r="D230" s="6">
        <v>64941.14</v>
      </c>
      <c r="E230" s="6">
        <v>0</v>
      </c>
      <c r="F230" s="6">
        <v>8108.64</v>
      </c>
      <c r="G230" s="6">
        <v>14388.96</v>
      </c>
      <c r="H230" s="6">
        <v>27.74</v>
      </c>
      <c r="I230" s="6">
        <v>16733.34</v>
      </c>
      <c r="J230" s="6">
        <v>6855</v>
      </c>
      <c r="K230" s="6">
        <v>71273.259999999995</v>
      </c>
      <c r="L230" s="6">
        <v>111493.61</v>
      </c>
      <c r="M230" s="6">
        <v>70312.320000000007</v>
      </c>
      <c r="N230" s="6">
        <v>124476.77</v>
      </c>
      <c r="O230" s="6">
        <v>118969.3</v>
      </c>
      <c r="P230" s="6">
        <v>6888.05</v>
      </c>
      <c r="Q230" s="6">
        <v>1069.0899999999999</v>
      </c>
      <c r="R230" s="6">
        <v>0</v>
      </c>
      <c r="S230" s="6">
        <v>0</v>
      </c>
      <c r="T230" s="6">
        <v>44141.95</v>
      </c>
      <c r="U230" s="6">
        <v>52657.78</v>
      </c>
      <c r="V230" s="19">
        <v>2435809.9700000002</v>
      </c>
    </row>
    <row r="231" spans="1:22" x14ac:dyDescent="0.25">
      <c r="A231" s="25" t="s">
        <v>201</v>
      </c>
      <c r="B231" s="14" t="s">
        <v>206</v>
      </c>
      <c r="C231" s="6" t="s">
        <v>206</v>
      </c>
      <c r="D231" s="6" t="s">
        <v>206</v>
      </c>
      <c r="E231" s="6" t="s">
        <v>206</v>
      </c>
      <c r="F231" s="6" t="s">
        <v>206</v>
      </c>
      <c r="G231" s="6" t="s">
        <v>206</v>
      </c>
      <c r="H231" s="6" t="s">
        <v>206</v>
      </c>
      <c r="I231" s="6" t="s">
        <v>206</v>
      </c>
      <c r="J231" s="6" t="s">
        <v>206</v>
      </c>
      <c r="K231" s="6" t="s">
        <v>206</v>
      </c>
      <c r="L231" s="6" t="s">
        <v>206</v>
      </c>
      <c r="M231" s="6" t="s">
        <v>206</v>
      </c>
      <c r="N231" s="6" t="s">
        <v>206</v>
      </c>
      <c r="O231" s="6" t="s">
        <v>206</v>
      </c>
      <c r="P231" s="6" t="s">
        <v>206</v>
      </c>
      <c r="Q231" s="6" t="s">
        <v>206</v>
      </c>
      <c r="R231" s="6" t="s">
        <v>206</v>
      </c>
      <c r="S231" s="6" t="s">
        <v>206</v>
      </c>
      <c r="T231" s="6" t="s">
        <v>206</v>
      </c>
      <c r="U231" s="6" t="s">
        <v>206</v>
      </c>
      <c r="V231" s="19" t="s">
        <v>206</v>
      </c>
    </row>
    <row r="232" spans="1:22" x14ac:dyDescent="0.25">
      <c r="A232" s="22" t="s">
        <v>157</v>
      </c>
      <c r="B232" s="12">
        <f t="shared" ref="B232:V232" si="37">SUM(B228:B231)</f>
        <v>3554501.97</v>
      </c>
      <c r="C232" s="5">
        <f t="shared" si="37"/>
        <v>1437297.6400000001</v>
      </c>
      <c r="D232" s="5">
        <f t="shared" si="37"/>
        <v>257897.84000000003</v>
      </c>
      <c r="E232" s="5">
        <f t="shared" si="37"/>
        <v>0</v>
      </c>
      <c r="F232" s="5">
        <f t="shared" si="37"/>
        <v>38813.61</v>
      </c>
      <c r="G232" s="5">
        <f t="shared" si="37"/>
        <v>50010.109999999993</v>
      </c>
      <c r="H232" s="5">
        <f t="shared" si="37"/>
        <v>175.04000000000002</v>
      </c>
      <c r="I232" s="5">
        <f t="shared" si="37"/>
        <v>29494.23</v>
      </c>
      <c r="J232" s="5">
        <f t="shared" si="37"/>
        <v>21390</v>
      </c>
      <c r="K232" s="5">
        <f t="shared" si="37"/>
        <v>188827.77000000002</v>
      </c>
      <c r="L232" s="5">
        <f t="shared" si="37"/>
        <v>288973.31</v>
      </c>
      <c r="M232" s="5">
        <f t="shared" si="37"/>
        <v>192286.55</v>
      </c>
      <c r="N232" s="5">
        <f t="shared" si="37"/>
        <v>283062</v>
      </c>
      <c r="O232" s="5">
        <f t="shared" si="37"/>
        <v>374620.09</v>
      </c>
      <c r="P232" s="5">
        <f t="shared" si="37"/>
        <v>20665.43</v>
      </c>
      <c r="Q232" s="5">
        <f t="shared" si="37"/>
        <v>6380.64</v>
      </c>
      <c r="R232" s="5">
        <f t="shared" si="37"/>
        <v>0</v>
      </c>
      <c r="S232" s="5">
        <f t="shared" si="37"/>
        <v>0</v>
      </c>
      <c r="T232" s="5">
        <f t="shared" si="37"/>
        <v>126526.04</v>
      </c>
      <c r="U232" s="5">
        <f t="shared" si="37"/>
        <v>138491.07</v>
      </c>
      <c r="V232" s="18">
        <f t="shared" si="37"/>
        <v>7009413.3399999999</v>
      </c>
    </row>
    <row r="233" spans="1:22" x14ac:dyDescent="0.25">
      <c r="A233" s="24"/>
      <c r="B233" s="32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46"/>
    </row>
    <row r="234" spans="1:22" x14ac:dyDescent="0.25">
      <c r="A234" s="22" t="s">
        <v>190</v>
      </c>
      <c r="B234" s="32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46"/>
    </row>
    <row r="235" spans="1:22" x14ac:dyDescent="0.25">
      <c r="A235" s="25" t="s">
        <v>198</v>
      </c>
      <c r="B235" s="14">
        <v>8049447</v>
      </c>
      <c r="C235" s="6">
        <v>2206706</v>
      </c>
      <c r="D235" s="6">
        <v>1819101</v>
      </c>
      <c r="E235" s="6">
        <v>0</v>
      </c>
      <c r="F235" s="6">
        <v>60104</v>
      </c>
      <c r="G235" s="6">
        <v>90225</v>
      </c>
      <c r="H235" s="6">
        <v>0</v>
      </c>
      <c r="I235" s="6">
        <v>0</v>
      </c>
      <c r="J235" s="6">
        <v>0</v>
      </c>
      <c r="K235" s="6">
        <v>0</v>
      </c>
      <c r="L235" s="6">
        <v>1645284</v>
      </c>
      <c r="M235" s="6">
        <v>455596</v>
      </c>
      <c r="N235" s="6">
        <v>2839415</v>
      </c>
      <c r="O235" s="6">
        <v>382613</v>
      </c>
      <c r="P235" s="6">
        <v>67825</v>
      </c>
      <c r="Q235" s="6">
        <v>684814</v>
      </c>
      <c r="R235" s="6">
        <v>37978</v>
      </c>
      <c r="S235" s="6">
        <v>0</v>
      </c>
      <c r="T235" s="6">
        <v>335291</v>
      </c>
      <c r="U235" s="6">
        <v>433034</v>
      </c>
      <c r="V235" s="19">
        <v>19107433</v>
      </c>
    </row>
    <row r="236" spans="1:22" x14ac:dyDescent="0.25">
      <c r="A236" s="25" t="s">
        <v>199</v>
      </c>
      <c r="B236" s="14">
        <v>7766431</v>
      </c>
      <c r="C236" s="6">
        <v>2494012</v>
      </c>
      <c r="D236" s="6">
        <v>1522574</v>
      </c>
      <c r="E236" s="6">
        <v>0</v>
      </c>
      <c r="F236" s="6">
        <v>78335</v>
      </c>
      <c r="G236" s="6">
        <v>83327</v>
      </c>
      <c r="H236" s="6">
        <v>0</v>
      </c>
      <c r="I236" s="6">
        <v>0</v>
      </c>
      <c r="J236" s="6">
        <v>0</v>
      </c>
      <c r="K236" s="6">
        <v>0</v>
      </c>
      <c r="L236" s="6">
        <v>1479072</v>
      </c>
      <c r="M236" s="6">
        <v>400016</v>
      </c>
      <c r="N236" s="6">
        <v>2795322</v>
      </c>
      <c r="O236" s="6">
        <v>543796</v>
      </c>
      <c r="P236" s="6">
        <v>22995</v>
      </c>
      <c r="Q236" s="6">
        <v>712179</v>
      </c>
      <c r="R236" s="6">
        <v>65015</v>
      </c>
      <c r="S236" s="6">
        <v>0</v>
      </c>
      <c r="T236" s="6">
        <v>280910</v>
      </c>
      <c r="U236" s="6">
        <v>474640</v>
      </c>
      <c r="V236" s="19">
        <v>18718624</v>
      </c>
    </row>
    <row r="237" spans="1:22" x14ac:dyDescent="0.25">
      <c r="A237" s="25" t="s">
        <v>200</v>
      </c>
      <c r="B237" s="14">
        <v>8117079</v>
      </c>
      <c r="C237" s="6">
        <v>2216964</v>
      </c>
      <c r="D237" s="6">
        <v>1521359</v>
      </c>
      <c r="E237" s="6">
        <v>0</v>
      </c>
      <c r="F237" s="6">
        <v>67809</v>
      </c>
      <c r="G237" s="6">
        <v>76950</v>
      </c>
      <c r="H237" s="6">
        <v>0</v>
      </c>
      <c r="I237" s="6">
        <v>0</v>
      </c>
      <c r="J237" s="6">
        <v>0</v>
      </c>
      <c r="K237" s="6">
        <v>0</v>
      </c>
      <c r="L237" s="6">
        <v>1529351</v>
      </c>
      <c r="M237" s="6">
        <v>325822</v>
      </c>
      <c r="N237" s="6">
        <v>2833959</v>
      </c>
      <c r="O237" s="6">
        <v>491948</v>
      </c>
      <c r="P237" s="6">
        <v>38719</v>
      </c>
      <c r="Q237" s="6">
        <v>761994</v>
      </c>
      <c r="R237" s="6">
        <v>47546</v>
      </c>
      <c r="S237" s="6">
        <v>0</v>
      </c>
      <c r="T237" s="6">
        <v>277627</v>
      </c>
      <c r="U237" s="6">
        <v>273456</v>
      </c>
      <c r="V237" s="19">
        <v>18580583</v>
      </c>
    </row>
    <row r="238" spans="1:22" x14ac:dyDescent="0.25">
      <c r="A238" s="25" t="s">
        <v>201</v>
      </c>
      <c r="B238" s="14" t="s">
        <v>206</v>
      </c>
      <c r="C238" s="6" t="s">
        <v>206</v>
      </c>
      <c r="D238" s="6" t="s">
        <v>206</v>
      </c>
      <c r="E238" s="6" t="s">
        <v>206</v>
      </c>
      <c r="F238" s="6" t="s">
        <v>206</v>
      </c>
      <c r="G238" s="6" t="s">
        <v>206</v>
      </c>
      <c r="H238" s="6" t="s">
        <v>206</v>
      </c>
      <c r="I238" s="6" t="s">
        <v>206</v>
      </c>
      <c r="J238" s="6" t="s">
        <v>206</v>
      </c>
      <c r="K238" s="6" t="s">
        <v>206</v>
      </c>
      <c r="L238" s="6" t="s">
        <v>206</v>
      </c>
      <c r="M238" s="6" t="s">
        <v>206</v>
      </c>
      <c r="N238" s="6" t="s">
        <v>206</v>
      </c>
      <c r="O238" s="6" t="s">
        <v>206</v>
      </c>
      <c r="P238" s="6" t="s">
        <v>206</v>
      </c>
      <c r="Q238" s="6" t="s">
        <v>206</v>
      </c>
      <c r="R238" s="6" t="s">
        <v>206</v>
      </c>
      <c r="S238" s="6" t="s">
        <v>206</v>
      </c>
      <c r="T238" s="6" t="s">
        <v>206</v>
      </c>
      <c r="U238" s="6" t="s">
        <v>206</v>
      </c>
      <c r="V238" s="19" t="s">
        <v>206</v>
      </c>
    </row>
    <row r="239" spans="1:22" x14ac:dyDescent="0.25">
      <c r="A239" s="22" t="s">
        <v>157</v>
      </c>
      <c r="B239" s="12">
        <f t="shared" ref="B239:V239" si="38">SUM(B235:B238)</f>
        <v>23932957</v>
      </c>
      <c r="C239" s="5">
        <f t="shared" si="38"/>
        <v>6917682</v>
      </c>
      <c r="D239" s="5">
        <f t="shared" si="38"/>
        <v>4863034</v>
      </c>
      <c r="E239" s="5">
        <f t="shared" si="38"/>
        <v>0</v>
      </c>
      <c r="F239" s="5">
        <f t="shared" si="38"/>
        <v>206248</v>
      </c>
      <c r="G239" s="5">
        <f t="shared" si="38"/>
        <v>250502</v>
      </c>
      <c r="H239" s="5">
        <f t="shared" si="38"/>
        <v>0</v>
      </c>
      <c r="I239" s="5">
        <f t="shared" si="38"/>
        <v>0</v>
      </c>
      <c r="J239" s="5">
        <f t="shared" si="38"/>
        <v>0</v>
      </c>
      <c r="K239" s="5">
        <f t="shared" si="38"/>
        <v>0</v>
      </c>
      <c r="L239" s="5">
        <f t="shared" si="38"/>
        <v>4653707</v>
      </c>
      <c r="M239" s="5">
        <f t="shared" si="38"/>
        <v>1181434</v>
      </c>
      <c r="N239" s="5">
        <f t="shared" si="38"/>
        <v>8468696</v>
      </c>
      <c r="O239" s="5">
        <f t="shared" si="38"/>
        <v>1418357</v>
      </c>
      <c r="P239" s="5">
        <f t="shared" si="38"/>
        <v>129539</v>
      </c>
      <c r="Q239" s="5">
        <f t="shared" si="38"/>
        <v>2158987</v>
      </c>
      <c r="R239" s="5">
        <f t="shared" si="38"/>
        <v>150539</v>
      </c>
      <c r="S239" s="5">
        <f t="shared" si="38"/>
        <v>0</v>
      </c>
      <c r="T239" s="5">
        <f t="shared" si="38"/>
        <v>893828</v>
      </c>
      <c r="U239" s="5">
        <f t="shared" si="38"/>
        <v>1181130</v>
      </c>
      <c r="V239" s="18">
        <f t="shared" si="38"/>
        <v>56406640</v>
      </c>
    </row>
    <row r="240" spans="1:22" x14ac:dyDescent="0.25">
      <c r="A240" s="24"/>
      <c r="B240" s="32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46"/>
    </row>
    <row r="241" spans="1:22" x14ac:dyDescent="0.25">
      <c r="A241" s="22" t="s">
        <v>191</v>
      </c>
      <c r="B241" s="32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46"/>
    </row>
    <row r="242" spans="1:22" x14ac:dyDescent="0.25">
      <c r="A242" s="25" t="s">
        <v>198</v>
      </c>
      <c r="B242" s="14">
        <v>2119168.44</v>
      </c>
      <c r="C242" s="6">
        <v>875875.48</v>
      </c>
      <c r="D242" s="6">
        <v>368360.04</v>
      </c>
      <c r="E242" s="6">
        <v>0</v>
      </c>
      <c r="F242" s="6">
        <v>19022.68</v>
      </c>
      <c r="G242" s="6">
        <v>0</v>
      </c>
      <c r="H242" s="6">
        <v>3917</v>
      </c>
      <c r="I242" s="6">
        <v>20312.189999999999</v>
      </c>
      <c r="J242" s="6">
        <v>455314</v>
      </c>
      <c r="K242" s="6">
        <v>5118.75</v>
      </c>
      <c r="L242" s="6">
        <v>214379.1</v>
      </c>
      <c r="M242" s="6">
        <v>86084.32</v>
      </c>
      <c r="N242" s="6">
        <v>0</v>
      </c>
      <c r="O242" s="6">
        <v>177312.33</v>
      </c>
      <c r="P242" s="6">
        <v>47577.38</v>
      </c>
      <c r="Q242" s="6">
        <v>53034.43</v>
      </c>
      <c r="R242" s="6">
        <v>0</v>
      </c>
      <c r="S242" s="6">
        <v>0</v>
      </c>
      <c r="T242" s="6">
        <v>65145.03</v>
      </c>
      <c r="U242" s="6">
        <v>145175.39000000001</v>
      </c>
      <c r="V242" s="19">
        <v>4655796.5599999996</v>
      </c>
    </row>
    <row r="243" spans="1:22" x14ac:dyDescent="0.25">
      <c r="A243" s="25" t="s">
        <v>199</v>
      </c>
      <c r="B243" s="14">
        <v>2218123.67</v>
      </c>
      <c r="C243" s="6">
        <v>729364.73</v>
      </c>
      <c r="D243" s="6">
        <v>637757.22</v>
      </c>
      <c r="E243" s="6">
        <v>0</v>
      </c>
      <c r="F243" s="6">
        <v>25854.34</v>
      </c>
      <c r="G243" s="6">
        <v>0</v>
      </c>
      <c r="H243" s="6">
        <v>3647</v>
      </c>
      <c r="I243" s="6">
        <v>44094.17</v>
      </c>
      <c r="J243" s="6">
        <v>855369.93</v>
      </c>
      <c r="K243" s="6">
        <v>11410.95</v>
      </c>
      <c r="L243" s="6">
        <v>233060.15</v>
      </c>
      <c r="M243" s="6">
        <v>96678.89</v>
      </c>
      <c r="N243" s="6">
        <v>0</v>
      </c>
      <c r="O243" s="6">
        <v>160813.79999999999</v>
      </c>
      <c r="P243" s="6">
        <v>45084.17</v>
      </c>
      <c r="Q243" s="6">
        <v>54835.61</v>
      </c>
      <c r="R243" s="6">
        <v>0</v>
      </c>
      <c r="S243" s="6">
        <v>0</v>
      </c>
      <c r="T243" s="6">
        <v>50101.64</v>
      </c>
      <c r="U243" s="6">
        <v>168761.55</v>
      </c>
      <c r="V243" s="19">
        <v>5334957.82</v>
      </c>
    </row>
    <row r="244" spans="1:22" x14ac:dyDescent="0.25">
      <c r="A244" s="25" t="s">
        <v>200</v>
      </c>
      <c r="B244" s="14">
        <v>2329317.3199999998</v>
      </c>
      <c r="C244" s="6">
        <v>840901.53</v>
      </c>
      <c r="D244" s="6">
        <v>610491.31999999995</v>
      </c>
      <c r="E244" s="6">
        <v>0</v>
      </c>
      <c r="F244" s="6">
        <v>17806.740000000002</v>
      </c>
      <c r="G244" s="6">
        <v>0</v>
      </c>
      <c r="H244" s="6">
        <v>3489</v>
      </c>
      <c r="I244" s="6">
        <v>30523.82</v>
      </c>
      <c r="J244" s="6">
        <v>532133.09</v>
      </c>
      <c r="K244" s="6">
        <v>6820.01</v>
      </c>
      <c r="L244" s="6">
        <v>204143.83</v>
      </c>
      <c r="M244" s="6">
        <v>107105.01</v>
      </c>
      <c r="N244" s="6">
        <v>0</v>
      </c>
      <c r="O244" s="6">
        <v>186470.95</v>
      </c>
      <c r="P244" s="6">
        <v>49052.74</v>
      </c>
      <c r="Q244" s="6">
        <v>61069.68</v>
      </c>
      <c r="R244" s="6">
        <v>0</v>
      </c>
      <c r="S244" s="6">
        <v>0</v>
      </c>
      <c r="T244" s="6">
        <v>48122.92</v>
      </c>
      <c r="U244" s="6">
        <v>149303.79</v>
      </c>
      <c r="V244" s="19">
        <v>5176751.75</v>
      </c>
    </row>
    <row r="245" spans="1:22" x14ac:dyDescent="0.25">
      <c r="A245" s="25" t="s">
        <v>201</v>
      </c>
      <c r="B245" s="14" t="s">
        <v>206</v>
      </c>
      <c r="C245" s="6" t="s">
        <v>206</v>
      </c>
      <c r="D245" s="6" t="s">
        <v>206</v>
      </c>
      <c r="E245" s="6" t="s">
        <v>206</v>
      </c>
      <c r="F245" s="6" t="s">
        <v>206</v>
      </c>
      <c r="G245" s="6" t="s">
        <v>206</v>
      </c>
      <c r="H245" s="6" t="s">
        <v>206</v>
      </c>
      <c r="I245" s="6" t="s">
        <v>206</v>
      </c>
      <c r="J245" s="6" t="s">
        <v>206</v>
      </c>
      <c r="K245" s="6" t="s">
        <v>206</v>
      </c>
      <c r="L245" s="6" t="s">
        <v>206</v>
      </c>
      <c r="M245" s="6" t="s">
        <v>206</v>
      </c>
      <c r="N245" s="6" t="s">
        <v>206</v>
      </c>
      <c r="O245" s="6" t="s">
        <v>206</v>
      </c>
      <c r="P245" s="6" t="s">
        <v>206</v>
      </c>
      <c r="Q245" s="6" t="s">
        <v>206</v>
      </c>
      <c r="R245" s="6" t="s">
        <v>206</v>
      </c>
      <c r="S245" s="6" t="s">
        <v>206</v>
      </c>
      <c r="T245" s="6" t="s">
        <v>206</v>
      </c>
      <c r="U245" s="6" t="s">
        <v>206</v>
      </c>
      <c r="V245" s="19" t="s">
        <v>206</v>
      </c>
    </row>
    <row r="246" spans="1:22" x14ac:dyDescent="0.25">
      <c r="A246" s="22" t="s">
        <v>157</v>
      </c>
      <c r="B246" s="12">
        <f t="shared" ref="B246:V246" si="39">SUM(B242:B245)</f>
        <v>6666609.4299999997</v>
      </c>
      <c r="C246" s="5">
        <f t="shared" si="39"/>
        <v>2446141.7400000002</v>
      </c>
      <c r="D246" s="5">
        <f t="shared" si="39"/>
        <v>1616608.58</v>
      </c>
      <c r="E246" s="5">
        <f t="shared" si="39"/>
        <v>0</v>
      </c>
      <c r="F246" s="5">
        <f t="shared" si="39"/>
        <v>62683.760000000009</v>
      </c>
      <c r="G246" s="5">
        <f t="shared" si="39"/>
        <v>0</v>
      </c>
      <c r="H246" s="5">
        <f t="shared" si="39"/>
        <v>11053</v>
      </c>
      <c r="I246" s="5">
        <f t="shared" si="39"/>
        <v>94930.18</v>
      </c>
      <c r="J246" s="5">
        <f t="shared" si="39"/>
        <v>1842817.02</v>
      </c>
      <c r="K246" s="5">
        <f t="shared" si="39"/>
        <v>23349.71</v>
      </c>
      <c r="L246" s="5">
        <f t="shared" si="39"/>
        <v>651583.07999999996</v>
      </c>
      <c r="M246" s="5">
        <f t="shared" si="39"/>
        <v>289868.22000000003</v>
      </c>
      <c r="N246" s="5">
        <f t="shared" si="39"/>
        <v>0</v>
      </c>
      <c r="O246" s="5">
        <f t="shared" si="39"/>
        <v>524597.08000000007</v>
      </c>
      <c r="P246" s="5">
        <f t="shared" si="39"/>
        <v>141714.28999999998</v>
      </c>
      <c r="Q246" s="5">
        <f t="shared" si="39"/>
        <v>168939.72</v>
      </c>
      <c r="R246" s="5">
        <f t="shared" si="39"/>
        <v>0</v>
      </c>
      <c r="S246" s="5">
        <f t="shared" si="39"/>
        <v>0</v>
      </c>
      <c r="T246" s="5">
        <f t="shared" si="39"/>
        <v>163369.59</v>
      </c>
      <c r="U246" s="5">
        <f t="shared" si="39"/>
        <v>463240.73</v>
      </c>
      <c r="V246" s="18">
        <f t="shared" si="39"/>
        <v>15167506.129999999</v>
      </c>
    </row>
    <row r="247" spans="1:22" x14ac:dyDescent="0.25">
      <c r="A247" s="24"/>
      <c r="B247" s="32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46"/>
    </row>
    <row r="248" spans="1:22" x14ac:dyDescent="0.25">
      <c r="A248" s="22" t="s">
        <v>192</v>
      </c>
      <c r="B248" s="32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46"/>
    </row>
    <row r="249" spans="1:22" x14ac:dyDescent="0.25">
      <c r="A249" s="25" t="s">
        <v>198</v>
      </c>
      <c r="B249" s="14">
        <v>4874164</v>
      </c>
      <c r="C249" s="6">
        <v>845090</v>
      </c>
      <c r="D249" s="6">
        <v>360418</v>
      </c>
      <c r="E249" s="6">
        <v>0</v>
      </c>
      <c r="F249" s="6">
        <v>38773</v>
      </c>
      <c r="G249" s="6">
        <v>182954</v>
      </c>
      <c r="H249" s="6">
        <v>0</v>
      </c>
      <c r="I249" s="6">
        <v>31138</v>
      </c>
      <c r="J249" s="6">
        <v>1126561</v>
      </c>
      <c r="K249" s="6">
        <v>0</v>
      </c>
      <c r="L249" s="6">
        <v>1388798</v>
      </c>
      <c r="M249" s="6">
        <v>118352</v>
      </c>
      <c r="N249" s="6">
        <v>144453</v>
      </c>
      <c r="O249" s="6">
        <v>1608442</v>
      </c>
      <c r="P249" s="6">
        <v>351818</v>
      </c>
      <c r="Q249" s="6">
        <v>188396</v>
      </c>
      <c r="R249" s="6">
        <v>568327</v>
      </c>
      <c r="S249" s="6">
        <v>0</v>
      </c>
      <c r="T249" s="6">
        <v>143663</v>
      </c>
      <c r="U249" s="6">
        <v>157690</v>
      </c>
      <c r="V249" s="19">
        <v>12129037</v>
      </c>
    </row>
    <row r="250" spans="1:22" x14ac:dyDescent="0.25">
      <c r="A250" s="25" t="s">
        <v>199</v>
      </c>
      <c r="B250" s="14">
        <v>5273224</v>
      </c>
      <c r="C250" s="6">
        <v>766293</v>
      </c>
      <c r="D250" s="6">
        <v>354228</v>
      </c>
      <c r="E250" s="6">
        <v>0</v>
      </c>
      <c r="F250" s="6">
        <v>53635</v>
      </c>
      <c r="G250" s="6">
        <v>374865</v>
      </c>
      <c r="H250" s="6">
        <v>0</v>
      </c>
      <c r="I250" s="6">
        <v>21742</v>
      </c>
      <c r="J250" s="6">
        <v>1064987</v>
      </c>
      <c r="K250" s="6">
        <v>0</v>
      </c>
      <c r="L250" s="6">
        <v>1291071</v>
      </c>
      <c r="M250" s="6">
        <v>106779</v>
      </c>
      <c r="N250" s="6">
        <v>204999</v>
      </c>
      <c r="O250" s="6">
        <v>1578808</v>
      </c>
      <c r="P250" s="6">
        <v>381556</v>
      </c>
      <c r="Q250" s="6">
        <v>192465</v>
      </c>
      <c r="R250" s="6">
        <v>156915</v>
      </c>
      <c r="S250" s="6">
        <v>0</v>
      </c>
      <c r="T250" s="6">
        <v>175209</v>
      </c>
      <c r="U250" s="6">
        <v>175500</v>
      </c>
      <c r="V250" s="19">
        <v>12172276</v>
      </c>
    </row>
    <row r="251" spans="1:22" x14ac:dyDescent="0.25">
      <c r="A251" s="25" t="s">
        <v>200</v>
      </c>
      <c r="B251" s="14">
        <v>5312309</v>
      </c>
      <c r="C251" s="6">
        <v>850848</v>
      </c>
      <c r="D251" s="6">
        <v>378954</v>
      </c>
      <c r="E251" s="6">
        <v>0</v>
      </c>
      <c r="F251" s="6">
        <v>39942</v>
      </c>
      <c r="G251" s="6">
        <v>193099</v>
      </c>
      <c r="H251" s="6">
        <v>0</v>
      </c>
      <c r="I251" s="6">
        <v>19421</v>
      </c>
      <c r="J251" s="6">
        <v>1129850</v>
      </c>
      <c r="K251" s="6">
        <v>0</v>
      </c>
      <c r="L251" s="6">
        <v>1493554</v>
      </c>
      <c r="M251" s="6">
        <v>122051</v>
      </c>
      <c r="N251" s="6">
        <v>178122</v>
      </c>
      <c r="O251" s="6">
        <v>1696333</v>
      </c>
      <c r="P251" s="6">
        <v>474989</v>
      </c>
      <c r="Q251" s="6">
        <v>232232</v>
      </c>
      <c r="R251" s="6">
        <v>156915</v>
      </c>
      <c r="S251" s="6">
        <v>0</v>
      </c>
      <c r="T251" s="6">
        <v>164802</v>
      </c>
      <c r="U251" s="6">
        <v>176968</v>
      </c>
      <c r="V251" s="19">
        <v>12620389</v>
      </c>
    </row>
    <row r="252" spans="1:22" x14ac:dyDescent="0.25">
      <c r="A252" s="25" t="s">
        <v>201</v>
      </c>
      <c r="B252" s="14" t="s">
        <v>206</v>
      </c>
      <c r="C252" s="6" t="s">
        <v>206</v>
      </c>
      <c r="D252" s="6" t="s">
        <v>206</v>
      </c>
      <c r="E252" s="6" t="s">
        <v>206</v>
      </c>
      <c r="F252" s="6" t="s">
        <v>206</v>
      </c>
      <c r="G252" s="6" t="s">
        <v>206</v>
      </c>
      <c r="H252" s="6" t="s">
        <v>206</v>
      </c>
      <c r="I252" s="6" t="s">
        <v>206</v>
      </c>
      <c r="J252" s="6" t="s">
        <v>206</v>
      </c>
      <c r="K252" s="6" t="s">
        <v>206</v>
      </c>
      <c r="L252" s="6" t="s">
        <v>206</v>
      </c>
      <c r="M252" s="6" t="s">
        <v>206</v>
      </c>
      <c r="N252" s="6" t="s">
        <v>206</v>
      </c>
      <c r="O252" s="6" t="s">
        <v>206</v>
      </c>
      <c r="P252" s="6" t="s">
        <v>206</v>
      </c>
      <c r="Q252" s="6" t="s">
        <v>206</v>
      </c>
      <c r="R252" s="6" t="s">
        <v>206</v>
      </c>
      <c r="S252" s="6" t="s">
        <v>206</v>
      </c>
      <c r="T252" s="6" t="s">
        <v>206</v>
      </c>
      <c r="U252" s="6" t="s">
        <v>206</v>
      </c>
      <c r="V252" s="19" t="s">
        <v>206</v>
      </c>
    </row>
    <row r="253" spans="1:22" x14ac:dyDescent="0.25">
      <c r="A253" s="22" t="s">
        <v>157</v>
      </c>
      <c r="B253" s="12">
        <f t="shared" ref="B253:V253" si="40">SUM(B249:B252)</f>
        <v>15459697</v>
      </c>
      <c r="C253" s="5">
        <f t="shared" si="40"/>
        <v>2462231</v>
      </c>
      <c r="D253" s="5">
        <f t="shared" si="40"/>
        <v>1093600</v>
      </c>
      <c r="E253" s="5">
        <f t="shared" si="40"/>
        <v>0</v>
      </c>
      <c r="F253" s="5">
        <f t="shared" si="40"/>
        <v>132350</v>
      </c>
      <c r="G253" s="5">
        <f t="shared" si="40"/>
        <v>750918</v>
      </c>
      <c r="H253" s="5">
        <f t="shared" si="40"/>
        <v>0</v>
      </c>
      <c r="I253" s="5">
        <f t="shared" si="40"/>
        <v>72301</v>
      </c>
      <c r="J253" s="5">
        <f t="shared" si="40"/>
        <v>3321398</v>
      </c>
      <c r="K253" s="5">
        <f t="shared" si="40"/>
        <v>0</v>
      </c>
      <c r="L253" s="5">
        <f t="shared" si="40"/>
        <v>4173423</v>
      </c>
      <c r="M253" s="5">
        <f t="shared" si="40"/>
        <v>347182</v>
      </c>
      <c r="N253" s="5">
        <f t="shared" si="40"/>
        <v>527574</v>
      </c>
      <c r="O253" s="5">
        <f t="shared" si="40"/>
        <v>4883583</v>
      </c>
      <c r="P253" s="5">
        <f t="shared" si="40"/>
        <v>1208363</v>
      </c>
      <c r="Q253" s="5">
        <f t="shared" si="40"/>
        <v>613093</v>
      </c>
      <c r="R253" s="5">
        <f t="shared" si="40"/>
        <v>882157</v>
      </c>
      <c r="S253" s="5">
        <f t="shared" si="40"/>
        <v>0</v>
      </c>
      <c r="T253" s="5">
        <f t="shared" si="40"/>
        <v>483674</v>
      </c>
      <c r="U253" s="5">
        <f t="shared" si="40"/>
        <v>510158</v>
      </c>
      <c r="V253" s="18">
        <f t="shared" si="40"/>
        <v>36921702</v>
      </c>
    </row>
    <row r="254" spans="1:22" x14ac:dyDescent="0.25">
      <c r="A254" s="24"/>
      <c r="B254" s="32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46"/>
    </row>
    <row r="255" spans="1:22" x14ac:dyDescent="0.25">
      <c r="A255" s="22" t="s">
        <v>193</v>
      </c>
      <c r="B255" s="32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46"/>
    </row>
    <row r="256" spans="1:22" x14ac:dyDescent="0.25">
      <c r="A256" s="25" t="s">
        <v>198</v>
      </c>
      <c r="B256" s="14">
        <v>2380826</v>
      </c>
      <c r="C256" s="6">
        <v>918060</v>
      </c>
      <c r="D256" s="6">
        <v>113952</v>
      </c>
      <c r="E256" s="6">
        <v>0</v>
      </c>
      <c r="F256" s="6">
        <v>64204</v>
      </c>
      <c r="G256" s="6">
        <v>0</v>
      </c>
      <c r="H256" s="6">
        <v>0</v>
      </c>
      <c r="I256" s="6">
        <v>3107</v>
      </c>
      <c r="J256" s="6">
        <v>424451</v>
      </c>
      <c r="K256" s="6">
        <v>1200</v>
      </c>
      <c r="L256" s="6">
        <v>128192</v>
      </c>
      <c r="M256" s="6">
        <v>172100</v>
      </c>
      <c r="N256" s="6">
        <v>48521</v>
      </c>
      <c r="O256" s="6">
        <v>191757</v>
      </c>
      <c r="P256" s="6">
        <v>54280</v>
      </c>
      <c r="Q256" s="6">
        <v>3947</v>
      </c>
      <c r="R256" s="6">
        <v>2594</v>
      </c>
      <c r="S256" s="6">
        <v>0</v>
      </c>
      <c r="T256" s="6">
        <v>52520</v>
      </c>
      <c r="U256" s="6">
        <v>57735</v>
      </c>
      <c r="V256" s="19">
        <v>4617446</v>
      </c>
    </row>
    <row r="257" spans="1:22" x14ac:dyDescent="0.25">
      <c r="A257" s="25" t="s">
        <v>199</v>
      </c>
      <c r="B257" s="14">
        <v>2216840</v>
      </c>
      <c r="C257" s="6">
        <v>913794</v>
      </c>
      <c r="D257" s="6">
        <v>152439</v>
      </c>
      <c r="E257" s="6">
        <v>0</v>
      </c>
      <c r="F257" s="6">
        <v>111532</v>
      </c>
      <c r="G257" s="6">
        <v>0</v>
      </c>
      <c r="H257" s="6">
        <v>0</v>
      </c>
      <c r="I257" s="6">
        <v>7894</v>
      </c>
      <c r="J257" s="6">
        <v>430813</v>
      </c>
      <c r="K257" s="6">
        <v>14969</v>
      </c>
      <c r="L257" s="6">
        <v>134691</v>
      </c>
      <c r="M257" s="6">
        <v>172905</v>
      </c>
      <c r="N257" s="6">
        <v>56493</v>
      </c>
      <c r="O257" s="6">
        <v>202006</v>
      </c>
      <c r="P257" s="6">
        <v>136273</v>
      </c>
      <c r="Q257" s="6">
        <v>5227</v>
      </c>
      <c r="R257" s="6">
        <v>15877</v>
      </c>
      <c r="S257" s="6">
        <v>0</v>
      </c>
      <c r="T257" s="6">
        <v>59265</v>
      </c>
      <c r="U257" s="6">
        <v>75609</v>
      </c>
      <c r="V257" s="19">
        <v>4706627</v>
      </c>
    </row>
    <row r="258" spans="1:22" x14ac:dyDescent="0.25">
      <c r="A258" s="25" t="s">
        <v>200</v>
      </c>
      <c r="B258" s="14" t="s">
        <v>206</v>
      </c>
      <c r="C258" s="6" t="s">
        <v>206</v>
      </c>
      <c r="D258" s="6" t="s">
        <v>206</v>
      </c>
      <c r="E258" s="6" t="s">
        <v>206</v>
      </c>
      <c r="F258" s="6" t="s">
        <v>206</v>
      </c>
      <c r="G258" s="6" t="s">
        <v>206</v>
      </c>
      <c r="H258" s="6" t="s">
        <v>206</v>
      </c>
      <c r="I258" s="6" t="s">
        <v>206</v>
      </c>
      <c r="J258" s="6" t="s">
        <v>206</v>
      </c>
      <c r="K258" s="6" t="s">
        <v>206</v>
      </c>
      <c r="L258" s="6" t="s">
        <v>206</v>
      </c>
      <c r="M258" s="6" t="s">
        <v>206</v>
      </c>
      <c r="N258" s="6" t="s">
        <v>206</v>
      </c>
      <c r="O258" s="6" t="s">
        <v>206</v>
      </c>
      <c r="P258" s="6" t="s">
        <v>206</v>
      </c>
      <c r="Q258" s="6" t="s">
        <v>206</v>
      </c>
      <c r="R258" s="6" t="s">
        <v>206</v>
      </c>
      <c r="S258" s="6" t="s">
        <v>206</v>
      </c>
      <c r="T258" s="6" t="s">
        <v>206</v>
      </c>
      <c r="U258" s="6" t="s">
        <v>206</v>
      </c>
      <c r="V258" s="19" t="s">
        <v>206</v>
      </c>
    </row>
    <row r="259" spans="1:22" x14ac:dyDescent="0.25">
      <c r="A259" s="25" t="s">
        <v>201</v>
      </c>
      <c r="B259" s="14" t="s">
        <v>206</v>
      </c>
      <c r="C259" s="6" t="s">
        <v>206</v>
      </c>
      <c r="D259" s="6" t="s">
        <v>206</v>
      </c>
      <c r="E259" s="6" t="s">
        <v>206</v>
      </c>
      <c r="F259" s="6" t="s">
        <v>206</v>
      </c>
      <c r="G259" s="6" t="s">
        <v>206</v>
      </c>
      <c r="H259" s="6" t="s">
        <v>206</v>
      </c>
      <c r="I259" s="6" t="s">
        <v>206</v>
      </c>
      <c r="J259" s="6" t="s">
        <v>206</v>
      </c>
      <c r="K259" s="6" t="s">
        <v>206</v>
      </c>
      <c r="L259" s="6" t="s">
        <v>206</v>
      </c>
      <c r="M259" s="6" t="s">
        <v>206</v>
      </c>
      <c r="N259" s="6" t="s">
        <v>206</v>
      </c>
      <c r="O259" s="6" t="s">
        <v>206</v>
      </c>
      <c r="P259" s="6" t="s">
        <v>206</v>
      </c>
      <c r="Q259" s="6" t="s">
        <v>206</v>
      </c>
      <c r="R259" s="6" t="s">
        <v>206</v>
      </c>
      <c r="S259" s="6" t="s">
        <v>206</v>
      </c>
      <c r="T259" s="6" t="s">
        <v>206</v>
      </c>
      <c r="U259" s="6" t="s">
        <v>206</v>
      </c>
      <c r="V259" s="19" t="s">
        <v>206</v>
      </c>
    </row>
    <row r="260" spans="1:22" x14ac:dyDescent="0.25">
      <c r="A260" s="22" t="s">
        <v>157</v>
      </c>
      <c r="B260" s="12">
        <f t="shared" ref="B260:V260" si="41">SUM(B256:B259)</f>
        <v>4597666</v>
      </c>
      <c r="C260" s="5">
        <f t="shared" si="41"/>
        <v>1831854</v>
      </c>
      <c r="D260" s="5">
        <f t="shared" si="41"/>
        <v>266391</v>
      </c>
      <c r="E260" s="5">
        <f t="shared" si="41"/>
        <v>0</v>
      </c>
      <c r="F260" s="5">
        <f t="shared" si="41"/>
        <v>175736</v>
      </c>
      <c r="G260" s="5">
        <f t="shared" si="41"/>
        <v>0</v>
      </c>
      <c r="H260" s="5">
        <f t="shared" si="41"/>
        <v>0</v>
      </c>
      <c r="I260" s="5">
        <f t="shared" si="41"/>
        <v>11001</v>
      </c>
      <c r="J260" s="5">
        <f t="shared" si="41"/>
        <v>855264</v>
      </c>
      <c r="K260" s="5">
        <f t="shared" si="41"/>
        <v>16169</v>
      </c>
      <c r="L260" s="5">
        <f t="shared" si="41"/>
        <v>262883</v>
      </c>
      <c r="M260" s="5">
        <f t="shared" si="41"/>
        <v>345005</v>
      </c>
      <c r="N260" s="5">
        <f t="shared" si="41"/>
        <v>105014</v>
      </c>
      <c r="O260" s="5">
        <f t="shared" si="41"/>
        <v>393763</v>
      </c>
      <c r="P260" s="5">
        <f t="shared" si="41"/>
        <v>190553</v>
      </c>
      <c r="Q260" s="5">
        <f t="shared" si="41"/>
        <v>9174</v>
      </c>
      <c r="R260" s="5">
        <f t="shared" si="41"/>
        <v>18471</v>
      </c>
      <c r="S260" s="5">
        <f t="shared" si="41"/>
        <v>0</v>
      </c>
      <c r="T260" s="5">
        <f t="shared" si="41"/>
        <v>111785</v>
      </c>
      <c r="U260" s="5">
        <f t="shared" si="41"/>
        <v>133344</v>
      </c>
      <c r="V260" s="18">
        <f t="shared" si="41"/>
        <v>9324073</v>
      </c>
    </row>
    <row r="261" spans="1:22" x14ac:dyDescent="0.25">
      <c r="A261" s="24"/>
      <c r="B261" s="32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46"/>
    </row>
    <row r="262" spans="1:22" x14ac:dyDescent="0.25">
      <c r="A262" s="22" t="s">
        <v>194</v>
      </c>
      <c r="B262" s="32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46"/>
    </row>
    <row r="263" spans="1:22" x14ac:dyDescent="0.25">
      <c r="A263" s="25" t="s">
        <v>198</v>
      </c>
      <c r="B263" s="14">
        <v>6133263</v>
      </c>
      <c r="C263" s="6">
        <v>1134562</v>
      </c>
      <c r="D263" s="6">
        <v>531622</v>
      </c>
      <c r="E263" s="6">
        <v>841059</v>
      </c>
      <c r="F263" s="6">
        <v>42807</v>
      </c>
      <c r="G263" s="6">
        <v>58873</v>
      </c>
      <c r="H263" s="6">
        <v>15792</v>
      </c>
      <c r="I263" s="6">
        <v>44899</v>
      </c>
      <c r="J263" s="6">
        <v>1452532</v>
      </c>
      <c r="K263" s="6">
        <v>115250</v>
      </c>
      <c r="L263" s="6">
        <v>2127101</v>
      </c>
      <c r="M263" s="6">
        <v>244918</v>
      </c>
      <c r="N263" s="6">
        <v>1269568</v>
      </c>
      <c r="O263" s="6">
        <v>375087</v>
      </c>
      <c r="P263" s="6">
        <v>408283</v>
      </c>
      <c r="Q263" s="6">
        <v>500312</v>
      </c>
      <c r="R263" s="6">
        <v>822693</v>
      </c>
      <c r="S263" s="6">
        <v>2319898</v>
      </c>
      <c r="T263" s="6">
        <v>386345</v>
      </c>
      <c r="U263" s="6">
        <v>301390</v>
      </c>
      <c r="V263" s="19">
        <v>19126254</v>
      </c>
    </row>
    <row r="264" spans="1:22" x14ac:dyDescent="0.25">
      <c r="A264" s="25" t="s">
        <v>199</v>
      </c>
      <c r="B264" s="14">
        <v>5870791</v>
      </c>
      <c r="C264" s="6">
        <v>1120544</v>
      </c>
      <c r="D264" s="6">
        <v>536694</v>
      </c>
      <c r="E264" s="6">
        <v>841059</v>
      </c>
      <c r="F264" s="6">
        <v>43138</v>
      </c>
      <c r="G264" s="6">
        <v>77079</v>
      </c>
      <c r="H264" s="6">
        <v>14832</v>
      </c>
      <c r="I264" s="6">
        <v>35031</v>
      </c>
      <c r="J264" s="6">
        <v>1404683</v>
      </c>
      <c r="K264" s="6">
        <v>115250</v>
      </c>
      <c r="L264" s="6">
        <v>2132431</v>
      </c>
      <c r="M264" s="6">
        <v>215838</v>
      </c>
      <c r="N264" s="6">
        <v>1420549</v>
      </c>
      <c r="O264" s="6">
        <v>339328</v>
      </c>
      <c r="P264" s="6">
        <v>474713</v>
      </c>
      <c r="Q264" s="6">
        <v>485628</v>
      </c>
      <c r="R264" s="6">
        <v>803929</v>
      </c>
      <c r="S264" s="6">
        <v>2172043</v>
      </c>
      <c r="T264" s="6">
        <v>342729</v>
      </c>
      <c r="U264" s="6">
        <v>491448</v>
      </c>
      <c r="V264" s="19">
        <v>18937737</v>
      </c>
    </row>
    <row r="265" spans="1:22" x14ac:dyDescent="0.25">
      <c r="A265" s="25" t="s">
        <v>200</v>
      </c>
      <c r="B265" s="14" t="s">
        <v>206</v>
      </c>
      <c r="C265" s="6" t="s">
        <v>206</v>
      </c>
      <c r="D265" s="6" t="s">
        <v>206</v>
      </c>
      <c r="E265" s="6" t="s">
        <v>206</v>
      </c>
      <c r="F265" s="6" t="s">
        <v>206</v>
      </c>
      <c r="G265" s="6" t="s">
        <v>206</v>
      </c>
      <c r="H265" s="6" t="s">
        <v>206</v>
      </c>
      <c r="I265" s="6" t="s">
        <v>206</v>
      </c>
      <c r="J265" s="6" t="s">
        <v>206</v>
      </c>
      <c r="K265" s="6" t="s">
        <v>206</v>
      </c>
      <c r="L265" s="6" t="s">
        <v>206</v>
      </c>
      <c r="M265" s="6" t="s">
        <v>206</v>
      </c>
      <c r="N265" s="6" t="s">
        <v>206</v>
      </c>
      <c r="O265" s="6" t="s">
        <v>206</v>
      </c>
      <c r="P265" s="6" t="s">
        <v>206</v>
      </c>
      <c r="Q265" s="6" t="s">
        <v>206</v>
      </c>
      <c r="R265" s="6" t="s">
        <v>206</v>
      </c>
      <c r="S265" s="6" t="s">
        <v>206</v>
      </c>
      <c r="T265" s="6" t="s">
        <v>206</v>
      </c>
      <c r="U265" s="6" t="s">
        <v>206</v>
      </c>
      <c r="V265" s="19" t="s">
        <v>206</v>
      </c>
    </row>
    <row r="266" spans="1:22" x14ac:dyDescent="0.25">
      <c r="A266" s="25" t="s">
        <v>201</v>
      </c>
      <c r="B266" s="14" t="s">
        <v>206</v>
      </c>
      <c r="C266" s="6" t="s">
        <v>206</v>
      </c>
      <c r="D266" s="6" t="s">
        <v>206</v>
      </c>
      <c r="E266" s="6" t="s">
        <v>206</v>
      </c>
      <c r="F266" s="6" t="s">
        <v>206</v>
      </c>
      <c r="G266" s="6" t="s">
        <v>206</v>
      </c>
      <c r="H266" s="6" t="s">
        <v>206</v>
      </c>
      <c r="I266" s="6" t="s">
        <v>206</v>
      </c>
      <c r="J266" s="6" t="s">
        <v>206</v>
      </c>
      <c r="K266" s="6" t="s">
        <v>206</v>
      </c>
      <c r="L266" s="6" t="s">
        <v>206</v>
      </c>
      <c r="M266" s="6" t="s">
        <v>206</v>
      </c>
      <c r="N266" s="6" t="s">
        <v>206</v>
      </c>
      <c r="O266" s="6" t="s">
        <v>206</v>
      </c>
      <c r="P266" s="6" t="s">
        <v>206</v>
      </c>
      <c r="Q266" s="6" t="s">
        <v>206</v>
      </c>
      <c r="R266" s="6" t="s">
        <v>206</v>
      </c>
      <c r="S266" s="6" t="s">
        <v>206</v>
      </c>
      <c r="T266" s="6" t="s">
        <v>206</v>
      </c>
      <c r="U266" s="6" t="s">
        <v>206</v>
      </c>
      <c r="V266" s="19" t="s">
        <v>206</v>
      </c>
    </row>
    <row r="267" spans="1:22" x14ac:dyDescent="0.25">
      <c r="A267" s="22" t="s">
        <v>157</v>
      </c>
      <c r="B267" s="12">
        <f t="shared" ref="B267:V267" si="42">SUM(B263:B266)</f>
        <v>12004054</v>
      </c>
      <c r="C267" s="5">
        <f t="shared" si="42"/>
        <v>2255106</v>
      </c>
      <c r="D267" s="5">
        <f t="shared" si="42"/>
        <v>1068316</v>
      </c>
      <c r="E267" s="5">
        <f t="shared" si="42"/>
        <v>1682118</v>
      </c>
      <c r="F267" s="5">
        <f t="shared" si="42"/>
        <v>85945</v>
      </c>
      <c r="G267" s="5">
        <f t="shared" si="42"/>
        <v>135952</v>
      </c>
      <c r="H267" s="5">
        <f t="shared" si="42"/>
        <v>30624</v>
      </c>
      <c r="I267" s="5">
        <f t="shared" si="42"/>
        <v>79930</v>
      </c>
      <c r="J267" s="5">
        <f t="shared" si="42"/>
        <v>2857215</v>
      </c>
      <c r="K267" s="5">
        <f t="shared" si="42"/>
        <v>230500</v>
      </c>
      <c r="L267" s="5">
        <f t="shared" si="42"/>
        <v>4259532</v>
      </c>
      <c r="M267" s="5">
        <f t="shared" si="42"/>
        <v>460756</v>
      </c>
      <c r="N267" s="5">
        <f t="shared" si="42"/>
        <v>2690117</v>
      </c>
      <c r="O267" s="5">
        <f t="shared" si="42"/>
        <v>714415</v>
      </c>
      <c r="P267" s="5">
        <f t="shared" si="42"/>
        <v>882996</v>
      </c>
      <c r="Q267" s="5">
        <f t="shared" si="42"/>
        <v>985940</v>
      </c>
      <c r="R267" s="5">
        <f t="shared" si="42"/>
        <v>1626622</v>
      </c>
      <c r="S267" s="5">
        <f t="shared" si="42"/>
        <v>4491941</v>
      </c>
      <c r="T267" s="5">
        <f t="shared" si="42"/>
        <v>729074</v>
      </c>
      <c r="U267" s="5">
        <f t="shared" si="42"/>
        <v>792838</v>
      </c>
      <c r="V267" s="18">
        <f t="shared" si="42"/>
        <v>38063991</v>
      </c>
    </row>
    <row r="268" spans="1:22" x14ac:dyDescent="0.25">
      <c r="A268" s="24"/>
      <c r="B268" s="32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46"/>
    </row>
    <row r="269" spans="1:22" x14ac:dyDescent="0.25">
      <c r="A269" s="22" t="s">
        <v>195</v>
      </c>
      <c r="B269" s="32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46"/>
    </row>
    <row r="270" spans="1:22" x14ac:dyDescent="0.25">
      <c r="A270" s="25" t="s">
        <v>198</v>
      </c>
      <c r="B270" s="14">
        <v>2226881</v>
      </c>
      <c r="C270" s="6">
        <v>847821</v>
      </c>
      <c r="D270" s="6">
        <v>161436</v>
      </c>
      <c r="E270" s="6">
        <v>0</v>
      </c>
      <c r="F270" s="6">
        <v>17099</v>
      </c>
      <c r="G270" s="6">
        <v>18838</v>
      </c>
      <c r="H270" s="6">
        <v>57318</v>
      </c>
      <c r="I270" s="6">
        <v>26</v>
      </c>
      <c r="J270" s="6">
        <v>172591</v>
      </c>
      <c r="K270" s="6">
        <v>4306</v>
      </c>
      <c r="L270" s="6">
        <v>337220</v>
      </c>
      <c r="M270" s="6">
        <v>123372</v>
      </c>
      <c r="N270" s="6">
        <v>200653</v>
      </c>
      <c r="O270" s="6">
        <v>192217</v>
      </c>
      <c r="P270" s="6">
        <v>11173</v>
      </c>
      <c r="Q270" s="6">
        <v>17037</v>
      </c>
      <c r="R270" s="6">
        <v>12732</v>
      </c>
      <c r="S270" s="6">
        <v>0</v>
      </c>
      <c r="T270" s="6">
        <v>63199</v>
      </c>
      <c r="U270" s="6">
        <v>51589</v>
      </c>
      <c r="V270" s="19">
        <v>4515508</v>
      </c>
    </row>
    <row r="271" spans="1:22" x14ac:dyDescent="0.25">
      <c r="A271" s="25" t="s">
        <v>199</v>
      </c>
      <c r="B271" s="14">
        <v>2009315</v>
      </c>
      <c r="C271" s="6">
        <v>919553</v>
      </c>
      <c r="D271" s="6">
        <v>107624</v>
      </c>
      <c r="E271" s="6">
        <v>0</v>
      </c>
      <c r="F271" s="6">
        <v>17485</v>
      </c>
      <c r="G271" s="6">
        <v>16010</v>
      </c>
      <c r="H271" s="6">
        <v>46192</v>
      </c>
      <c r="I271" s="6">
        <v>440</v>
      </c>
      <c r="J271" s="6">
        <v>276632</v>
      </c>
      <c r="K271" s="6">
        <v>69191</v>
      </c>
      <c r="L271" s="6">
        <v>329802</v>
      </c>
      <c r="M271" s="6">
        <v>105332</v>
      </c>
      <c r="N271" s="6">
        <v>136128</v>
      </c>
      <c r="O271" s="6">
        <v>34564</v>
      </c>
      <c r="P271" s="6">
        <v>15408</v>
      </c>
      <c r="Q271" s="6">
        <v>18563</v>
      </c>
      <c r="R271" s="6">
        <v>2880</v>
      </c>
      <c r="S271" s="6">
        <v>0</v>
      </c>
      <c r="T271" s="6">
        <v>49962</v>
      </c>
      <c r="U271" s="6">
        <v>54484</v>
      </c>
      <c r="V271" s="19">
        <v>4209565</v>
      </c>
    </row>
    <row r="272" spans="1:22" x14ac:dyDescent="0.25">
      <c r="A272" s="25" t="s">
        <v>200</v>
      </c>
      <c r="B272" s="14">
        <v>2090634</v>
      </c>
      <c r="C272" s="6">
        <v>806193</v>
      </c>
      <c r="D272" s="6">
        <v>170626</v>
      </c>
      <c r="E272" s="6">
        <v>0</v>
      </c>
      <c r="F272" s="6">
        <v>13796</v>
      </c>
      <c r="G272" s="6">
        <v>14451</v>
      </c>
      <c r="H272" s="6">
        <v>41506</v>
      </c>
      <c r="I272" s="6">
        <v>0</v>
      </c>
      <c r="J272" s="6">
        <v>338896</v>
      </c>
      <c r="K272" s="6">
        <v>4084</v>
      </c>
      <c r="L272" s="6">
        <v>346638</v>
      </c>
      <c r="M272" s="6">
        <v>106226</v>
      </c>
      <c r="N272" s="6">
        <v>132072</v>
      </c>
      <c r="O272" s="6">
        <v>124130</v>
      </c>
      <c r="P272" s="6">
        <v>14840</v>
      </c>
      <c r="Q272" s="6">
        <v>19687</v>
      </c>
      <c r="R272" s="6">
        <v>3081</v>
      </c>
      <c r="S272" s="6">
        <v>0</v>
      </c>
      <c r="T272" s="6">
        <v>54006</v>
      </c>
      <c r="U272" s="6">
        <v>63803</v>
      </c>
      <c r="V272" s="19">
        <v>4344669</v>
      </c>
    </row>
    <row r="273" spans="1:22" x14ac:dyDescent="0.25">
      <c r="A273" s="25" t="s">
        <v>201</v>
      </c>
      <c r="B273" s="14" t="s">
        <v>206</v>
      </c>
      <c r="C273" s="6" t="s">
        <v>206</v>
      </c>
      <c r="D273" s="6" t="s">
        <v>206</v>
      </c>
      <c r="E273" s="6" t="s">
        <v>206</v>
      </c>
      <c r="F273" s="6" t="s">
        <v>206</v>
      </c>
      <c r="G273" s="6" t="s">
        <v>206</v>
      </c>
      <c r="H273" s="6" t="s">
        <v>206</v>
      </c>
      <c r="I273" s="6" t="s">
        <v>206</v>
      </c>
      <c r="J273" s="6" t="s">
        <v>206</v>
      </c>
      <c r="K273" s="6" t="s">
        <v>206</v>
      </c>
      <c r="L273" s="6" t="s">
        <v>206</v>
      </c>
      <c r="M273" s="6" t="s">
        <v>206</v>
      </c>
      <c r="N273" s="6" t="s">
        <v>206</v>
      </c>
      <c r="O273" s="6" t="s">
        <v>206</v>
      </c>
      <c r="P273" s="6" t="s">
        <v>206</v>
      </c>
      <c r="Q273" s="6" t="s">
        <v>206</v>
      </c>
      <c r="R273" s="6" t="s">
        <v>206</v>
      </c>
      <c r="S273" s="6" t="s">
        <v>206</v>
      </c>
      <c r="T273" s="6" t="s">
        <v>206</v>
      </c>
      <c r="U273" s="6" t="s">
        <v>206</v>
      </c>
      <c r="V273" s="19" t="s">
        <v>206</v>
      </c>
    </row>
    <row r="274" spans="1:22" x14ac:dyDescent="0.25">
      <c r="A274" s="22" t="s">
        <v>157</v>
      </c>
      <c r="B274" s="12">
        <f t="shared" ref="B274:V274" si="43">SUM(B270:B273)</f>
        <v>6326830</v>
      </c>
      <c r="C274" s="5">
        <f t="shared" si="43"/>
        <v>2573567</v>
      </c>
      <c r="D274" s="5">
        <f t="shared" si="43"/>
        <v>439686</v>
      </c>
      <c r="E274" s="5">
        <f t="shared" si="43"/>
        <v>0</v>
      </c>
      <c r="F274" s="5">
        <f t="shared" si="43"/>
        <v>48380</v>
      </c>
      <c r="G274" s="5">
        <f t="shared" si="43"/>
        <v>49299</v>
      </c>
      <c r="H274" s="5">
        <f t="shared" si="43"/>
        <v>145016</v>
      </c>
      <c r="I274" s="5">
        <f t="shared" si="43"/>
        <v>466</v>
      </c>
      <c r="J274" s="5">
        <f t="shared" si="43"/>
        <v>788119</v>
      </c>
      <c r="K274" s="5">
        <f t="shared" si="43"/>
        <v>77581</v>
      </c>
      <c r="L274" s="5">
        <f t="shared" si="43"/>
        <v>1013660</v>
      </c>
      <c r="M274" s="5">
        <f t="shared" si="43"/>
        <v>334930</v>
      </c>
      <c r="N274" s="5">
        <f t="shared" si="43"/>
        <v>468853</v>
      </c>
      <c r="O274" s="5">
        <f t="shared" si="43"/>
        <v>350911</v>
      </c>
      <c r="P274" s="5">
        <f t="shared" si="43"/>
        <v>41421</v>
      </c>
      <c r="Q274" s="5">
        <f t="shared" si="43"/>
        <v>55287</v>
      </c>
      <c r="R274" s="5">
        <f t="shared" si="43"/>
        <v>18693</v>
      </c>
      <c r="S274" s="5">
        <f t="shared" si="43"/>
        <v>0</v>
      </c>
      <c r="T274" s="5">
        <f t="shared" si="43"/>
        <v>167167</v>
      </c>
      <c r="U274" s="5">
        <f t="shared" si="43"/>
        <v>169876</v>
      </c>
      <c r="V274" s="18">
        <f t="shared" si="43"/>
        <v>13069742</v>
      </c>
    </row>
    <row r="275" spans="1:22" x14ac:dyDescent="0.25">
      <c r="A275" s="24"/>
      <c r="B275" s="32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46"/>
    </row>
    <row r="276" spans="1:22" x14ac:dyDescent="0.25">
      <c r="A276" s="22" t="s">
        <v>196</v>
      </c>
      <c r="B276" s="32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46"/>
    </row>
    <row r="277" spans="1:22" x14ac:dyDescent="0.25">
      <c r="A277" s="25" t="s">
        <v>198</v>
      </c>
      <c r="B277" s="14">
        <v>2609838.5099999998</v>
      </c>
      <c r="C277" s="6">
        <v>135809.54</v>
      </c>
      <c r="D277" s="6">
        <v>134395.54</v>
      </c>
      <c r="E277" s="6">
        <v>0</v>
      </c>
      <c r="F277" s="6">
        <v>1409.06</v>
      </c>
      <c r="G277" s="6">
        <v>27507.97</v>
      </c>
      <c r="H277" s="6">
        <v>0</v>
      </c>
      <c r="I277" s="6">
        <v>5198.42</v>
      </c>
      <c r="J277" s="6">
        <v>411646.14</v>
      </c>
      <c r="K277" s="6">
        <v>6051.5</v>
      </c>
      <c r="L277" s="6">
        <v>63293.13</v>
      </c>
      <c r="M277" s="6">
        <v>217116.36</v>
      </c>
      <c r="N277" s="6">
        <v>149680.99</v>
      </c>
      <c r="O277" s="6">
        <v>273979.2</v>
      </c>
      <c r="P277" s="6">
        <v>1661.58</v>
      </c>
      <c r="Q277" s="6">
        <v>43286.43</v>
      </c>
      <c r="R277" s="6">
        <v>8641.4599999999991</v>
      </c>
      <c r="S277" s="6">
        <v>0</v>
      </c>
      <c r="T277" s="6">
        <v>88994.17</v>
      </c>
      <c r="U277" s="6">
        <v>46298.54</v>
      </c>
      <c r="V277" s="19">
        <v>4224808.54</v>
      </c>
    </row>
    <row r="278" spans="1:22" x14ac:dyDescent="0.25">
      <c r="A278" s="25" t="s">
        <v>199</v>
      </c>
      <c r="B278" s="14">
        <v>2717902.69</v>
      </c>
      <c r="C278" s="6">
        <v>324621.53000000003</v>
      </c>
      <c r="D278" s="6">
        <v>135618.51</v>
      </c>
      <c r="E278" s="6">
        <v>0</v>
      </c>
      <c r="F278" s="6">
        <v>1428.3</v>
      </c>
      <c r="G278" s="6">
        <v>26202.71</v>
      </c>
      <c r="H278" s="6">
        <v>340.88</v>
      </c>
      <c r="I278" s="6">
        <v>3105</v>
      </c>
      <c r="J278" s="6">
        <v>411646.14</v>
      </c>
      <c r="K278" s="6">
        <v>42850</v>
      </c>
      <c r="L278" s="6">
        <v>49565.1</v>
      </c>
      <c r="M278" s="6">
        <v>188560.62</v>
      </c>
      <c r="N278" s="6">
        <v>141131.44</v>
      </c>
      <c r="O278" s="6">
        <v>251316.92</v>
      </c>
      <c r="P278" s="6">
        <v>0</v>
      </c>
      <c r="Q278" s="6">
        <v>40037.660000000003</v>
      </c>
      <c r="R278" s="6">
        <v>7298.82</v>
      </c>
      <c r="S278" s="6">
        <v>0</v>
      </c>
      <c r="T278" s="6">
        <v>76356.399999999994</v>
      </c>
      <c r="U278" s="6">
        <v>61872.69</v>
      </c>
      <c r="V278" s="19">
        <v>4479855.41</v>
      </c>
    </row>
    <row r="279" spans="1:22" x14ac:dyDescent="0.25">
      <c r="A279" s="25" t="s">
        <v>200</v>
      </c>
      <c r="B279" s="14">
        <v>2820997</v>
      </c>
      <c r="C279" s="6">
        <v>435047</v>
      </c>
      <c r="D279" s="6">
        <v>128710</v>
      </c>
      <c r="E279" s="6">
        <v>0</v>
      </c>
      <c r="F279" s="6">
        <v>1428</v>
      </c>
      <c r="G279" s="6">
        <v>27059</v>
      </c>
      <c r="H279" s="6">
        <v>328</v>
      </c>
      <c r="I279" s="6">
        <v>3756</v>
      </c>
      <c r="J279" s="6">
        <v>413954</v>
      </c>
      <c r="K279" s="6">
        <v>39265</v>
      </c>
      <c r="L279" s="6">
        <v>45652</v>
      </c>
      <c r="M279" s="6">
        <v>242193</v>
      </c>
      <c r="N279" s="6">
        <v>154885</v>
      </c>
      <c r="O279" s="6">
        <v>233998</v>
      </c>
      <c r="P279" s="6">
        <v>0</v>
      </c>
      <c r="Q279" s="6">
        <v>37060</v>
      </c>
      <c r="R279" s="6">
        <v>9718</v>
      </c>
      <c r="S279" s="6">
        <v>0</v>
      </c>
      <c r="T279" s="6">
        <v>61157</v>
      </c>
      <c r="U279" s="6">
        <v>29983</v>
      </c>
      <c r="V279" s="19">
        <v>4685190</v>
      </c>
    </row>
    <row r="280" spans="1:22" x14ac:dyDescent="0.25">
      <c r="A280" s="25" t="s">
        <v>201</v>
      </c>
      <c r="B280" s="14" t="s">
        <v>206</v>
      </c>
      <c r="C280" s="6" t="s">
        <v>206</v>
      </c>
      <c r="D280" s="6" t="s">
        <v>206</v>
      </c>
      <c r="E280" s="6" t="s">
        <v>206</v>
      </c>
      <c r="F280" s="6" t="s">
        <v>206</v>
      </c>
      <c r="G280" s="6" t="s">
        <v>206</v>
      </c>
      <c r="H280" s="6" t="s">
        <v>206</v>
      </c>
      <c r="I280" s="6" t="s">
        <v>206</v>
      </c>
      <c r="J280" s="6" t="s">
        <v>206</v>
      </c>
      <c r="K280" s="6" t="s">
        <v>206</v>
      </c>
      <c r="L280" s="6" t="s">
        <v>206</v>
      </c>
      <c r="M280" s="6" t="s">
        <v>206</v>
      </c>
      <c r="N280" s="6" t="s">
        <v>206</v>
      </c>
      <c r="O280" s="6" t="s">
        <v>206</v>
      </c>
      <c r="P280" s="6" t="s">
        <v>206</v>
      </c>
      <c r="Q280" s="6" t="s">
        <v>206</v>
      </c>
      <c r="R280" s="6" t="s">
        <v>206</v>
      </c>
      <c r="S280" s="6" t="s">
        <v>206</v>
      </c>
      <c r="T280" s="6" t="s">
        <v>206</v>
      </c>
      <c r="U280" s="6" t="s">
        <v>206</v>
      </c>
      <c r="V280" s="19" t="s">
        <v>206</v>
      </c>
    </row>
    <row r="281" spans="1:22" x14ac:dyDescent="0.25">
      <c r="A281" s="22" t="s">
        <v>157</v>
      </c>
      <c r="B281" s="12">
        <f t="shared" ref="B281:V281" si="44">SUM(B277:B280)</f>
        <v>8148738.1999999993</v>
      </c>
      <c r="C281" s="5">
        <f t="shared" si="44"/>
        <v>895478.07000000007</v>
      </c>
      <c r="D281" s="5">
        <f t="shared" si="44"/>
        <v>398724.05000000005</v>
      </c>
      <c r="E281" s="5">
        <f t="shared" si="44"/>
        <v>0</v>
      </c>
      <c r="F281" s="5">
        <f t="shared" si="44"/>
        <v>4265.3599999999997</v>
      </c>
      <c r="G281" s="5">
        <f t="shared" si="44"/>
        <v>80769.679999999993</v>
      </c>
      <c r="H281" s="5">
        <f t="shared" si="44"/>
        <v>668.88</v>
      </c>
      <c r="I281" s="5">
        <f t="shared" si="44"/>
        <v>12059.42</v>
      </c>
      <c r="J281" s="5">
        <f t="shared" si="44"/>
        <v>1237246.28</v>
      </c>
      <c r="K281" s="5">
        <f t="shared" si="44"/>
        <v>88166.5</v>
      </c>
      <c r="L281" s="5">
        <f t="shared" si="44"/>
        <v>158510.22999999998</v>
      </c>
      <c r="M281" s="5">
        <f t="shared" si="44"/>
        <v>647869.98</v>
      </c>
      <c r="N281" s="5">
        <f t="shared" si="44"/>
        <v>445697.43</v>
      </c>
      <c r="O281" s="5">
        <f t="shared" si="44"/>
        <v>759294.12</v>
      </c>
      <c r="P281" s="5">
        <f t="shared" si="44"/>
        <v>1661.58</v>
      </c>
      <c r="Q281" s="5">
        <f t="shared" si="44"/>
        <v>120384.09</v>
      </c>
      <c r="R281" s="5">
        <f t="shared" si="44"/>
        <v>25658.28</v>
      </c>
      <c r="S281" s="5">
        <f t="shared" si="44"/>
        <v>0</v>
      </c>
      <c r="T281" s="5">
        <f t="shared" si="44"/>
        <v>226507.57</v>
      </c>
      <c r="U281" s="5">
        <f t="shared" si="44"/>
        <v>138154.23000000001</v>
      </c>
      <c r="V281" s="18">
        <f t="shared" si="44"/>
        <v>13389853.949999999</v>
      </c>
    </row>
    <row r="282" spans="1:22" x14ac:dyDescent="0.25">
      <c r="A282" s="24"/>
      <c r="B282" s="32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46"/>
    </row>
    <row r="283" spans="1:22" x14ac:dyDescent="0.25">
      <c r="A283" s="22" t="s">
        <v>197</v>
      </c>
      <c r="B283" s="32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46"/>
    </row>
    <row r="284" spans="1:22" x14ac:dyDescent="0.25">
      <c r="A284" s="25" t="s">
        <v>198</v>
      </c>
      <c r="B284" s="14">
        <v>3474990</v>
      </c>
      <c r="C284" s="6">
        <v>1288204</v>
      </c>
      <c r="D284" s="6">
        <v>377643</v>
      </c>
      <c r="E284" s="6">
        <v>0</v>
      </c>
      <c r="F284" s="6">
        <v>25985</v>
      </c>
      <c r="G284" s="6">
        <v>83076</v>
      </c>
      <c r="H284" s="6">
        <v>0</v>
      </c>
      <c r="I284" s="6">
        <v>65336</v>
      </c>
      <c r="J284" s="6">
        <v>1608766</v>
      </c>
      <c r="K284" s="6">
        <v>0</v>
      </c>
      <c r="L284" s="6">
        <v>1766481</v>
      </c>
      <c r="M284" s="6">
        <v>0</v>
      </c>
      <c r="N284" s="6">
        <v>0</v>
      </c>
      <c r="O284" s="6">
        <v>0</v>
      </c>
      <c r="P284" s="6">
        <v>11864</v>
      </c>
      <c r="Q284" s="6">
        <v>98136</v>
      </c>
      <c r="R284" s="6">
        <v>0</v>
      </c>
      <c r="S284" s="6">
        <v>0</v>
      </c>
      <c r="T284" s="6">
        <v>135857</v>
      </c>
      <c r="U284" s="6">
        <v>464726</v>
      </c>
      <c r="V284" s="19">
        <v>9401064</v>
      </c>
    </row>
    <row r="285" spans="1:22" x14ac:dyDescent="0.25">
      <c r="A285" s="25" t="s">
        <v>199</v>
      </c>
      <c r="B285" s="14">
        <v>3989266</v>
      </c>
      <c r="C285" s="6">
        <v>986873</v>
      </c>
      <c r="D285" s="6">
        <v>377643</v>
      </c>
      <c r="E285" s="6">
        <v>0</v>
      </c>
      <c r="F285" s="6">
        <v>27431</v>
      </c>
      <c r="G285" s="6">
        <v>73017</v>
      </c>
      <c r="H285" s="6">
        <v>0</v>
      </c>
      <c r="I285" s="6">
        <v>50629</v>
      </c>
      <c r="J285" s="6">
        <v>1588121</v>
      </c>
      <c r="K285" s="6">
        <v>0</v>
      </c>
      <c r="L285" s="6">
        <v>1387095</v>
      </c>
      <c r="M285" s="6">
        <v>0</v>
      </c>
      <c r="N285" s="6">
        <v>0</v>
      </c>
      <c r="O285" s="6">
        <v>0</v>
      </c>
      <c r="P285" s="6">
        <v>22623</v>
      </c>
      <c r="Q285" s="6">
        <v>84743</v>
      </c>
      <c r="R285" s="6">
        <v>0</v>
      </c>
      <c r="S285" s="6">
        <v>0</v>
      </c>
      <c r="T285" s="6">
        <v>108848</v>
      </c>
      <c r="U285" s="6">
        <v>563896</v>
      </c>
      <c r="V285" s="19">
        <v>9260185</v>
      </c>
    </row>
    <row r="286" spans="1:22" x14ac:dyDescent="0.25">
      <c r="A286" s="25" t="s">
        <v>200</v>
      </c>
      <c r="B286" s="14">
        <v>3777792</v>
      </c>
      <c r="C286" s="6">
        <v>1310148</v>
      </c>
      <c r="D286" s="6">
        <v>399882</v>
      </c>
      <c r="E286" s="6">
        <v>0</v>
      </c>
      <c r="F286" s="6">
        <v>26991</v>
      </c>
      <c r="G286" s="6">
        <v>66267</v>
      </c>
      <c r="H286" s="6">
        <v>0</v>
      </c>
      <c r="I286" s="6">
        <v>3897</v>
      </c>
      <c r="J286" s="6">
        <v>1477273</v>
      </c>
      <c r="K286" s="6">
        <v>0</v>
      </c>
      <c r="L286" s="6">
        <v>1514039</v>
      </c>
      <c r="M286" s="6">
        <v>0</v>
      </c>
      <c r="N286" s="6">
        <v>0</v>
      </c>
      <c r="O286" s="6">
        <v>0</v>
      </c>
      <c r="P286" s="6">
        <v>14570</v>
      </c>
      <c r="Q286" s="6">
        <v>98006</v>
      </c>
      <c r="R286" s="6">
        <v>0</v>
      </c>
      <c r="S286" s="6">
        <v>0</v>
      </c>
      <c r="T286" s="6">
        <v>116842</v>
      </c>
      <c r="U286" s="6">
        <v>645747</v>
      </c>
      <c r="V286" s="19">
        <v>9451454</v>
      </c>
    </row>
    <row r="287" spans="1:22" x14ac:dyDescent="0.25">
      <c r="A287" s="25" t="s">
        <v>201</v>
      </c>
      <c r="B287" s="14" t="s">
        <v>206</v>
      </c>
      <c r="C287" s="6" t="s">
        <v>206</v>
      </c>
      <c r="D287" s="6" t="s">
        <v>206</v>
      </c>
      <c r="E287" s="6" t="s">
        <v>206</v>
      </c>
      <c r="F287" s="6" t="s">
        <v>206</v>
      </c>
      <c r="G287" s="6" t="s">
        <v>206</v>
      </c>
      <c r="H287" s="6" t="s">
        <v>206</v>
      </c>
      <c r="I287" s="6" t="s">
        <v>206</v>
      </c>
      <c r="J287" s="6" t="s">
        <v>206</v>
      </c>
      <c r="K287" s="6" t="s">
        <v>206</v>
      </c>
      <c r="L287" s="6" t="s">
        <v>206</v>
      </c>
      <c r="M287" s="6" t="s">
        <v>206</v>
      </c>
      <c r="N287" s="6" t="s">
        <v>206</v>
      </c>
      <c r="O287" s="6" t="s">
        <v>206</v>
      </c>
      <c r="P287" s="6" t="s">
        <v>206</v>
      </c>
      <c r="Q287" s="6" t="s">
        <v>206</v>
      </c>
      <c r="R287" s="6" t="s">
        <v>206</v>
      </c>
      <c r="S287" s="6" t="s">
        <v>206</v>
      </c>
      <c r="T287" s="6" t="s">
        <v>206</v>
      </c>
      <c r="U287" s="6" t="s">
        <v>206</v>
      </c>
      <c r="V287" s="19" t="s">
        <v>206</v>
      </c>
    </row>
    <row r="288" spans="1:22" ht="15.75" thickBot="1" x14ac:dyDescent="0.3">
      <c r="A288" s="26" t="s">
        <v>157</v>
      </c>
      <c r="B288" s="16">
        <f t="shared" ref="B288:V288" si="45">SUM(B284:B287)</f>
        <v>11242048</v>
      </c>
      <c r="C288" s="21">
        <f t="shared" si="45"/>
        <v>3585225</v>
      </c>
      <c r="D288" s="21">
        <f t="shared" si="45"/>
        <v>1155168</v>
      </c>
      <c r="E288" s="21">
        <f t="shared" si="45"/>
        <v>0</v>
      </c>
      <c r="F288" s="21">
        <f t="shared" si="45"/>
        <v>80407</v>
      </c>
      <c r="G288" s="21">
        <f t="shared" si="45"/>
        <v>222360</v>
      </c>
      <c r="H288" s="21">
        <f t="shared" si="45"/>
        <v>0</v>
      </c>
      <c r="I288" s="21">
        <f t="shared" si="45"/>
        <v>119862</v>
      </c>
      <c r="J288" s="21">
        <f t="shared" si="45"/>
        <v>4674160</v>
      </c>
      <c r="K288" s="21">
        <f t="shared" si="45"/>
        <v>0</v>
      </c>
      <c r="L288" s="21">
        <f t="shared" si="45"/>
        <v>4667615</v>
      </c>
      <c r="M288" s="21">
        <f t="shared" si="45"/>
        <v>0</v>
      </c>
      <c r="N288" s="21">
        <f t="shared" si="45"/>
        <v>0</v>
      </c>
      <c r="O288" s="21">
        <f t="shared" si="45"/>
        <v>0</v>
      </c>
      <c r="P288" s="21">
        <f t="shared" si="45"/>
        <v>49057</v>
      </c>
      <c r="Q288" s="21">
        <f t="shared" si="45"/>
        <v>280885</v>
      </c>
      <c r="R288" s="21">
        <f t="shared" si="45"/>
        <v>0</v>
      </c>
      <c r="S288" s="21">
        <f t="shared" si="45"/>
        <v>0</v>
      </c>
      <c r="T288" s="21">
        <f t="shared" si="45"/>
        <v>361547</v>
      </c>
      <c r="U288" s="21">
        <f t="shared" si="45"/>
        <v>1674369</v>
      </c>
      <c r="V288" s="20">
        <f t="shared" si="45"/>
        <v>28112703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B13:V13"/>
    <mergeCell ref="A13:A14"/>
  </mergeCells>
  <phoneticPr fontId="16" type="noConversion"/>
  <conditionalFormatting sqref="B1:V1048576">
    <cfRule type="cellIs" dxfId="13" priority="1" operator="equal">
      <formula>"Delinquent"</formula>
    </cfRule>
    <cfRule type="cellIs" dxfId="12" priority="2" operator="less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6:N288"/>
  <sheetViews>
    <sheetView showGridLines="0" workbookViewId="0"/>
  </sheetViews>
  <sheetFormatPr defaultRowHeight="15" x14ac:dyDescent="0.25"/>
  <cols>
    <col min="1" max="1" width="40.5703125" style="1" bestFit="1" customWidth="1"/>
    <col min="2" max="14" width="19.140625" style="44" customWidth="1"/>
    <col min="15" max="16384" width="9.140625" style="1"/>
  </cols>
  <sheetData>
    <row r="6" spans="1:14" ht="18" x14ac:dyDescent="0.25">
      <c r="A6" s="2" t="str">
        <f>Contents!A7</f>
        <v>Nevada Healthcare Quarterly Reports</v>
      </c>
    </row>
    <row r="7" spans="1:14" ht="18.75" x14ac:dyDescent="0.3">
      <c r="A7" s="41" t="str">
        <f>Contents!A8</f>
        <v>Acute Hospitals Financial Reports: First Quarter 2024 - Third Quarter 2024</v>
      </c>
      <c r="B7" s="47"/>
      <c r="C7" s="45"/>
      <c r="D7" s="45"/>
      <c r="E7" s="45"/>
      <c r="F7" s="45"/>
      <c r="G7" s="45"/>
      <c r="H7" s="45"/>
    </row>
    <row r="8" spans="1:14" ht="18.75" x14ac:dyDescent="0.3">
      <c r="A8" s="42" t="s">
        <v>75</v>
      </c>
      <c r="B8" s="47"/>
      <c r="C8" s="45"/>
      <c r="D8" s="45"/>
      <c r="E8" s="45"/>
      <c r="F8" s="45"/>
      <c r="G8" s="45"/>
      <c r="H8" s="45"/>
    </row>
    <row r="9" spans="1:14" ht="18.75" x14ac:dyDescent="0.3">
      <c r="A9" s="27" t="str">
        <f>Contents!A9</f>
        <v>Produced on December 11, 2024</v>
      </c>
      <c r="B9" s="47"/>
      <c r="C9" s="45"/>
      <c r="D9" s="45"/>
      <c r="E9" s="45"/>
      <c r="F9" s="45"/>
      <c r="G9" s="45"/>
      <c r="H9" s="45"/>
    </row>
    <row r="10" spans="1:14" ht="18.75" x14ac:dyDescent="0.3">
      <c r="A10" s="27" t="str">
        <f>Contents!A10</f>
        <v>Includes data loaded through December 9, 2024</v>
      </c>
      <c r="B10" s="47"/>
      <c r="C10" s="45"/>
      <c r="D10" s="45"/>
      <c r="E10" s="45"/>
      <c r="F10" s="45"/>
      <c r="G10" s="45"/>
      <c r="H10" s="45"/>
    </row>
    <row r="11" spans="1:14" x14ac:dyDescent="0.25">
      <c r="A11" s="3"/>
      <c r="B11" s="45"/>
      <c r="C11" s="45"/>
      <c r="D11" s="45"/>
      <c r="E11" s="45"/>
      <c r="F11" s="45"/>
      <c r="G11" s="45"/>
      <c r="H11" s="45"/>
    </row>
    <row r="12" spans="1:14" ht="15.75" customHeight="1" thickBot="1" x14ac:dyDescent="0.3">
      <c r="A12" s="28" t="s">
        <v>149</v>
      </c>
      <c r="B12" s="45"/>
      <c r="C12" s="45"/>
      <c r="D12" s="45"/>
      <c r="E12" s="45"/>
      <c r="F12" s="45"/>
      <c r="G12" s="45"/>
      <c r="H12" s="45"/>
    </row>
    <row r="13" spans="1:14" s="48" customFormat="1" x14ac:dyDescent="0.25">
      <c r="A13" s="55" t="s">
        <v>19</v>
      </c>
      <c r="B13" s="52" t="s">
        <v>32</v>
      </c>
      <c r="C13" s="53"/>
      <c r="D13" s="53"/>
      <c r="E13" s="53"/>
      <c r="F13" s="61"/>
      <c r="G13" s="61"/>
      <c r="H13" s="62"/>
      <c r="I13" s="63" t="s">
        <v>33</v>
      </c>
      <c r="J13" s="64"/>
      <c r="K13" s="64"/>
      <c r="L13" s="64"/>
      <c r="M13" s="64"/>
      <c r="N13" s="57"/>
    </row>
    <row r="14" spans="1:14" s="48" customFormat="1" ht="69" customHeight="1" thickBot="1" x14ac:dyDescent="0.3">
      <c r="A14" s="65"/>
      <c r="B14" s="10" t="s">
        <v>76</v>
      </c>
      <c r="C14" s="4" t="s">
        <v>77</v>
      </c>
      <c r="D14" s="4" t="s">
        <v>78</v>
      </c>
      <c r="E14" s="4" t="s">
        <v>79</v>
      </c>
      <c r="F14" s="4" t="s">
        <v>80</v>
      </c>
      <c r="G14" s="4" t="s">
        <v>81</v>
      </c>
      <c r="H14" s="11" t="s">
        <v>35</v>
      </c>
      <c r="I14" s="10" t="s">
        <v>76</v>
      </c>
      <c r="J14" s="4" t="s">
        <v>82</v>
      </c>
      <c r="K14" s="4" t="s">
        <v>78</v>
      </c>
      <c r="L14" s="4" t="s">
        <v>83</v>
      </c>
      <c r="M14" s="4" t="s">
        <v>84</v>
      </c>
      <c r="N14" s="11" t="s">
        <v>35</v>
      </c>
    </row>
    <row r="15" spans="1:14" x14ac:dyDescent="0.25">
      <c r="A15" s="22" t="s">
        <v>158</v>
      </c>
      <c r="B15" s="12">
        <f>SUM(B16:B18)</f>
        <v>2595581.92</v>
      </c>
      <c r="C15" s="5">
        <f t="shared" ref="C15:N15" si="0">SUM(C16:C18)</f>
        <v>47689182.789999999</v>
      </c>
      <c r="D15" s="5">
        <f t="shared" si="0"/>
        <v>15168536.68</v>
      </c>
      <c r="E15" s="5">
        <f t="shared" si="0"/>
        <v>36588</v>
      </c>
      <c r="F15" s="5">
        <f t="shared" si="0"/>
        <v>36299763.420000002</v>
      </c>
      <c r="G15" s="5">
        <f t="shared" si="0"/>
        <v>7319784.9400000004</v>
      </c>
      <c r="H15" s="13">
        <f t="shared" si="0"/>
        <v>109109437.75</v>
      </c>
      <c r="I15" s="12">
        <f t="shared" si="0"/>
        <v>306427.75</v>
      </c>
      <c r="J15" s="5">
        <f t="shared" si="0"/>
        <v>4896067.88</v>
      </c>
      <c r="K15" s="5">
        <f t="shared" si="0"/>
        <v>0</v>
      </c>
      <c r="L15" s="5">
        <f t="shared" si="0"/>
        <v>242994</v>
      </c>
      <c r="M15" s="5">
        <f t="shared" si="0"/>
        <v>62556122.379999995</v>
      </c>
      <c r="N15" s="13">
        <f t="shared" si="0"/>
        <v>68001612.00999999</v>
      </c>
    </row>
    <row r="16" spans="1:14" x14ac:dyDescent="0.25">
      <c r="A16" s="23" t="s">
        <v>146</v>
      </c>
      <c r="B16" s="12">
        <f t="shared" ref="B16:N16" si="1">B25+B29+B36+B43+B50+B57+B64+B71+B78+B85+B92+B99+B106+B113+B120+B127+B134+B141</f>
        <v>1690316</v>
      </c>
      <c r="C16" s="5">
        <f t="shared" si="1"/>
        <v>17464945</v>
      </c>
      <c r="D16" s="5">
        <f t="shared" si="1"/>
        <v>15158021</v>
      </c>
      <c r="E16" s="5">
        <f t="shared" si="1"/>
        <v>3562</v>
      </c>
      <c r="F16" s="5">
        <f t="shared" si="1"/>
        <v>10004022</v>
      </c>
      <c r="G16" s="5">
        <f t="shared" si="1"/>
        <v>25100</v>
      </c>
      <c r="H16" s="13">
        <f t="shared" si="1"/>
        <v>44345966</v>
      </c>
      <c r="I16" s="12">
        <f t="shared" si="1"/>
        <v>2</v>
      </c>
      <c r="J16" s="5">
        <f t="shared" si="1"/>
        <v>4596172</v>
      </c>
      <c r="K16" s="5">
        <f t="shared" si="1"/>
        <v>0</v>
      </c>
      <c r="L16" s="5">
        <f t="shared" si="1"/>
        <v>0</v>
      </c>
      <c r="M16" s="5">
        <f t="shared" si="1"/>
        <v>43531985.709999993</v>
      </c>
      <c r="N16" s="13">
        <f t="shared" si="1"/>
        <v>48128159.709999993</v>
      </c>
    </row>
    <row r="17" spans="1:14" x14ac:dyDescent="0.25">
      <c r="A17" s="23" t="s">
        <v>147</v>
      </c>
      <c r="B17" s="12">
        <f>B148+B155+B162+B169+B176+B183+B190</f>
        <v>665133.42000000004</v>
      </c>
      <c r="C17" s="5">
        <f t="shared" ref="C17:N17" si="2">C148+C155+C162+C169+C176+C183+C190</f>
        <v>20747345.549999997</v>
      </c>
      <c r="D17" s="5">
        <f t="shared" si="2"/>
        <v>10515.679999999993</v>
      </c>
      <c r="E17" s="5">
        <f t="shared" si="2"/>
        <v>8711</v>
      </c>
      <c r="F17" s="5">
        <f t="shared" si="2"/>
        <v>3440556</v>
      </c>
      <c r="G17" s="5">
        <f t="shared" si="2"/>
        <v>0</v>
      </c>
      <c r="H17" s="13">
        <f t="shared" si="2"/>
        <v>24872261.649999999</v>
      </c>
      <c r="I17" s="12">
        <f t="shared" si="2"/>
        <v>288327</v>
      </c>
      <c r="J17" s="5">
        <f t="shared" si="2"/>
        <v>292195.88</v>
      </c>
      <c r="K17" s="5">
        <f t="shared" si="2"/>
        <v>0</v>
      </c>
      <c r="L17" s="5">
        <f t="shared" si="2"/>
        <v>242994</v>
      </c>
      <c r="M17" s="5">
        <f t="shared" si="2"/>
        <v>14585210</v>
      </c>
      <c r="N17" s="13">
        <f t="shared" si="2"/>
        <v>15408726.880000001</v>
      </c>
    </row>
    <row r="18" spans="1:14" x14ac:dyDescent="0.25">
      <c r="A18" s="23" t="s">
        <v>148</v>
      </c>
      <c r="B18" s="12">
        <f>B197+B204+B211+B218+B225+B232+B239+B246+B253+B260+B267+B274+B281+B288</f>
        <v>240132.5</v>
      </c>
      <c r="C18" s="5">
        <f t="shared" ref="C18:N18" si="3">C197+C204+C211+C218+C225+C232+C239+C246+C253+C260+C267+C274+C281+C288</f>
        <v>9476892.2400000002</v>
      </c>
      <c r="D18" s="5">
        <f t="shared" si="3"/>
        <v>0</v>
      </c>
      <c r="E18" s="5">
        <f t="shared" si="3"/>
        <v>24315</v>
      </c>
      <c r="F18" s="5">
        <f t="shared" si="3"/>
        <v>22855185.419999998</v>
      </c>
      <c r="G18" s="5">
        <f t="shared" si="3"/>
        <v>7294684.9400000004</v>
      </c>
      <c r="H18" s="13">
        <f t="shared" si="3"/>
        <v>39891210.100000001</v>
      </c>
      <c r="I18" s="12">
        <f t="shared" si="3"/>
        <v>18098.75</v>
      </c>
      <c r="J18" s="5">
        <f t="shared" si="3"/>
        <v>7700</v>
      </c>
      <c r="K18" s="5">
        <f t="shared" si="3"/>
        <v>0</v>
      </c>
      <c r="L18" s="5">
        <f t="shared" si="3"/>
        <v>0</v>
      </c>
      <c r="M18" s="5">
        <f t="shared" si="3"/>
        <v>4438926.67</v>
      </c>
      <c r="N18" s="13">
        <f t="shared" si="3"/>
        <v>4464725.42</v>
      </c>
    </row>
    <row r="19" spans="1:14" x14ac:dyDescent="0.25">
      <c r="A19" s="24"/>
      <c r="B19" s="32"/>
      <c r="C19" s="33"/>
      <c r="D19" s="33"/>
      <c r="E19" s="33"/>
      <c r="F19" s="33"/>
      <c r="G19" s="33"/>
      <c r="H19" s="34"/>
      <c r="I19" s="32"/>
      <c r="J19" s="33"/>
      <c r="K19" s="33"/>
      <c r="L19" s="33"/>
      <c r="M19" s="33"/>
      <c r="N19" s="34"/>
    </row>
    <row r="20" spans="1:14" x14ac:dyDescent="0.25">
      <c r="A20" s="22" t="s">
        <v>160</v>
      </c>
      <c r="B20" s="32"/>
      <c r="C20" s="33"/>
      <c r="D20" s="33"/>
      <c r="E20" s="33"/>
      <c r="F20" s="33"/>
      <c r="G20" s="33"/>
      <c r="H20" s="34"/>
      <c r="I20" s="32"/>
      <c r="J20" s="33"/>
      <c r="K20" s="33"/>
      <c r="L20" s="33"/>
      <c r="M20" s="33"/>
      <c r="N20" s="34"/>
    </row>
    <row r="21" spans="1:14" x14ac:dyDescent="0.25">
      <c r="A21" s="25" t="s">
        <v>198</v>
      </c>
      <c r="B21" s="14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15">
        <v>0</v>
      </c>
      <c r="I21" s="14">
        <v>0</v>
      </c>
      <c r="J21" s="6">
        <v>0</v>
      </c>
      <c r="K21" s="6">
        <v>0</v>
      </c>
      <c r="L21" s="6">
        <v>0</v>
      </c>
      <c r="M21" s="6">
        <v>3684238.17</v>
      </c>
      <c r="N21" s="15">
        <v>3684238.17</v>
      </c>
    </row>
    <row r="22" spans="1:14" x14ac:dyDescent="0.25">
      <c r="A22" s="25" t="s">
        <v>199</v>
      </c>
      <c r="B22" s="14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15">
        <v>0</v>
      </c>
      <c r="I22" s="14">
        <v>0</v>
      </c>
      <c r="J22" s="6">
        <v>0</v>
      </c>
      <c r="K22" s="6">
        <v>0</v>
      </c>
      <c r="L22" s="6">
        <v>0</v>
      </c>
      <c r="M22" s="6">
        <v>3757460</v>
      </c>
      <c r="N22" s="15">
        <v>3757460</v>
      </c>
    </row>
    <row r="23" spans="1:14" x14ac:dyDescent="0.25">
      <c r="A23" s="25" t="s">
        <v>200</v>
      </c>
      <c r="B23" s="14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15">
        <v>0</v>
      </c>
      <c r="I23" s="14">
        <v>0</v>
      </c>
      <c r="J23" s="6">
        <v>0</v>
      </c>
      <c r="K23" s="6">
        <v>0</v>
      </c>
      <c r="L23" s="6">
        <v>0</v>
      </c>
      <c r="M23" s="6">
        <v>3605555.5</v>
      </c>
      <c r="N23" s="15">
        <v>3605555.5</v>
      </c>
    </row>
    <row r="24" spans="1:14" x14ac:dyDescent="0.25">
      <c r="A24" s="25" t="s">
        <v>201</v>
      </c>
      <c r="B24" s="14" t="s">
        <v>206</v>
      </c>
      <c r="C24" s="6" t="s">
        <v>206</v>
      </c>
      <c r="D24" s="6" t="s">
        <v>206</v>
      </c>
      <c r="E24" s="6" t="s">
        <v>206</v>
      </c>
      <c r="F24" s="6" t="s">
        <v>206</v>
      </c>
      <c r="G24" s="6" t="s">
        <v>206</v>
      </c>
      <c r="H24" s="15" t="s">
        <v>206</v>
      </c>
      <c r="I24" s="14" t="s">
        <v>206</v>
      </c>
      <c r="J24" s="6" t="s">
        <v>206</v>
      </c>
      <c r="K24" s="6" t="s">
        <v>206</v>
      </c>
      <c r="L24" s="6" t="s">
        <v>206</v>
      </c>
      <c r="M24" s="6" t="s">
        <v>206</v>
      </c>
      <c r="N24" s="15" t="s">
        <v>206</v>
      </c>
    </row>
    <row r="25" spans="1:14" x14ac:dyDescent="0.25">
      <c r="A25" s="22" t="s">
        <v>157</v>
      </c>
      <c r="B25" s="12">
        <f t="shared" ref="B25:H25" si="4">SUM(B21:B24)</f>
        <v>0</v>
      </c>
      <c r="C25" s="5">
        <f t="shared" si="4"/>
        <v>0</v>
      </c>
      <c r="D25" s="5">
        <f t="shared" si="4"/>
        <v>0</v>
      </c>
      <c r="E25" s="5">
        <f t="shared" si="4"/>
        <v>0</v>
      </c>
      <c r="F25" s="5">
        <f t="shared" si="4"/>
        <v>0</v>
      </c>
      <c r="G25" s="5">
        <f t="shared" si="4"/>
        <v>0</v>
      </c>
      <c r="H25" s="13">
        <f t="shared" si="4"/>
        <v>0</v>
      </c>
      <c r="I25" s="12">
        <f t="shared" ref="I25:N25" si="5">SUM(I21:I24)</f>
        <v>0</v>
      </c>
      <c r="J25" s="5">
        <f t="shared" si="5"/>
        <v>0</v>
      </c>
      <c r="K25" s="5">
        <f t="shared" si="5"/>
        <v>0</v>
      </c>
      <c r="L25" s="5">
        <f t="shared" si="5"/>
        <v>0</v>
      </c>
      <c r="M25" s="5">
        <f t="shared" si="5"/>
        <v>11047253.67</v>
      </c>
      <c r="N25" s="13">
        <f t="shared" si="5"/>
        <v>11047253.67</v>
      </c>
    </row>
    <row r="26" spans="1:14" x14ac:dyDescent="0.25">
      <c r="A26" s="24"/>
      <c r="B26" s="32"/>
      <c r="C26" s="33"/>
      <c r="D26" s="33"/>
      <c r="E26" s="33"/>
      <c r="F26" s="33"/>
      <c r="G26" s="33"/>
      <c r="H26" s="34"/>
      <c r="I26" s="32"/>
      <c r="J26" s="33"/>
      <c r="K26" s="33"/>
      <c r="L26" s="33"/>
      <c r="M26" s="33"/>
      <c r="N26" s="34"/>
    </row>
    <row r="27" spans="1:14" x14ac:dyDescent="0.25">
      <c r="A27" s="22" t="s">
        <v>202</v>
      </c>
      <c r="B27" s="32"/>
      <c r="C27" s="33"/>
      <c r="D27" s="33"/>
      <c r="E27" s="33"/>
      <c r="F27" s="33"/>
      <c r="G27" s="33"/>
      <c r="H27" s="34"/>
      <c r="I27" s="32"/>
      <c r="J27" s="33"/>
      <c r="K27" s="33"/>
      <c r="L27" s="33"/>
      <c r="M27" s="33"/>
      <c r="N27" s="34"/>
    </row>
    <row r="28" spans="1:14" x14ac:dyDescent="0.25">
      <c r="A28" s="25" t="s">
        <v>198</v>
      </c>
      <c r="B28" s="14" t="s">
        <v>207</v>
      </c>
      <c r="C28" s="6" t="s">
        <v>207</v>
      </c>
      <c r="D28" s="6" t="s">
        <v>207</v>
      </c>
      <c r="E28" s="6" t="s">
        <v>207</v>
      </c>
      <c r="F28" s="6" t="s">
        <v>207</v>
      </c>
      <c r="G28" s="6" t="s">
        <v>207</v>
      </c>
      <c r="H28" s="15" t="s">
        <v>207</v>
      </c>
      <c r="I28" s="14" t="s">
        <v>207</v>
      </c>
      <c r="J28" s="6" t="s">
        <v>207</v>
      </c>
      <c r="K28" s="6" t="s">
        <v>207</v>
      </c>
      <c r="L28" s="6" t="s">
        <v>207</v>
      </c>
      <c r="M28" s="6" t="s">
        <v>207</v>
      </c>
      <c r="N28" s="15" t="s">
        <v>207</v>
      </c>
    </row>
    <row r="29" spans="1:14" x14ac:dyDescent="0.25">
      <c r="A29" s="22" t="s">
        <v>157</v>
      </c>
      <c r="B29" s="12">
        <f t="shared" ref="B29:N29" si="6">SUM(B28:B28)</f>
        <v>0</v>
      </c>
      <c r="C29" s="5">
        <f t="shared" si="6"/>
        <v>0</v>
      </c>
      <c r="D29" s="5">
        <f t="shared" si="6"/>
        <v>0</v>
      </c>
      <c r="E29" s="5">
        <f t="shared" si="6"/>
        <v>0</v>
      </c>
      <c r="F29" s="5">
        <f t="shared" si="6"/>
        <v>0</v>
      </c>
      <c r="G29" s="5">
        <f t="shared" si="6"/>
        <v>0</v>
      </c>
      <c r="H29" s="13">
        <f t="shared" si="6"/>
        <v>0</v>
      </c>
      <c r="I29" s="12">
        <f t="shared" si="6"/>
        <v>0</v>
      </c>
      <c r="J29" s="5">
        <f t="shared" si="6"/>
        <v>0</v>
      </c>
      <c r="K29" s="5">
        <f t="shared" si="6"/>
        <v>0</v>
      </c>
      <c r="L29" s="5">
        <f t="shared" si="6"/>
        <v>0</v>
      </c>
      <c r="M29" s="5">
        <f t="shared" si="6"/>
        <v>0</v>
      </c>
      <c r="N29" s="13">
        <f t="shared" si="6"/>
        <v>0</v>
      </c>
    </row>
    <row r="30" spans="1:14" x14ac:dyDescent="0.25">
      <c r="A30" s="24"/>
      <c r="B30" s="32"/>
      <c r="C30" s="33"/>
      <c r="D30" s="33"/>
      <c r="E30" s="33"/>
      <c r="F30" s="33"/>
      <c r="G30" s="33"/>
      <c r="H30" s="34"/>
      <c r="I30" s="32"/>
      <c r="J30" s="33"/>
      <c r="K30" s="33"/>
      <c r="L30" s="33"/>
      <c r="M30" s="33"/>
      <c r="N30" s="34"/>
    </row>
    <row r="31" spans="1:14" x14ac:dyDescent="0.25">
      <c r="A31" s="22" t="s">
        <v>161</v>
      </c>
      <c r="B31" s="32"/>
      <c r="C31" s="33"/>
      <c r="D31" s="33"/>
      <c r="E31" s="33"/>
      <c r="F31" s="33"/>
      <c r="G31" s="33"/>
      <c r="H31" s="34"/>
      <c r="I31" s="32"/>
      <c r="J31" s="33"/>
      <c r="K31" s="33"/>
      <c r="L31" s="33"/>
      <c r="M31" s="33"/>
      <c r="N31" s="34"/>
    </row>
    <row r="32" spans="1:14" x14ac:dyDescent="0.25">
      <c r="A32" s="25" t="s">
        <v>198</v>
      </c>
      <c r="B32" s="14">
        <v>0</v>
      </c>
      <c r="C32" s="6">
        <v>0</v>
      </c>
      <c r="D32" s="6">
        <v>0</v>
      </c>
      <c r="E32" s="6">
        <v>0</v>
      </c>
      <c r="F32" s="6">
        <v>605</v>
      </c>
      <c r="G32" s="6">
        <v>0</v>
      </c>
      <c r="H32" s="15">
        <v>605</v>
      </c>
      <c r="I32" s="14">
        <v>0</v>
      </c>
      <c r="J32" s="6">
        <v>1667</v>
      </c>
      <c r="K32" s="6">
        <v>0</v>
      </c>
      <c r="L32" s="6">
        <v>0</v>
      </c>
      <c r="M32" s="6">
        <v>100000</v>
      </c>
      <c r="N32" s="15">
        <v>101667</v>
      </c>
    </row>
    <row r="33" spans="1:14" x14ac:dyDescent="0.25">
      <c r="A33" s="25" t="s">
        <v>199</v>
      </c>
      <c r="B33" s="14">
        <v>0</v>
      </c>
      <c r="C33" s="6">
        <v>0</v>
      </c>
      <c r="D33" s="6">
        <v>0</v>
      </c>
      <c r="E33" s="6">
        <v>0</v>
      </c>
      <c r="F33" s="6">
        <v>107</v>
      </c>
      <c r="G33" s="6">
        <v>0</v>
      </c>
      <c r="H33" s="15">
        <v>107</v>
      </c>
      <c r="I33" s="14">
        <v>0</v>
      </c>
      <c r="J33" s="6">
        <v>1178</v>
      </c>
      <c r="K33" s="6">
        <v>0</v>
      </c>
      <c r="L33" s="6">
        <v>0</v>
      </c>
      <c r="M33" s="6">
        <v>-275</v>
      </c>
      <c r="N33" s="15">
        <v>903</v>
      </c>
    </row>
    <row r="34" spans="1:14" x14ac:dyDescent="0.25">
      <c r="A34" s="25" t="s">
        <v>200</v>
      </c>
      <c r="B34" s="14">
        <v>0</v>
      </c>
      <c r="C34" s="6">
        <v>0</v>
      </c>
      <c r="D34" s="6">
        <v>0</v>
      </c>
      <c r="E34" s="6">
        <v>0</v>
      </c>
      <c r="F34" s="6">
        <v>75</v>
      </c>
      <c r="G34" s="6">
        <v>0</v>
      </c>
      <c r="H34" s="15">
        <v>75</v>
      </c>
      <c r="I34" s="14">
        <v>0</v>
      </c>
      <c r="J34" s="6">
        <v>679</v>
      </c>
      <c r="K34" s="6">
        <v>0</v>
      </c>
      <c r="L34" s="6">
        <v>0</v>
      </c>
      <c r="M34" s="6">
        <v>0</v>
      </c>
      <c r="N34" s="15">
        <v>679</v>
      </c>
    </row>
    <row r="35" spans="1:14" x14ac:dyDescent="0.25">
      <c r="A35" s="25" t="s">
        <v>201</v>
      </c>
      <c r="B35" s="14" t="s">
        <v>206</v>
      </c>
      <c r="C35" s="6" t="s">
        <v>206</v>
      </c>
      <c r="D35" s="6" t="s">
        <v>206</v>
      </c>
      <c r="E35" s="6" t="s">
        <v>206</v>
      </c>
      <c r="F35" s="6" t="s">
        <v>206</v>
      </c>
      <c r="G35" s="6" t="s">
        <v>206</v>
      </c>
      <c r="H35" s="15" t="s">
        <v>206</v>
      </c>
      <c r="I35" s="14" t="s">
        <v>206</v>
      </c>
      <c r="J35" s="6" t="s">
        <v>206</v>
      </c>
      <c r="K35" s="6" t="s">
        <v>206</v>
      </c>
      <c r="L35" s="6" t="s">
        <v>206</v>
      </c>
      <c r="M35" s="6" t="s">
        <v>206</v>
      </c>
      <c r="N35" s="15" t="s">
        <v>206</v>
      </c>
    </row>
    <row r="36" spans="1:14" x14ac:dyDescent="0.25">
      <c r="A36" s="22" t="s">
        <v>157</v>
      </c>
      <c r="B36" s="12">
        <f t="shared" ref="B36:H36" si="7">SUM(B32:B35)</f>
        <v>0</v>
      </c>
      <c r="C36" s="5">
        <f t="shared" si="7"/>
        <v>0</v>
      </c>
      <c r="D36" s="5">
        <f t="shared" si="7"/>
        <v>0</v>
      </c>
      <c r="E36" s="5">
        <f t="shared" si="7"/>
        <v>0</v>
      </c>
      <c r="F36" s="5">
        <f t="shared" si="7"/>
        <v>787</v>
      </c>
      <c r="G36" s="5">
        <f t="shared" si="7"/>
        <v>0</v>
      </c>
      <c r="H36" s="13">
        <f t="shared" si="7"/>
        <v>787</v>
      </c>
      <c r="I36" s="12">
        <f t="shared" ref="I36:N36" si="8">SUM(I32:I35)</f>
        <v>0</v>
      </c>
      <c r="J36" s="5">
        <f t="shared" si="8"/>
        <v>3524</v>
      </c>
      <c r="K36" s="5">
        <f t="shared" si="8"/>
        <v>0</v>
      </c>
      <c r="L36" s="5">
        <f t="shared" si="8"/>
        <v>0</v>
      </c>
      <c r="M36" s="5">
        <f t="shared" si="8"/>
        <v>99725</v>
      </c>
      <c r="N36" s="13">
        <f t="shared" si="8"/>
        <v>103249</v>
      </c>
    </row>
    <row r="37" spans="1:14" x14ac:dyDescent="0.25">
      <c r="A37" s="24"/>
      <c r="B37" s="32"/>
      <c r="C37" s="33"/>
      <c r="D37" s="33"/>
      <c r="E37" s="33"/>
      <c r="F37" s="33"/>
      <c r="G37" s="33"/>
      <c r="H37" s="34"/>
      <c r="I37" s="32"/>
      <c r="J37" s="33"/>
      <c r="K37" s="33"/>
      <c r="L37" s="33"/>
      <c r="M37" s="33"/>
      <c r="N37" s="34"/>
    </row>
    <row r="38" spans="1:14" x14ac:dyDescent="0.25">
      <c r="A38" s="22" t="s">
        <v>162</v>
      </c>
      <c r="B38" s="32"/>
      <c r="C38" s="33"/>
      <c r="D38" s="33"/>
      <c r="E38" s="33"/>
      <c r="F38" s="33"/>
      <c r="G38" s="33"/>
      <c r="H38" s="34"/>
      <c r="I38" s="32"/>
      <c r="J38" s="33"/>
      <c r="K38" s="33"/>
      <c r="L38" s="33"/>
      <c r="M38" s="33"/>
      <c r="N38" s="34"/>
    </row>
    <row r="39" spans="1:14" x14ac:dyDescent="0.25">
      <c r="A39" s="25" t="s">
        <v>198</v>
      </c>
      <c r="B39" s="14">
        <v>0</v>
      </c>
      <c r="C39" s="6">
        <v>0</v>
      </c>
      <c r="D39" s="6">
        <v>0</v>
      </c>
      <c r="E39" s="6">
        <v>0</v>
      </c>
      <c r="F39" s="6">
        <v>858</v>
      </c>
      <c r="G39" s="6">
        <v>0</v>
      </c>
      <c r="H39" s="15">
        <v>858</v>
      </c>
      <c r="I39" s="14">
        <v>0</v>
      </c>
      <c r="J39" s="6">
        <v>2368</v>
      </c>
      <c r="K39" s="6">
        <v>0</v>
      </c>
      <c r="L39" s="6">
        <v>0</v>
      </c>
      <c r="M39" s="6">
        <v>0</v>
      </c>
      <c r="N39" s="15">
        <v>2368</v>
      </c>
    </row>
    <row r="40" spans="1:14" x14ac:dyDescent="0.25">
      <c r="A40" s="25" t="s">
        <v>199</v>
      </c>
      <c r="B40" s="14">
        <v>0</v>
      </c>
      <c r="C40" s="6">
        <v>0</v>
      </c>
      <c r="D40" s="6">
        <v>0</v>
      </c>
      <c r="E40" s="6">
        <v>0</v>
      </c>
      <c r="F40" s="6">
        <v>323</v>
      </c>
      <c r="G40" s="6">
        <v>0</v>
      </c>
      <c r="H40" s="15">
        <v>323</v>
      </c>
      <c r="I40" s="14">
        <v>0</v>
      </c>
      <c r="J40" s="6">
        <v>1672</v>
      </c>
      <c r="K40" s="6">
        <v>0</v>
      </c>
      <c r="L40" s="6">
        <v>0</v>
      </c>
      <c r="M40" s="6">
        <v>-225</v>
      </c>
      <c r="N40" s="15">
        <v>1447</v>
      </c>
    </row>
    <row r="41" spans="1:14" x14ac:dyDescent="0.25">
      <c r="A41" s="25" t="s">
        <v>200</v>
      </c>
      <c r="B41" s="14">
        <v>0</v>
      </c>
      <c r="C41" s="6">
        <v>0</v>
      </c>
      <c r="D41" s="6">
        <v>0</v>
      </c>
      <c r="E41" s="6">
        <v>0</v>
      </c>
      <c r="F41" s="6">
        <v>260</v>
      </c>
      <c r="G41" s="6">
        <v>0</v>
      </c>
      <c r="H41" s="15">
        <v>260</v>
      </c>
      <c r="I41" s="14">
        <v>0</v>
      </c>
      <c r="J41" s="6">
        <v>964</v>
      </c>
      <c r="K41" s="6">
        <v>0</v>
      </c>
      <c r="L41" s="6">
        <v>0</v>
      </c>
      <c r="M41" s="6">
        <v>0</v>
      </c>
      <c r="N41" s="15">
        <v>964</v>
      </c>
    </row>
    <row r="42" spans="1:14" x14ac:dyDescent="0.25">
      <c r="A42" s="25" t="s">
        <v>201</v>
      </c>
      <c r="B42" s="14" t="s">
        <v>206</v>
      </c>
      <c r="C42" s="6" t="s">
        <v>206</v>
      </c>
      <c r="D42" s="6" t="s">
        <v>206</v>
      </c>
      <c r="E42" s="6" t="s">
        <v>206</v>
      </c>
      <c r="F42" s="6" t="s">
        <v>206</v>
      </c>
      <c r="G42" s="6" t="s">
        <v>206</v>
      </c>
      <c r="H42" s="15" t="s">
        <v>206</v>
      </c>
      <c r="I42" s="14" t="s">
        <v>206</v>
      </c>
      <c r="J42" s="6" t="s">
        <v>206</v>
      </c>
      <c r="K42" s="6" t="s">
        <v>206</v>
      </c>
      <c r="L42" s="6" t="s">
        <v>206</v>
      </c>
      <c r="M42" s="6" t="s">
        <v>206</v>
      </c>
      <c r="N42" s="15" t="s">
        <v>206</v>
      </c>
    </row>
    <row r="43" spans="1:14" x14ac:dyDescent="0.25">
      <c r="A43" s="22" t="s">
        <v>157</v>
      </c>
      <c r="B43" s="12">
        <f t="shared" ref="B43:H43" si="9">SUM(B39:B42)</f>
        <v>0</v>
      </c>
      <c r="C43" s="5">
        <f t="shared" si="9"/>
        <v>0</v>
      </c>
      <c r="D43" s="5">
        <f t="shared" si="9"/>
        <v>0</v>
      </c>
      <c r="E43" s="5">
        <f t="shared" si="9"/>
        <v>0</v>
      </c>
      <c r="F43" s="5">
        <f t="shared" si="9"/>
        <v>1441</v>
      </c>
      <c r="G43" s="5">
        <f t="shared" si="9"/>
        <v>0</v>
      </c>
      <c r="H43" s="13">
        <f t="shared" si="9"/>
        <v>1441</v>
      </c>
      <c r="I43" s="12">
        <f t="shared" ref="I43:N43" si="10">SUM(I39:I42)</f>
        <v>0</v>
      </c>
      <c r="J43" s="5">
        <f t="shared" si="10"/>
        <v>5004</v>
      </c>
      <c r="K43" s="5">
        <f t="shared" si="10"/>
        <v>0</v>
      </c>
      <c r="L43" s="5">
        <f t="shared" si="10"/>
        <v>0</v>
      </c>
      <c r="M43" s="5">
        <f t="shared" si="10"/>
        <v>-225</v>
      </c>
      <c r="N43" s="13">
        <f t="shared" si="10"/>
        <v>4779</v>
      </c>
    </row>
    <row r="44" spans="1:14" x14ac:dyDescent="0.25">
      <c r="A44" s="24"/>
      <c r="B44" s="32"/>
      <c r="C44" s="33"/>
      <c r="D44" s="33"/>
      <c r="E44" s="33"/>
      <c r="F44" s="33"/>
      <c r="G44" s="33"/>
      <c r="H44" s="34"/>
      <c r="I44" s="32"/>
      <c r="J44" s="33"/>
      <c r="K44" s="33"/>
      <c r="L44" s="33"/>
      <c r="M44" s="33"/>
      <c r="N44" s="34"/>
    </row>
    <row r="45" spans="1:14" x14ac:dyDescent="0.25">
      <c r="A45" s="22" t="s">
        <v>163</v>
      </c>
      <c r="B45" s="32"/>
      <c r="C45" s="33"/>
      <c r="D45" s="33"/>
      <c r="E45" s="33"/>
      <c r="F45" s="33"/>
      <c r="G45" s="33"/>
      <c r="H45" s="34"/>
      <c r="I45" s="32"/>
      <c r="J45" s="33"/>
      <c r="K45" s="33"/>
      <c r="L45" s="33"/>
      <c r="M45" s="33"/>
      <c r="N45" s="34"/>
    </row>
    <row r="46" spans="1:14" x14ac:dyDescent="0.25">
      <c r="A46" s="25" t="s">
        <v>198</v>
      </c>
      <c r="B46" s="14">
        <v>0</v>
      </c>
      <c r="C46" s="6">
        <v>0</v>
      </c>
      <c r="D46" s="6">
        <v>0</v>
      </c>
      <c r="E46" s="6">
        <v>0</v>
      </c>
      <c r="F46" s="6">
        <v>647</v>
      </c>
      <c r="G46" s="6">
        <v>0</v>
      </c>
      <c r="H46" s="15">
        <v>647</v>
      </c>
      <c r="I46" s="14">
        <v>0</v>
      </c>
      <c r="J46" s="6">
        <v>1669</v>
      </c>
      <c r="K46" s="6">
        <v>0</v>
      </c>
      <c r="L46" s="6">
        <v>0</v>
      </c>
      <c r="M46" s="6">
        <v>0</v>
      </c>
      <c r="N46" s="15">
        <v>1669</v>
      </c>
    </row>
    <row r="47" spans="1:14" x14ac:dyDescent="0.25">
      <c r="A47" s="25" t="s">
        <v>199</v>
      </c>
      <c r="B47" s="14">
        <v>0</v>
      </c>
      <c r="C47" s="6">
        <v>0</v>
      </c>
      <c r="D47" s="6">
        <v>0</v>
      </c>
      <c r="E47" s="6">
        <v>0</v>
      </c>
      <c r="F47" s="6">
        <v>166</v>
      </c>
      <c r="G47" s="6">
        <v>0</v>
      </c>
      <c r="H47" s="15">
        <v>166</v>
      </c>
      <c r="I47" s="14">
        <v>0</v>
      </c>
      <c r="J47" s="6">
        <v>1179</v>
      </c>
      <c r="K47" s="6">
        <v>0</v>
      </c>
      <c r="L47" s="6">
        <v>0</v>
      </c>
      <c r="M47" s="6">
        <v>-175</v>
      </c>
      <c r="N47" s="15">
        <v>1004</v>
      </c>
    </row>
    <row r="48" spans="1:14" x14ac:dyDescent="0.25">
      <c r="A48" s="25" t="s">
        <v>200</v>
      </c>
      <c r="B48" s="14">
        <v>0</v>
      </c>
      <c r="C48" s="6">
        <v>0</v>
      </c>
      <c r="D48" s="6">
        <v>0</v>
      </c>
      <c r="E48" s="6">
        <v>0</v>
      </c>
      <c r="F48" s="6">
        <v>283</v>
      </c>
      <c r="G48" s="6">
        <v>0</v>
      </c>
      <c r="H48" s="15">
        <v>283</v>
      </c>
      <c r="I48" s="14">
        <v>0</v>
      </c>
      <c r="J48" s="6">
        <v>679</v>
      </c>
      <c r="K48" s="6">
        <v>0</v>
      </c>
      <c r="L48" s="6">
        <v>0</v>
      </c>
      <c r="M48" s="6">
        <v>0</v>
      </c>
      <c r="N48" s="15">
        <v>679</v>
      </c>
    </row>
    <row r="49" spans="1:14" x14ac:dyDescent="0.25">
      <c r="A49" s="25" t="s">
        <v>201</v>
      </c>
      <c r="B49" s="14" t="s">
        <v>206</v>
      </c>
      <c r="C49" s="6" t="s">
        <v>206</v>
      </c>
      <c r="D49" s="6" t="s">
        <v>206</v>
      </c>
      <c r="E49" s="6" t="s">
        <v>206</v>
      </c>
      <c r="F49" s="6" t="s">
        <v>206</v>
      </c>
      <c r="G49" s="6" t="s">
        <v>206</v>
      </c>
      <c r="H49" s="15" t="s">
        <v>206</v>
      </c>
      <c r="I49" s="14" t="s">
        <v>206</v>
      </c>
      <c r="J49" s="6" t="s">
        <v>206</v>
      </c>
      <c r="K49" s="6" t="s">
        <v>206</v>
      </c>
      <c r="L49" s="6" t="s">
        <v>206</v>
      </c>
      <c r="M49" s="6" t="s">
        <v>206</v>
      </c>
      <c r="N49" s="15" t="s">
        <v>206</v>
      </c>
    </row>
    <row r="50" spans="1:14" x14ac:dyDescent="0.25">
      <c r="A50" s="22" t="s">
        <v>157</v>
      </c>
      <c r="B50" s="12">
        <f t="shared" ref="B50:H50" si="11">SUM(B46:B49)</f>
        <v>0</v>
      </c>
      <c r="C50" s="5">
        <f t="shared" si="11"/>
        <v>0</v>
      </c>
      <c r="D50" s="5">
        <f t="shared" si="11"/>
        <v>0</v>
      </c>
      <c r="E50" s="5">
        <f t="shared" si="11"/>
        <v>0</v>
      </c>
      <c r="F50" s="5">
        <f t="shared" si="11"/>
        <v>1096</v>
      </c>
      <c r="G50" s="5">
        <f t="shared" si="11"/>
        <v>0</v>
      </c>
      <c r="H50" s="13">
        <f t="shared" si="11"/>
        <v>1096</v>
      </c>
      <c r="I50" s="12">
        <f t="shared" ref="I50:N50" si="12">SUM(I46:I49)</f>
        <v>0</v>
      </c>
      <c r="J50" s="5">
        <f t="shared" si="12"/>
        <v>3527</v>
      </c>
      <c r="K50" s="5">
        <f t="shared" si="12"/>
        <v>0</v>
      </c>
      <c r="L50" s="5">
        <f t="shared" si="12"/>
        <v>0</v>
      </c>
      <c r="M50" s="5">
        <f t="shared" si="12"/>
        <v>-175</v>
      </c>
      <c r="N50" s="13">
        <f t="shared" si="12"/>
        <v>3352</v>
      </c>
    </row>
    <row r="51" spans="1:14" x14ac:dyDescent="0.25">
      <c r="A51" s="24"/>
      <c r="B51" s="32"/>
      <c r="C51" s="33"/>
      <c r="D51" s="33"/>
      <c r="E51" s="33"/>
      <c r="F51" s="33"/>
      <c r="G51" s="33"/>
      <c r="H51" s="34"/>
      <c r="I51" s="32"/>
      <c r="J51" s="33"/>
      <c r="K51" s="33"/>
      <c r="L51" s="33"/>
      <c r="M51" s="33"/>
      <c r="N51" s="34"/>
    </row>
    <row r="52" spans="1:14" x14ac:dyDescent="0.25">
      <c r="A52" s="22" t="s">
        <v>164</v>
      </c>
      <c r="B52" s="32"/>
      <c r="C52" s="33"/>
      <c r="D52" s="33"/>
      <c r="E52" s="33"/>
      <c r="F52" s="33"/>
      <c r="G52" s="33"/>
      <c r="H52" s="34"/>
      <c r="I52" s="32"/>
      <c r="J52" s="33"/>
      <c r="K52" s="33"/>
      <c r="L52" s="33"/>
      <c r="M52" s="33"/>
      <c r="N52" s="34"/>
    </row>
    <row r="53" spans="1:14" x14ac:dyDescent="0.25">
      <c r="A53" s="25" t="s">
        <v>198</v>
      </c>
      <c r="B53" s="14">
        <v>0</v>
      </c>
      <c r="C53" s="6">
        <v>0</v>
      </c>
      <c r="D53" s="6">
        <v>0</v>
      </c>
      <c r="E53" s="6">
        <v>0</v>
      </c>
      <c r="F53" s="6">
        <v>531</v>
      </c>
      <c r="G53" s="6">
        <v>0</v>
      </c>
      <c r="H53" s="15">
        <v>531</v>
      </c>
      <c r="I53" s="14">
        <v>0</v>
      </c>
      <c r="J53" s="6">
        <v>1668</v>
      </c>
      <c r="K53" s="6">
        <v>0</v>
      </c>
      <c r="L53" s="6">
        <v>0</v>
      </c>
      <c r="M53" s="6">
        <v>0</v>
      </c>
      <c r="N53" s="15">
        <v>1668</v>
      </c>
    </row>
    <row r="54" spans="1:14" x14ac:dyDescent="0.25">
      <c r="A54" s="25" t="s">
        <v>199</v>
      </c>
      <c r="B54" s="14">
        <v>0</v>
      </c>
      <c r="C54" s="6">
        <v>0</v>
      </c>
      <c r="D54" s="6">
        <v>0</v>
      </c>
      <c r="E54" s="6">
        <v>0</v>
      </c>
      <c r="F54" s="6">
        <v>70</v>
      </c>
      <c r="G54" s="6">
        <v>0</v>
      </c>
      <c r="H54" s="15">
        <v>70</v>
      </c>
      <c r="I54" s="14">
        <v>0</v>
      </c>
      <c r="J54" s="6">
        <v>1178</v>
      </c>
      <c r="K54" s="6">
        <v>0</v>
      </c>
      <c r="L54" s="6">
        <v>0</v>
      </c>
      <c r="M54" s="6">
        <v>0</v>
      </c>
      <c r="N54" s="15">
        <v>1178</v>
      </c>
    </row>
    <row r="55" spans="1:14" x14ac:dyDescent="0.25">
      <c r="A55" s="25" t="s">
        <v>200</v>
      </c>
      <c r="B55" s="14">
        <v>0</v>
      </c>
      <c r="C55" s="6">
        <v>0</v>
      </c>
      <c r="D55" s="6">
        <v>0</v>
      </c>
      <c r="E55" s="6">
        <v>0</v>
      </c>
      <c r="F55" s="6">
        <v>97</v>
      </c>
      <c r="G55" s="6">
        <v>0</v>
      </c>
      <c r="H55" s="15">
        <v>97</v>
      </c>
      <c r="I55" s="14">
        <v>0</v>
      </c>
      <c r="J55" s="6">
        <v>679</v>
      </c>
      <c r="K55" s="6">
        <v>0</v>
      </c>
      <c r="L55" s="6">
        <v>0</v>
      </c>
      <c r="M55" s="6">
        <v>0</v>
      </c>
      <c r="N55" s="15">
        <v>679</v>
      </c>
    </row>
    <row r="56" spans="1:14" x14ac:dyDescent="0.25">
      <c r="A56" s="25" t="s">
        <v>201</v>
      </c>
      <c r="B56" s="14" t="s">
        <v>206</v>
      </c>
      <c r="C56" s="6" t="s">
        <v>206</v>
      </c>
      <c r="D56" s="6" t="s">
        <v>206</v>
      </c>
      <c r="E56" s="6" t="s">
        <v>206</v>
      </c>
      <c r="F56" s="6" t="s">
        <v>206</v>
      </c>
      <c r="G56" s="6" t="s">
        <v>206</v>
      </c>
      <c r="H56" s="15" t="s">
        <v>206</v>
      </c>
      <c r="I56" s="14" t="s">
        <v>206</v>
      </c>
      <c r="J56" s="6" t="s">
        <v>206</v>
      </c>
      <c r="K56" s="6" t="s">
        <v>206</v>
      </c>
      <c r="L56" s="6" t="s">
        <v>206</v>
      </c>
      <c r="M56" s="6" t="s">
        <v>206</v>
      </c>
      <c r="N56" s="15" t="s">
        <v>206</v>
      </c>
    </row>
    <row r="57" spans="1:14" x14ac:dyDescent="0.25">
      <c r="A57" s="22" t="s">
        <v>157</v>
      </c>
      <c r="B57" s="12">
        <f t="shared" ref="B57:H57" si="13">SUM(B53:B56)</f>
        <v>0</v>
      </c>
      <c r="C57" s="5">
        <f t="shared" si="13"/>
        <v>0</v>
      </c>
      <c r="D57" s="5">
        <f t="shared" si="13"/>
        <v>0</v>
      </c>
      <c r="E57" s="5">
        <f t="shared" si="13"/>
        <v>0</v>
      </c>
      <c r="F57" s="5">
        <f t="shared" si="13"/>
        <v>698</v>
      </c>
      <c r="G57" s="5">
        <f t="shared" si="13"/>
        <v>0</v>
      </c>
      <c r="H57" s="13">
        <f t="shared" si="13"/>
        <v>698</v>
      </c>
      <c r="I57" s="12">
        <f t="shared" ref="I57:N57" si="14">SUM(I53:I56)</f>
        <v>0</v>
      </c>
      <c r="J57" s="5">
        <f t="shared" si="14"/>
        <v>3525</v>
      </c>
      <c r="K57" s="5">
        <f t="shared" si="14"/>
        <v>0</v>
      </c>
      <c r="L57" s="5">
        <f t="shared" si="14"/>
        <v>0</v>
      </c>
      <c r="M57" s="5">
        <f t="shared" si="14"/>
        <v>0</v>
      </c>
      <c r="N57" s="13">
        <f t="shared" si="14"/>
        <v>3525</v>
      </c>
    </row>
    <row r="58" spans="1:14" x14ac:dyDescent="0.25">
      <c r="A58" s="24"/>
      <c r="B58" s="32"/>
      <c r="C58" s="33"/>
      <c r="D58" s="33"/>
      <c r="E58" s="33"/>
      <c r="F58" s="33"/>
      <c r="G58" s="33"/>
      <c r="H58" s="34"/>
      <c r="I58" s="32"/>
      <c r="J58" s="33"/>
      <c r="K58" s="33"/>
      <c r="L58" s="33"/>
      <c r="M58" s="33"/>
      <c r="N58" s="34"/>
    </row>
    <row r="59" spans="1:14" x14ac:dyDescent="0.25">
      <c r="A59" s="22" t="s">
        <v>165</v>
      </c>
      <c r="B59" s="32"/>
      <c r="C59" s="33"/>
      <c r="D59" s="33"/>
      <c r="E59" s="33"/>
      <c r="F59" s="33"/>
      <c r="G59" s="33"/>
      <c r="H59" s="34"/>
      <c r="I59" s="32"/>
      <c r="J59" s="33"/>
      <c r="K59" s="33"/>
      <c r="L59" s="33"/>
      <c r="M59" s="33"/>
      <c r="N59" s="34"/>
    </row>
    <row r="60" spans="1:14" x14ac:dyDescent="0.25">
      <c r="A60" s="25" t="s">
        <v>198</v>
      </c>
      <c r="B60" s="14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15">
        <v>0</v>
      </c>
      <c r="I60" s="14">
        <v>0</v>
      </c>
      <c r="J60" s="6">
        <v>0</v>
      </c>
      <c r="K60" s="6">
        <v>0</v>
      </c>
      <c r="L60" s="6">
        <v>0</v>
      </c>
      <c r="M60" s="6">
        <v>4744252.92</v>
      </c>
      <c r="N60" s="15">
        <v>4744252.92</v>
      </c>
    </row>
    <row r="61" spans="1:14" x14ac:dyDescent="0.25">
      <c r="A61" s="25" t="s">
        <v>199</v>
      </c>
      <c r="B61" s="14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15">
        <v>0</v>
      </c>
      <c r="I61" s="14">
        <v>0</v>
      </c>
      <c r="J61" s="6">
        <v>0</v>
      </c>
      <c r="K61" s="6">
        <v>0</v>
      </c>
      <c r="L61" s="6">
        <v>0</v>
      </c>
      <c r="M61" s="6">
        <v>4772457.5</v>
      </c>
      <c r="N61" s="15">
        <v>4772457.5</v>
      </c>
    </row>
    <row r="62" spans="1:14" x14ac:dyDescent="0.25">
      <c r="A62" s="25" t="s">
        <v>200</v>
      </c>
      <c r="B62" s="14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15">
        <v>0</v>
      </c>
      <c r="I62" s="14">
        <v>0</v>
      </c>
      <c r="J62" s="6">
        <v>0</v>
      </c>
      <c r="K62" s="6">
        <v>0</v>
      </c>
      <c r="L62" s="6">
        <v>0</v>
      </c>
      <c r="M62" s="6">
        <v>4597157.5</v>
      </c>
      <c r="N62" s="15">
        <v>4597157.5</v>
      </c>
    </row>
    <row r="63" spans="1:14" x14ac:dyDescent="0.25">
      <c r="A63" s="25" t="s">
        <v>201</v>
      </c>
      <c r="B63" s="14" t="s">
        <v>206</v>
      </c>
      <c r="C63" s="6" t="s">
        <v>206</v>
      </c>
      <c r="D63" s="6" t="s">
        <v>206</v>
      </c>
      <c r="E63" s="6" t="s">
        <v>206</v>
      </c>
      <c r="F63" s="6" t="s">
        <v>206</v>
      </c>
      <c r="G63" s="6" t="s">
        <v>206</v>
      </c>
      <c r="H63" s="15" t="s">
        <v>206</v>
      </c>
      <c r="I63" s="14" t="s">
        <v>206</v>
      </c>
      <c r="J63" s="6" t="s">
        <v>206</v>
      </c>
      <c r="K63" s="6" t="s">
        <v>206</v>
      </c>
      <c r="L63" s="6" t="s">
        <v>206</v>
      </c>
      <c r="M63" s="6" t="s">
        <v>206</v>
      </c>
      <c r="N63" s="15" t="s">
        <v>206</v>
      </c>
    </row>
    <row r="64" spans="1:14" x14ac:dyDescent="0.25">
      <c r="A64" s="22" t="s">
        <v>157</v>
      </c>
      <c r="B64" s="12">
        <f t="shared" ref="B64:H64" si="15">SUM(B60:B63)</f>
        <v>0</v>
      </c>
      <c r="C64" s="5">
        <f t="shared" si="15"/>
        <v>0</v>
      </c>
      <c r="D64" s="5">
        <f t="shared" si="15"/>
        <v>0</v>
      </c>
      <c r="E64" s="5">
        <f t="shared" si="15"/>
        <v>0</v>
      </c>
      <c r="F64" s="5">
        <f t="shared" si="15"/>
        <v>0</v>
      </c>
      <c r="G64" s="5">
        <f t="shared" si="15"/>
        <v>0</v>
      </c>
      <c r="H64" s="13">
        <f t="shared" si="15"/>
        <v>0</v>
      </c>
      <c r="I64" s="12">
        <f t="shared" ref="I64:N64" si="16">SUM(I60:I63)</f>
        <v>0</v>
      </c>
      <c r="J64" s="5">
        <f t="shared" si="16"/>
        <v>0</v>
      </c>
      <c r="K64" s="5">
        <f t="shared" si="16"/>
        <v>0</v>
      </c>
      <c r="L64" s="5">
        <f t="shared" si="16"/>
        <v>0</v>
      </c>
      <c r="M64" s="5">
        <f t="shared" si="16"/>
        <v>14113867.92</v>
      </c>
      <c r="N64" s="13">
        <f t="shared" si="16"/>
        <v>14113867.92</v>
      </c>
    </row>
    <row r="65" spans="1:14" x14ac:dyDescent="0.25">
      <c r="A65" s="24"/>
      <c r="B65" s="32"/>
      <c r="C65" s="33"/>
      <c r="D65" s="33"/>
      <c r="E65" s="33"/>
      <c r="F65" s="33"/>
      <c r="G65" s="33"/>
      <c r="H65" s="34"/>
      <c r="I65" s="32"/>
      <c r="J65" s="33"/>
      <c r="K65" s="33"/>
      <c r="L65" s="33"/>
      <c r="M65" s="33"/>
      <c r="N65" s="34"/>
    </row>
    <row r="66" spans="1:14" x14ac:dyDescent="0.25">
      <c r="A66" s="22" t="s">
        <v>166</v>
      </c>
      <c r="B66" s="32"/>
      <c r="C66" s="33"/>
      <c r="D66" s="33"/>
      <c r="E66" s="33"/>
      <c r="F66" s="33"/>
      <c r="G66" s="33"/>
      <c r="H66" s="34"/>
      <c r="I66" s="32"/>
      <c r="J66" s="33"/>
      <c r="K66" s="33"/>
      <c r="L66" s="33"/>
      <c r="M66" s="33"/>
      <c r="N66" s="34"/>
    </row>
    <row r="67" spans="1:14" x14ac:dyDescent="0.25">
      <c r="A67" s="25" t="s">
        <v>198</v>
      </c>
      <c r="B67" s="14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15">
        <v>0</v>
      </c>
      <c r="I67" s="14">
        <v>0</v>
      </c>
      <c r="J67" s="6">
        <v>0</v>
      </c>
      <c r="K67" s="6">
        <v>0</v>
      </c>
      <c r="L67" s="6">
        <v>0</v>
      </c>
      <c r="M67" s="6">
        <v>0</v>
      </c>
      <c r="N67" s="15">
        <v>0</v>
      </c>
    </row>
    <row r="68" spans="1:14" x14ac:dyDescent="0.25">
      <c r="A68" s="25" t="s">
        <v>199</v>
      </c>
      <c r="B68" s="14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15">
        <v>0</v>
      </c>
      <c r="I68" s="14">
        <v>0</v>
      </c>
      <c r="J68" s="6">
        <v>0</v>
      </c>
      <c r="K68" s="6">
        <v>0</v>
      </c>
      <c r="L68" s="6">
        <v>0</v>
      </c>
      <c r="M68" s="6">
        <v>0</v>
      </c>
      <c r="N68" s="15">
        <v>0</v>
      </c>
    </row>
    <row r="69" spans="1:14" x14ac:dyDescent="0.25">
      <c r="A69" s="25" t="s">
        <v>200</v>
      </c>
      <c r="B69" s="14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15">
        <v>0</v>
      </c>
      <c r="I69" s="14">
        <v>0</v>
      </c>
      <c r="J69" s="6">
        <v>0</v>
      </c>
      <c r="K69" s="6">
        <v>0</v>
      </c>
      <c r="L69" s="6">
        <v>0</v>
      </c>
      <c r="M69" s="6">
        <v>0</v>
      </c>
      <c r="N69" s="15">
        <v>0</v>
      </c>
    </row>
    <row r="70" spans="1:14" x14ac:dyDescent="0.25">
      <c r="A70" s="25" t="s">
        <v>201</v>
      </c>
      <c r="B70" s="14" t="s">
        <v>206</v>
      </c>
      <c r="C70" s="6" t="s">
        <v>206</v>
      </c>
      <c r="D70" s="6" t="s">
        <v>206</v>
      </c>
      <c r="E70" s="6" t="s">
        <v>206</v>
      </c>
      <c r="F70" s="6" t="s">
        <v>206</v>
      </c>
      <c r="G70" s="6" t="s">
        <v>206</v>
      </c>
      <c r="H70" s="15" t="s">
        <v>206</v>
      </c>
      <c r="I70" s="14" t="s">
        <v>206</v>
      </c>
      <c r="J70" s="6" t="s">
        <v>206</v>
      </c>
      <c r="K70" s="6" t="s">
        <v>206</v>
      </c>
      <c r="L70" s="6" t="s">
        <v>206</v>
      </c>
      <c r="M70" s="6" t="s">
        <v>206</v>
      </c>
      <c r="N70" s="15" t="s">
        <v>206</v>
      </c>
    </row>
    <row r="71" spans="1:14" x14ac:dyDescent="0.25">
      <c r="A71" s="22" t="s">
        <v>157</v>
      </c>
      <c r="B71" s="12">
        <f t="shared" ref="B71:H71" si="17">SUM(B67:B70)</f>
        <v>0</v>
      </c>
      <c r="C71" s="5">
        <f t="shared" si="17"/>
        <v>0</v>
      </c>
      <c r="D71" s="5">
        <f t="shared" si="17"/>
        <v>0</v>
      </c>
      <c r="E71" s="5">
        <f t="shared" si="17"/>
        <v>0</v>
      </c>
      <c r="F71" s="5">
        <f t="shared" si="17"/>
        <v>0</v>
      </c>
      <c r="G71" s="5">
        <f t="shared" si="17"/>
        <v>0</v>
      </c>
      <c r="H71" s="13">
        <f t="shared" si="17"/>
        <v>0</v>
      </c>
      <c r="I71" s="12">
        <f t="shared" ref="I71:N71" si="18">SUM(I67:I70)</f>
        <v>0</v>
      </c>
      <c r="J71" s="5">
        <f t="shared" si="18"/>
        <v>0</v>
      </c>
      <c r="K71" s="5">
        <f t="shared" si="18"/>
        <v>0</v>
      </c>
      <c r="L71" s="5">
        <f t="shared" si="18"/>
        <v>0</v>
      </c>
      <c r="M71" s="5">
        <f t="shared" si="18"/>
        <v>0</v>
      </c>
      <c r="N71" s="13">
        <f t="shared" si="18"/>
        <v>0</v>
      </c>
    </row>
    <row r="72" spans="1:14" x14ac:dyDescent="0.25">
      <c r="A72" s="24"/>
      <c r="B72" s="32"/>
      <c r="C72" s="33"/>
      <c r="D72" s="33"/>
      <c r="E72" s="33"/>
      <c r="F72" s="33"/>
      <c r="G72" s="33"/>
      <c r="H72" s="34"/>
      <c r="I72" s="32"/>
      <c r="J72" s="33"/>
      <c r="K72" s="33"/>
      <c r="L72" s="33"/>
      <c r="M72" s="33"/>
      <c r="N72" s="34"/>
    </row>
    <row r="73" spans="1:14" x14ac:dyDescent="0.25">
      <c r="A73" s="22" t="s">
        <v>167</v>
      </c>
      <c r="B73" s="32"/>
      <c r="C73" s="33"/>
      <c r="D73" s="33"/>
      <c r="E73" s="33"/>
      <c r="F73" s="33"/>
      <c r="G73" s="33"/>
      <c r="H73" s="34"/>
      <c r="I73" s="32"/>
      <c r="J73" s="33"/>
      <c r="K73" s="33"/>
      <c r="L73" s="33"/>
      <c r="M73" s="33"/>
      <c r="N73" s="34"/>
    </row>
    <row r="74" spans="1:14" x14ac:dyDescent="0.25">
      <c r="A74" s="25" t="s">
        <v>198</v>
      </c>
      <c r="B74" s="14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15">
        <v>0</v>
      </c>
      <c r="I74" s="14">
        <v>0</v>
      </c>
      <c r="J74" s="6">
        <v>0</v>
      </c>
      <c r="K74" s="6">
        <v>0</v>
      </c>
      <c r="L74" s="6">
        <v>0</v>
      </c>
      <c r="M74" s="6">
        <v>0</v>
      </c>
      <c r="N74" s="15">
        <v>0</v>
      </c>
    </row>
    <row r="75" spans="1:14" x14ac:dyDescent="0.25">
      <c r="A75" s="25" t="s">
        <v>199</v>
      </c>
      <c r="B75" s="14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15">
        <v>0</v>
      </c>
      <c r="I75" s="14">
        <v>0</v>
      </c>
      <c r="J75" s="6">
        <v>0</v>
      </c>
      <c r="K75" s="6">
        <v>0</v>
      </c>
      <c r="L75" s="6">
        <v>0</v>
      </c>
      <c r="M75" s="6">
        <v>0</v>
      </c>
      <c r="N75" s="15">
        <v>0</v>
      </c>
    </row>
    <row r="76" spans="1:14" x14ac:dyDescent="0.25">
      <c r="A76" s="25" t="s">
        <v>200</v>
      </c>
      <c r="B76" s="14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15">
        <v>0</v>
      </c>
      <c r="I76" s="14">
        <v>0</v>
      </c>
      <c r="J76" s="6">
        <v>0</v>
      </c>
      <c r="K76" s="6">
        <v>0</v>
      </c>
      <c r="L76" s="6">
        <v>0</v>
      </c>
      <c r="M76" s="6">
        <v>0</v>
      </c>
      <c r="N76" s="15">
        <v>0</v>
      </c>
    </row>
    <row r="77" spans="1:14" x14ac:dyDescent="0.25">
      <c r="A77" s="25" t="s">
        <v>201</v>
      </c>
      <c r="B77" s="14" t="s">
        <v>206</v>
      </c>
      <c r="C77" s="6" t="s">
        <v>206</v>
      </c>
      <c r="D77" s="6" t="s">
        <v>206</v>
      </c>
      <c r="E77" s="6" t="s">
        <v>206</v>
      </c>
      <c r="F77" s="6" t="s">
        <v>206</v>
      </c>
      <c r="G77" s="6" t="s">
        <v>206</v>
      </c>
      <c r="H77" s="15" t="s">
        <v>206</v>
      </c>
      <c r="I77" s="14" t="s">
        <v>206</v>
      </c>
      <c r="J77" s="6" t="s">
        <v>206</v>
      </c>
      <c r="K77" s="6" t="s">
        <v>206</v>
      </c>
      <c r="L77" s="6" t="s">
        <v>206</v>
      </c>
      <c r="M77" s="6" t="s">
        <v>206</v>
      </c>
      <c r="N77" s="15" t="s">
        <v>206</v>
      </c>
    </row>
    <row r="78" spans="1:14" x14ac:dyDescent="0.25">
      <c r="A78" s="22" t="s">
        <v>157</v>
      </c>
      <c r="B78" s="12">
        <f t="shared" ref="B78:H78" si="19">SUM(B74:B77)</f>
        <v>0</v>
      </c>
      <c r="C78" s="5">
        <f t="shared" si="19"/>
        <v>0</v>
      </c>
      <c r="D78" s="5">
        <f t="shared" si="19"/>
        <v>0</v>
      </c>
      <c r="E78" s="5">
        <f t="shared" si="19"/>
        <v>0</v>
      </c>
      <c r="F78" s="5">
        <f t="shared" si="19"/>
        <v>0</v>
      </c>
      <c r="G78" s="5">
        <f t="shared" si="19"/>
        <v>0</v>
      </c>
      <c r="H78" s="13">
        <f t="shared" si="19"/>
        <v>0</v>
      </c>
      <c r="I78" s="12">
        <f t="shared" ref="I78:N78" si="20">SUM(I74:I77)</f>
        <v>0</v>
      </c>
      <c r="J78" s="5">
        <f t="shared" si="20"/>
        <v>0</v>
      </c>
      <c r="K78" s="5">
        <f t="shared" si="20"/>
        <v>0</v>
      </c>
      <c r="L78" s="5">
        <f t="shared" si="20"/>
        <v>0</v>
      </c>
      <c r="M78" s="5">
        <f t="shared" si="20"/>
        <v>0</v>
      </c>
      <c r="N78" s="13">
        <f t="shared" si="20"/>
        <v>0</v>
      </c>
    </row>
    <row r="79" spans="1:14" x14ac:dyDescent="0.25">
      <c r="A79" s="24"/>
      <c r="B79" s="32"/>
      <c r="C79" s="33"/>
      <c r="D79" s="33"/>
      <c r="E79" s="33"/>
      <c r="F79" s="33"/>
      <c r="G79" s="33"/>
      <c r="H79" s="34"/>
      <c r="I79" s="32"/>
      <c r="J79" s="33"/>
      <c r="K79" s="33"/>
      <c r="L79" s="33"/>
      <c r="M79" s="33"/>
      <c r="N79" s="34"/>
    </row>
    <row r="80" spans="1:14" x14ac:dyDescent="0.25">
      <c r="A80" s="22" t="s">
        <v>168</v>
      </c>
      <c r="B80" s="32"/>
      <c r="C80" s="33"/>
      <c r="D80" s="33"/>
      <c r="E80" s="33"/>
      <c r="F80" s="33"/>
      <c r="G80" s="33"/>
      <c r="H80" s="34"/>
      <c r="I80" s="32"/>
      <c r="J80" s="33"/>
      <c r="K80" s="33"/>
      <c r="L80" s="33"/>
      <c r="M80" s="33"/>
      <c r="N80" s="34"/>
    </row>
    <row r="81" spans="1:14" x14ac:dyDescent="0.25">
      <c r="A81" s="25" t="s">
        <v>198</v>
      </c>
      <c r="B81" s="14">
        <v>0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15">
        <v>0</v>
      </c>
      <c r="I81" s="14">
        <v>0</v>
      </c>
      <c r="J81" s="6">
        <v>0</v>
      </c>
      <c r="K81" s="6">
        <v>0</v>
      </c>
      <c r="L81" s="6">
        <v>0</v>
      </c>
      <c r="M81" s="6">
        <v>0</v>
      </c>
      <c r="N81" s="15">
        <v>0</v>
      </c>
    </row>
    <row r="82" spans="1:14" x14ac:dyDescent="0.25">
      <c r="A82" s="25" t="s">
        <v>199</v>
      </c>
      <c r="B82" s="14">
        <v>0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15">
        <v>0</v>
      </c>
      <c r="I82" s="14">
        <v>0</v>
      </c>
      <c r="J82" s="6">
        <v>0</v>
      </c>
      <c r="K82" s="6">
        <v>0</v>
      </c>
      <c r="L82" s="6">
        <v>0</v>
      </c>
      <c r="M82" s="6">
        <v>0</v>
      </c>
      <c r="N82" s="15">
        <v>0</v>
      </c>
    </row>
    <row r="83" spans="1:14" x14ac:dyDescent="0.25">
      <c r="A83" s="25" t="s">
        <v>200</v>
      </c>
      <c r="B83" s="14" t="s">
        <v>206</v>
      </c>
      <c r="C83" s="6" t="s">
        <v>206</v>
      </c>
      <c r="D83" s="6" t="s">
        <v>206</v>
      </c>
      <c r="E83" s="6" t="s">
        <v>206</v>
      </c>
      <c r="F83" s="6" t="s">
        <v>206</v>
      </c>
      <c r="G83" s="6" t="s">
        <v>206</v>
      </c>
      <c r="H83" s="15" t="s">
        <v>206</v>
      </c>
      <c r="I83" s="14" t="s">
        <v>206</v>
      </c>
      <c r="J83" s="6" t="s">
        <v>206</v>
      </c>
      <c r="K83" s="6" t="s">
        <v>206</v>
      </c>
      <c r="L83" s="6" t="s">
        <v>206</v>
      </c>
      <c r="M83" s="6" t="s">
        <v>206</v>
      </c>
      <c r="N83" s="15" t="s">
        <v>206</v>
      </c>
    </row>
    <row r="84" spans="1:14" x14ac:dyDescent="0.25">
      <c r="A84" s="25" t="s">
        <v>201</v>
      </c>
      <c r="B84" s="14" t="s">
        <v>206</v>
      </c>
      <c r="C84" s="6" t="s">
        <v>206</v>
      </c>
      <c r="D84" s="6" t="s">
        <v>206</v>
      </c>
      <c r="E84" s="6" t="s">
        <v>206</v>
      </c>
      <c r="F84" s="6" t="s">
        <v>206</v>
      </c>
      <c r="G84" s="6" t="s">
        <v>206</v>
      </c>
      <c r="H84" s="15" t="s">
        <v>206</v>
      </c>
      <c r="I84" s="14" t="s">
        <v>206</v>
      </c>
      <c r="J84" s="6" t="s">
        <v>206</v>
      </c>
      <c r="K84" s="6" t="s">
        <v>206</v>
      </c>
      <c r="L84" s="6" t="s">
        <v>206</v>
      </c>
      <c r="M84" s="6" t="s">
        <v>206</v>
      </c>
      <c r="N84" s="15" t="s">
        <v>206</v>
      </c>
    </row>
    <row r="85" spans="1:14" x14ac:dyDescent="0.25">
      <c r="A85" s="22" t="s">
        <v>157</v>
      </c>
      <c r="B85" s="12">
        <f t="shared" ref="B85:H85" si="21">SUM(B81:B84)</f>
        <v>0</v>
      </c>
      <c r="C85" s="5">
        <f t="shared" si="21"/>
        <v>0</v>
      </c>
      <c r="D85" s="5">
        <f t="shared" si="21"/>
        <v>0</v>
      </c>
      <c r="E85" s="5">
        <f t="shared" si="21"/>
        <v>0</v>
      </c>
      <c r="F85" s="5">
        <f t="shared" si="21"/>
        <v>0</v>
      </c>
      <c r="G85" s="5">
        <f t="shared" si="21"/>
        <v>0</v>
      </c>
      <c r="H85" s="13">
        <f t="shared" si="21"/>
        <v>0</v>
      </c>
      <c r="I85" s="12">
        <f t="shared" ref="I85:N85" si="22">SUM(I81:I84)</f>
        <v>0</v>
      </c>
      <c r="J85" s="5">
        <f t="shared" si="22"/>
        <v>0</v>
      </c>
      <c r="K85" s="5">
        <f t="shared" si="22"/>
        <v>0</v>
      </c>
      <c r="L85" s="5">
        <f t="shared" si="22"/>
        <v>0</v>
      </c>
      <c r="M85" s="5">
        <f t="shared" si="22"/>
        <v>0</v>
      </c>
      <c r="N85" s="13">
        <f t="shared" si="22"/>
        <v>0</v>
      </c>
    </row>
    <row r="86" spans="1:14" x14ac:dyDescent="0.25">
      <c r="A86" s="24"/>
      <c r="B86" s="32"/>
      <c r="C86" s="33"/>
      <c r="D86" s="33"/>
      <c r="E86" s="33"/>
      <c r="F86" s="33"/>
      <c r="G86" s="33"/>
      <c r="H86" s="34"/>
      <c r="I86" s="32"/>
      <c r="J86" s="33"/>
      <c r="K86" s="33"/>
      <c r="L86" s="33"/>
      <c r="M86" s="33"/>
      <c r="N86" s="34"/>
    </row>
    <row r="87" spans="1:14" x14ac:dyDescent="0.25">
      <c r="A87" s="22" t="s">
        <v>169</v>
      </c>
      <c r="B87" s="32"/>
      <c r="C87" s="33"/>
      <c r="D87" s="33"/>
      <c r="E87" s="33"/>
      <c r="F87" s="33"/>
      <c r="G87" s="33"/>
      <c r="H87" s="34"/>
      <c r="I87" s="32"/>
      <c r="J87" s="33"/>
      <c r="K87" s="33"/>
      <c r="L87" s="33"/>
      <c r="M87" s="33"/>
      <c r="N87" s="34"/>
    </row>
    <row r="88" spans="1:14" x14ac:dyDescent="0.25">
      <c r="A88" s="25" t="s">
        <v>198</v>
      </c>
      <c r="B88" s="14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15">
        <v>0</v>
      </c>
      <c r="I88" s="14">
        <v>0</v>
      </c>
      <c r="J88" s="6">
        <v>0</v>
      </c>
      <c r="K88" s="6">
        <v>0</v>
      </c>
      <c r="L88" s="6">
        <v>0</v>
      </c>
      <c r="M88" s="6">
        <v>2546526.67</v>
      </c>
      <c r="N88" s="15">
        <v>2546526.67</v>
      </c>
    </row>
    <row r="89" spans="1:14" x14ac:dyDescent="0.25">
      <c r="A89" s="25" t="s">
        <v>199</v>
      </c>
      <c r="B89" s="14">
        <v>0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15">
        <v>0</v>
      </c>
      <c r="I89" s="14">
        <v>0</v>
      </c>
      <c r="J89" s="6">
        <v>0</v>
      </c>
      <c r="K89" s="6">
        <v>0</v>
      </c>
      <c r="L89" s="6">
        <v>0</v>
      </c>
      <c r="M89" s="6">
        <v>2683666</v>
      </c>
      <c r="N89" s="15">
        <v>2683666</v>
      </c>
    </row>
    <row r="90" spans="1:14" x14ac:dyDescent="0.25">
      <c r="A90" s="25" t="s">
        <v>200</v>
      </c>
      <c r="B90" s="14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15">
        <v>0</v>
      </c>
      <c r="I90" s="14">
        <v>0</v>
      </c>
      <c r="J90" s="6">
        <v>0</v>
      </c>
      <c r="K90" s="6">
        <v>0</v>
      </c>
      <c r="L90" s="6">
        <v>0</v>
      </c>
      <c r="M90" s="6">
        <v>2579866</v>
      </c>
      <c r="N90" s="15">
        <v>2579866</v>
      </c>
    </row>
    <row r="91" spans="1:14" x14ac:dyDescent="0.25">
      <c r="A91" s="25" t="s">
        <v>201</v>
      </c>
      <c r="B91" s="14" t="s">
        <v>206</v>
      </c>
      <c r="C91" s="6" t="s">
        <v>206</v>
      </c>
      <c r="D91" s="6" t="s">
        <v>206</v>
      </c>
      <c r="E91" s="6" t="s">
        <v>206</v>
      </c>
      <c r="F91" s="6" t="s">
        <v>206</v>
      </c>
      <c r="G91" s="6" t="s">
        <v>206</v>
      </c>
      <c r="H91" s="15" t="s">
        <v>206</v>
      </c>
      <c r="I91" s="14" t="s">
        <v>206</v>
      </c>
      <c r="J91" s="6" t="s">
        <v>206</v>
      </c>
      <c r="K91" s="6" t="s">
        <v>206</v>
      </c>
      <c r="L91" s="6" t="s">
        <v>206</v>
      </c>
      <c r="M91" s="6" t="s">
        <v>206</v>
      </c>
      <c r="N91" s="15" t="s">
        <v>206</v>
      </c>
    </row>
    <row r="92" spans="1:14" x14ac:dyDescent="0.25">
      <c r="A92" s="22" t="s">
        <v>157</v>
      </c>
      <c r="B92" s="12">
        <f t="shared" ref="B92:H92" si="23">SUM(B88:B91)</f>
        <v>0</v>
      </c>
      <c r="C92" s="5">
        <f t="shared" si="23"/>
        <v>0</v>
      </c>
      <c r="D92" s="5">
        <f t="shared" si="23"/>
        <v>0</v>
      </c>
      <c r="E92" s="5">
        <f t="shared" si="23"/>
        <v>0</v>
      </c>
      <c r="F92" s="5">
        <f t="shared" si="23"/>
        <v>0</v>
      </c>
      <c r="G92" s="5">
        <f t="shared" si="23"/>
        <v>0</v>
      </c>
      <c r="H92" s="13">
        <f t="shared" si="23"/>
        <v>0</v>
      </c>
      <c r="I92" s="12">
        <f t="shared" ref="I92:N92" si="24">SUM(I88:I91)</f>
        <v>0</v>
      </c>
      <c r="J92" s="5">
        <f t="shared" si="24"/>
        <v>0</v>
      </c>
      <c r="K92" s="5">
        <f t="shared" si="24"/>
        <v>0</v>
      </c>
      <c r="L92" s="5">
        <f t="shared" si="24"/>
        <v>0</v>
      </c>
      <c r="M92" s="5">
        <f t="shared" si="24"/>
        <v>7810058.6699999999</v>
      </c>
      <c r="N92" s="13">
        <f t="shared" si="24"/>
        <v>7810058.6699999999</v>
      </c>
    </row>
    <row r="93" spans="1:14" x14ac:dyDescent="0.25">
      <c r="A93" s="24"/>
      <c r="B93" s="32"/>
      <c r="C93" s="33"/>
      <c r="D93" s="33"/>
      <c r="E93" s="33"/>
      <c r="F93" s="33"/>
      <c r="G93" s="33"/>
      <c r="H93" s="34"/>
      <c r="I93" s="32"/>
      <c r="J93" s="33"/>
      <c r="K93" s="33"/>
      <c r="L93" s="33"/>
      <c r="M93" s="33"/>
      <c r="N93" s="34"/>
    </row>
    <row r="94" spans="1:14" x14ac:dyDescent="0.25">
      <c r="A94" s="22" t="s">
        <v>170</v>
      </c>
      <c r="B94" s="32"/>
      <c r="C94" s="33"/>
      <c r="D94" s="33"/>
      <c r="E94" s="33"/>
      <c r="F94" s="33"/>
      <c r="G94" s="33"/>
      <c r="H94" s="34"/>
      <c r="I94" s="32"/>
      <c r="J94" s="33"/>
      <c r="K94" s="33"/>
      <c r="L94" s="33"/>
      <c r="M94" s="33"/>
      <c r="N94" s="34"/>
    </row>
    <row r="95" spans="1:14" x14ac:dyDescent="0.25">
      <c r="A95" s="25" t="s">
        <v>198</v>
      </c>
      <c r="B95" s="14">
        <v>253721</v>
      </c>
      <c r="C95" s="6">
        <v>0</v>
      </c>
      <c r="D95" s="6">
        <v>783713</v>
      </c>
      <c r="E95" s="6">
        <v>0</v>
      </c>
      <c r="F95" s="6">
        <v>0</v>
      </c>
      <c r="G95" s="6">
        <v>0</v>
      </c>
      <c r="H95" s="15">
        <v>1037434</v>
      </c>
      <c r="I95" s="14">
        <v>0</v>
      </c>
      <c r="J95" s="6">
        <v>0</v>
      </c>
      <c r="K95" s="6">
        <v>0</v>
      </c>
      <c r="L95" s="6">
        <v>0</v>
      </c>
      <c r="M95" s="6">
        <v>-48280</v>
      </c>
      <c r="N95" s="15">
        <v>-48280</v>
      </c>
    </row>
    <row r="96" spans="1:14" x14ac:dyDescent="0.25">
      <c r="A96" s="25" t="s">
        <v>199</v>
      </c>
      <c r="B96" s="14">
        <v>259825</v>
      </c>
      <c r="C96" s="6">
        <v>0</v>
      </c>
      <c r="D96" s="6">
        <v>592936</v>
      </c>
      <c r="E96" s="6">
        <v>0</v>
      </c>
      <c r="F96" s="6">
        <v>0</v>
      </c>
      <c r="G96" s="6">
        <v>0</v>
      </c>
      <c r="H96" s="15">
        <v>852761</v>
      </c>
      <c r="I96" s="14">
        <v>0</v>
      </c>
      <c r="J96" s="6">
        <v>0</v>
      </c>
      <c r="K96" s="6">
        <v>0</v>
      </c>
      <c r="L96" s="6">
        <v>0</v>
      </c>
      <c r="M96" s="6">
        <v>-48280</v>
      </c>
      <c r="N96" s="15">
        <v>-48280</v>
      </c>
    </row>
    <row r="97" spans="1:14" x14ac:dyDescent="0.25">
      <c r="A97" s="25" t="s">
        <v>200</v>
      </c>
      <c r="B97" s="14">
        <v>260602</v>
      </c>
      <c r="C97" s="6">
        <v>0</v>
      </c>
      <c r="D97" s="6">
        <v>476139</v>
      </c>
      <c r="E97" s="6">
        <v>0</v>
      </c>
      <c r="F97" s="6">
        <v>0</v>
      </c>
      <c r="G97" s="6">
        <v>0</v>
      </c>
      <c r="H97" s="15">
        <v>736741</v>
      </c>
      <c r="I97" s="14">
        <v>0</v>
      </c>
      <c r="J97" s="6">
        <v>0</v>
      </c>
      <c r="K97" s="6">
        <v>0</v>
      </c>
      <c r="L97" s="6">
        <v>0</v>
      </c>
      <c r="M97" s="6">
        <v>-54340</v>
      </c>
      <c r="N97" s="15">
        <v>-54340</v>
      </c>
    </row>
    <row r="98" spans="1:14" x14ac:dyDescent="0.25">
      <c r="A98" s="25" t="s">
        <v>201</v>
      </c>
      <c r="B98" s="14" t="s">
        <v>206</v>
      </c>
      <c r="C98" s="6" t="s">
        <v>206</v>
      </c>
      <c r="D98" s="6" t="s">
        <v>206</v>
      </c>
      <c r="E98" s="6" t="s">
        <v>206</v>
      </c>
      <c r="F98" s="6" t="s">
        <v>206</v>
      </c>
      <c r="G98" s="6" t="s">
        <v>206</v>
      </c>
      <c r="H98" s="15" t="s">
        <v>206</v>
      </c>
      <c r="I98" s="14" t="s">
        <v>206</v>
      </c>
      <c r="J98" s="6" t="s">
        <v>206</v>
      </c>
      <c r="K98" s="6" t="s">
        <v>206</v>
      </c>
      <c r="L98" s="6" t="s">
        <v>206</v>
      </c>
      <c r="M98" s="6" t="s">
        <v>206</v>
      </c>
      <c r="N98" s="15" t="s">
        <v>206</v>
      </c>
    </row>
    <row r="99" spans="1:14" x14ac:dyDescent="0.25">
      <c r="A99" s="22" t="s">
        <v>157</v>
      </c>
      <c r="B99" s="12">
        <f t="shared" ref="B99:H99" si="25">SUM(B95:B98)</f>
        <v>774148</v>
      </c>
      <c r="C99" s="5">
        <f t="shared" si="25"/>
        <v>0</v>
      </c>
      <c r="D99" s="5">
        <f t="shared" si="25"/>
        <v>1852788</v>
      </c>
      <c r="E99" s="5">
        <f t="shared" si="25"/>
        <v>0</v>
      </c>
      <c r="F99" s="5">
        <f t="shared" si="25"/>
        <v>0</v>
      </c>
      <c r="G99" s="5">
        <f t="shared" si="25"/>
        <v>0</v>
      </c>
      <c r="H99" s="13">
        <f t="shared" si="25"/>
        <v>2626936</v>
      </c>
      <c r="I99" s="12">
        <f t="shared" ref="I99:N99" si="26">SUM(I95:I98)</f>
        <v>0</v>
      </c>
      <c r="J99" s="5">
        <f t="shared" si="26"/>
        <v>0</v>
      </c>
      <c r="K99" s="5">
        <f t="shared" si="26"/>
        <v>0</v>
      </c>
      <c r="L99" s="5">
        <f t="shared" si="26"/>
        <v>0</v>
      </c>
      <c r="M99" s="5">
        <f t="shared" si="26"/>
        <v>-150900</v>
      </c>
      <c r="N99" s="13">
        <f t="shared" si="26"/>
        <v>-150900</v>
      </c>
    </row>
    <row r="100" spans="1:14" x14ac:dyDescent="0.25">
      <c r="A100" s="24"/>
      <c r="B100" s="32"/>
      <c r="C100" s="33"/>
      <c r="D100" s="33"/>
      <c r="E100" s="33"/>
      <c r="F100" s="33"/>
      <c r="G100" s="33"/>
      <c r="H100" s="34"/>
      <c r="I100" s="32"/>
      <c r="J100" s="33"/>
      <c r="K100" s="33"/>
      <c r="L100" s="33"/>
      <c r="M100" s="33"/>
      <c r="N100" s="34"/>
    </row>
    <row r="101" spans="1:14" x14ac:dyDescent="0.25">
      <c r="A101" s="22" t="s">
        <v>171</v>
      </c>
      <c r="B101" s="32"/>
      <c r="C101" s="33"/>
      <c r="D101" s="33"/>
      <c r="E101" s="33"/>
      <c r="F101" s="33"/>
      <c r="G101" s="33"/>
      <c r="H101" s="34"/>
      <c r="I101" s="32"/>
      <c r="J101" s="33"/>
      <c r="K101" s="33"/>
      <c r="L101" s="33"/>
      <c r="M101" s="33"/>
      <c r="N101" s="34"/>
    </row>
    <row r="102" spans="1:14" x14ac:dyDescent="0.25">
      <c r="A102" s="25" t="s">
        <v>198</v>
      </c>
      <c r="B102" s="14">
        <v>29230</v>
      </c>
      <c r="C102" s="6">
        <v>0</v>
      </c>
      <c r="D102" s="6">
        <v>2815319</v>
      </c>
      <c r="E102" s="6">
        <v>0</v>
      </c>
      <c r="F102" s="6">
        <v>0</v>
      </c>
      <c r="G102" s="6">
        <v>0</v>
      </c>
      <c r="H102" s="15">
        <v>2844549</v>
      </c>
      <c r="I102" s="14">
        <v>0</v>
      </c>
      <c r="J102" s="6">
        <v>0</v>
      </c>
      <c r="K102" s="6">
        <v>0</v>
      </c>
      <c r="L102" s="6">
        <v>0</v>
      </c>
      <c r="M102" s="6">
        <v>13749.99</v>
      </c>
      <c r="N102" s="15">
        <v>13749.99</v>
      </c>
    </row>
    <row r="103" spans="1:14" x14ac:dyDescent="0.25">
      <c r="A103" s="25" t="s">
        <v>199</v>
      </c>
      <c r="B103" s="14">
        <v>29309</v>
      </c>
      <c r="C103" s="6">
        <v>0</v>
      </c>
      <c r="D103" s="6">
        <v>2507781</v>
      </c>
      <c r="E103" s="6">
        <v>0</v>
      </c>
      <c r="F103" s="6">
        <v>0</v>
      </c>
      <c r="G103" s="6">
        <v>0</v>
      </c>
      <c r="H103" s="15">
        <v>2537090</v>
      </c>
      <c r="I103" s="14">
        <v>0</v>
      </c>
      <c r="J103" s="6">
        <v>0</v>
      </c>
      <c r="K103" s="6">
        <v>0</v>
      </c>
      <c r="L103" s="6">
        <v>0</v>
      </c>
      <c r="M103" s="6">
        <v>13750</v>
      </c>
      <c r="N103" s="15">
        <v>13750</v>
      </c>
    </row>
    <row r="104" spans="1:14" x14ac:dyDescent="0.25">
      <c r="A104" s="25" t="s">
        <v>200</v>
      </c>
      <c r="B104" s="14">
        <v>29379</v>
      </c>
      <c r="C104" s="6">
        <v>0</v>
      </c>
      <c r="D104" s="6">
        <v>2889790</v>
      </c>
      <c r="E104" s="6">
        <v>0</v>
      </c>
      <c r="F104" s="6">
        <v>0</v>
      </c>
      <c r="G104" s="6">
        <v>0</v>
      </c>
      <c r="H104" s="15">
        <v>2919169</v>
      </c>
      <c r="I104" s="14">
        <v>0</v>
      </c>
      <c r="J104" s="6">
        <v>0</v>
      </c>
      <c r="K104" s="6">
        <v>0</v>
      </c>
      <c r="L104" s="6">
        <v>0</v>
      </c>
      <c r="M104" s="6">
        <v>109568.12</v>
      </c>
      <c r="N104" s="15">
        <v>109568.12</v>
      </c>
    </row>
    <row r="105" spans="1:14" x14ac:dyDescent="0.25">
      <c r="A105" s="25" t="s">
        <v>201</v>
      </c>
      <c r="B105" s="14" t="s">
        <v>206</v>
      </c>
      <c r="C105" s="6" t="s">
        <v>206</v>
      </c>
      <c r="D105" s="6" t="s">
        <v>206</v>
      </c>
      <c r="E105" s="6" t="s">
        <v>206</v>
      </c>
      <c r="F105" s="6" t="s">
        <v>206</v>
      </c>
      <c r="G105" s="6" t="s">
        <v>206</v>
      </c>
      <c r="H105" s="15" t="s">
        <v>206</v>
      </c>
      <c r="I105" s="14" t="s">
        <v>206</v>
      </c>
      <c r="J105" s="6" t="s">
        <v>206</v>
      </c>
      <c r="K105" s="6" t="s">
        <v>206</v>
      </c>
      <c r="L105" s="6" t="s">
        <v>206</v>
      </c>
      <c r="M105" s="6" t="s">
        <v>206</v>
      </c>
      <c r="N105" s="15" t="s">
        <v>206</v>
      </c>
    </row>
    <row r="106" spans="1:14" x14ac:dyDescent="0.25">
      <c r="A106" s="22" t="s">
        <v>157</v>
      </c>
      <c r="B106" s="12">
        <f t="shared" ref="B106:H106" si="27">SUM(B102:B105)</f>
        <v>87918</v>
      </c>
      <c r="C106" s="5">
        <f t="shared" si="27"/>
        <v>0</v>
      </c>
      <c r="D106" s="5">
        <f t="shared" si="27"/>
        <v>8212890</v>
      </c>
      <c r="E106" s="5">
        <f t="shared" si="27"/>
        <v>0</v>
      </c>
      <c r="F106" s="5">
        <f t="shared" si="27"/>
        <v>0</v>
      </c>
      <c r="G106" s="5">
        <f t="shared" si="27"/>
        <v>0</v>
      </c>
      <c r="H106" s="13">
        <f t="shared" si="27"/>
        <v>8300808</v>
      </c>
      <c r="I106" s="12">
        <f t="shared" ref="I106:N106" si="28">SUM(I102:I105)</f>
        <v>0</v>
      </c>
      <c r="J106" s="5">
        <f t="shared" si="28"/>
        <v>0</v>
      </c>
      <c r="K106" s="5">
        <f t="shared" si="28"/>
        <v>0</v>
      </c>
      <c r="L106" s="5">
        <f t="shared" si="28"/>
        <v>0</v>
      </c>
      <c r="M106" s="5">
        <f t="shared" si="28"/>
        <v>137068.10999999999</v>
      </c>
      <c r="N106" s="13">
        <f t="shared" si="28"/>
        <v>137068.10999999999</v>
      </c>
    </row>
    <row r="107" spans="1:14" x14ac:dyDescent="0.25">
      <c r="A107" s="24"/>
      <c r="B107" s="32"/>
      <c r="C107" s="33"/>
      <c r="D107" s="33"/>
      <c r="E107" s="33"/>
      <c r="F107" s="33"/>
      <c r="G107" s="33"/>
      <c r="H107" s="34"/>
      <c r="I107" s="32"/>
      <c r="J107" s="33"/>
      <c r="K107" s="33"/>
      <c r="L107" s="33"/>
      <c r="M107" s="33"/>
      <c r="N107" s="34"/>
    </row>
    <row r="108" spans="1:14" x14ac:dyDescent="0.25">
      <c r="A108" s="22" t="s">
        <v>172</v>
      </c>
      <c r="B108" s="32"/>
      <c r="C108" s="33"/>
      <c r="D108" s="33"/>
      <c r="E108" s="33"/>
      <c r="F108" s="33"/>
      <c r="G108" s="33"/>
      <c r="H108" s="34"/>
      <c r="I108" s="32"/>
      <c r="J108" s="33"/>
      <c r="K108" s="33"/>
      <c r="L108" s="33"/>
      <c r="M108" s="33"/>
      <c r="N108" s="34"/>
    </row>
    <row r="109" spans="1:14" x14ac:dyDescent="0.25">
      <c r="A109" s="25" t="s">
        <v>198</v>
      </c>
      <c r="B109" s="14">
        <v>100216</v>
      </c>
      <c r="C109" s="6">
        <v>2950514</v>
      </c>
      <c r="D109" s="6">
        <v>1552052</v>
      </c>
      <c r="E109" s="6">
        <v>0</v>
      </c>
      <c r="F109" s="6">
        <v>0</v>
      </c>
      <c r="G109" s="6">
        <v>25100</v>
      </c>
      <c r="H109" s="15">
        <v>4627882</v>
      </c>
      <c r="I109" s="14">
        <v>0</v>
      </c>
      <c r="J109" s="6">
        <v>0</v>
      </c>
      <c r="K109" s="6">
        <v>0</v>
      </c>
      <c r="L109" s="6">
        <v>0</v>
      </c>
      <c r="M109" s="6">
        <v>-1005417</v>
      </c>
      <c r="N109" s="15">
        <v>-1005417</v>
      </c>
    </row>
    <row r="110" spans="1:14" x14ac:dyDescent="0.25">
      <c r="A110" s="25" t="s">
        <v>199</v>
      </c>
      <c r="B110" s="14">
        <v>105723</v>
      </c>
      <c r="C110" s="6">
        <v>1299572</v>
      </c>
      <c r="D110" s="6">
        <v>2121056</v>
      </c>
      <c r="E110" s="6">
        <v>0</v>
      </c>
      <c r="F110" s="6">
        <v>0</v>
      </c>
      <c r="G110" s="6">
        <v>0</v>
      </c>
      <c r="H110" s="15">
        <v>3526351</v>
      </c>
      <c r="I110" s="14">
        <v>0</v>
      </c>
      <c r="J110" s="6">
        <v>0</v>
      </c>
      <c r="K110" s="6">
        <v>0</v>
      </c>
      <c r="L110" s="6">
        <v>0</v>
      </c>
      <c r="M110" s="6">
        <v>-788270</v>
      </c>
      <c r="N110" s="15">
        <v>-788270</v>
      </c>
    </row>
    <row r="111" spans="1:14" x14ac:dyDescent="0.25">
      <c r="A111" s="25" t="s">
        <v>200</v>
      </c>
      <c r="B111" s="14">
        <v>622311</v>
      </c>
      <c r="C111" s="6">
        <v>2693092</v>
      </c>
      <c r="D111" s="6">
        <v>1419235</v>
      </c>
      <c r="E111" s="6">
        <v>0</v>
      </c>
      <c r="F111" s="6">
        <v>0</v>
      </c>
      <c r="G111" s="6">
        <v>0</v>
      </c>
      <c r="H111" s="15">
        <v>4734638</v>
      </c>
      <c r="I111" s="14">
        <v>0</v>
      </c>
      <c r="J111" s="6">
        <v>0</v>
      </c>
      <c r="K111" s="6">
        <v>0</v>
      </c>
      <c r="L111" s="6">
        <v>0</v>
      </c>
      <c r="M111" s="6">
        <v>-1865863</v>
      </c>
      <c r="N111" s="15">
        <v>-1865863</v>
      </c>
    </row>
    <row r="112" spans="1:14" x14ac:dyDescent="0.25">
      <c r="A112" s="25" t="s">
        <v>201</v>
      </c>
      <c r="B112" s="14" t="s">
        <v>206</v>
      </c>
      <c r="C112" s="6" t="s">
        <v>206</v>
      </c>
      <c r="D112" s="6" t="s">
        <v>206</v>
      </c>
      <c r="E112" s="6" t="s">
        <v>206</v>
      </c>
      <c r="F112" s="6" t="s">
        <v>206</v>
      </c>
      <c r="G112" s="6" t="s">
        <v>206</v>
      </c>
      <c r="H112" s="15" t="s">
        <v>206</v>
      </c>
      <c r="I112" s="14" t="s">
        <v>206</v>
      </c>
      <c r="J112" s="6" t="s">
        <v>206</v>
      </c>
      <c r="K112" s="6" t="s">
        <v>206</v>
      </c>
      <c r="L112" s="6" t="s">
        <v>206</v>
      </c>
      <c r="M112" s="6" t="s">
        <v>206</v>
      </c>
      <c r="N112" s="15" t="s">
        <v>206</v>
      </c>
    </row>
    <row r="113" spans="1:14" x14ac:dyDescent="0.25">
      <c r="A113" s="22" t="s">
        <v>157</v>
      </c>
      <c r="B113" s="12">
        <f t="shared" ref="B113:H113" si="29">SUM(B109:B112)</f>
        <v>828250</v>
      </c>
      <c r="C113" s="5">
        <f t="shared" si="29"/>
        <v>6943178</v>
      </c>
      <c r="D113" s="5">
        <f t="shared" si="29"/>
        <v>5092343</v>
      </c>
      <c r="E113" s="5">
        <f t="shared" si="29"/>
        <v>0</v>
      </c>
      <c r="F113" s="5">
        <f t="shared" si="29"/>
        <v>0</v>
      </c>
      <c r="G113" s="5">
        <f t="shared" si="29"/>
        <v>25100</v>
      </c>
      <c r="H113" s="13">
        <f t="shared" si="29"/>
        <v>12888871</v>
      </c>
      <c r="I113" s="12">
        <f t="shared" ref="I113:N113" si="30">SUM(I109:I112)</f>
        <v>0</v>
      </c>
      <c r="J113" s="5">
        <f t="shared" si="30"/>
        <v>0</v>
      </c>
      <c r="K113" s="5">
        <f t="shared" si="30"/>
        <v>0</v>
      </c>
      <c r="L113" s="5">
        <f t="shared" si="30"/>
        <v>0</v>
      </c>
      <c r="M113" s="5">
        <f t="shared" si="30"/>
        <v>-3659550</v>
      </c>
      <c r="N113" s="13">
        <f t="shared" si="30"/>
        <v>-3659550</v>
      </c>
    </row>
    <row r="114" spans="1:14" x14ac:dyDescent="0.25">
      <c r="A114" s="24"/>
      <c r="B114" s="32"/>
      <c r="C114" s="33"/>
      <c r="D114" s="33"/>
      <c r="E114" s="33"/>
      <c r="F114" s="33"/>
      <c r="G114" s="33"/>
      <c r="H114" s="34"/>
      <c r="I114" s="32"/>
      <c r="J114" s="33"/>
      <c r="K114" s="33"/>
      <c r="L114" s="33"/>
      <c r="M114" s="33"/>
      <c r="N114" s="34"/>
    </row>
    <row r="115" spans="1:14" x14ac:dyDescent="0.25">
      <c r="A115" s="22" t="s">
        <v>173</v>
      </c>
      <c r="B115" s="32"/>
      <c r="C115" s="33"/>
      <c r="D115" s="33"/>
      <c r="E115" s="33"/>
      <c r="F115" s="33"/>
      <c r="G115" s="33"/>
      <c r="H115" s="34"/>
      <c r="I115" s="32"/>
      <c r="J115" s="33"/>
      <c r="K115" s="33"/>
      <c r="L115" s="33"/>
      <c r="M115" s="33"/>
      <c r="N115" s="34"/>
    </row>
    <row r="116" spans="1:14" x14ac:dyDescent="0.25">
      <c r="A116" s="25" t="s">
        <v>198</v>
      </c>
      <c r="B116" s="14">
        <v>0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15">
        <v>0</v>
      </c>
      <c r="I116" s="14">
        <v>0</v>
      </c>
      <c r="J116" s="6">
        <v>0</v>
      </c>
      <c r="K116" s="6">
        <v>0</v>
      </c>
      <c r="L116" s="6">
        <v>0</v>
      </c>
      <c r="M116" s="6">
        <v>2624727.34</v>
      </c>
      <c r="N116" s="15">
        <v>2624727.34</v>
      </c>
    </row>
    <row r="117" spans="1:14" x14ac:dyDescent="0.25">
      <c r="A117" s="25" t="s">
        <v>199</v>
      </c>
      <c r="B117" s="14">
        <v>0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15">
        <v>0</v>
      </c>
      <c r="I117" s="14">
        <v>0</v>
      </c>
      <c r="J117" s="6">
        <v>0</v>
      </c>
      <c r="K117" s="6">
        <v>0</v>
      </c>
      <c r="L117" s="6">
        <v>0</v>
      </c>
      <c r="M117" s="6">
        <v>2752311.5</v>
      </c>
      <c r="N117" s="15">
        <v>2752311.5</v>
      </c>
    </row>
    <row r="118" spans="1:14" x14ac:dyDescent="0.25">
      <c r="A118" s="25" t="s">
        <v>200</v>
      </c>
      <c r="B118" s="14">
        <v>0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15">
        <v>0</v>
      </c>
      <c r="I118" s="14">
        <v>0</v>
      </c>
      <c r="J118" s="6">
        <v>0</v>
      </c>
      <c r="K118" s="6">
        <v>0</v>
      </c>
      <c r="L118" s="6">
        <v>0</v>
      </c>
      <c r="M118" s="6">
        <v>2637310</v>
      </c>
      <c r="N118" s="15">
        <v>2637310</v>
      </c>
    </row>
    <row r="119" spans="1:14" x14ac:dyDescent="0.25">
      <c r="A119" s="25" t="s">
        <v>201</v>
      </c>
      <c r="B119" s="14" t="s">
        <v>206</v>
      </c>
      <c r="C119" s="6" t="s">
        <v>206</v>
      </c>
      <c r="D119" s="6" t="s">
        <v>206</v>
      </c>
      <c r="E119" s="6" t="s">
        <v>206</v>
      </c>
      <c r="F119" s="6" t="s">
        <v>206</v>
      </c>
      <c r="G119" s="6" t="s">
        <v>206</v>
      </c>
      <c r="H119" s="15" t="s">
        <v>206</v>
      </c>
      <c r="I119" s="14" t="s">
        <v>206</v>
      </c>
      <c r="J119" s="6" t="s">
        <v>206</v>
      </c>
      <c r="K119" s="6" t="s">
        <v>206</v>
      </c>
      <c r="L119" s="6" t="s">
        <v>206</v>
      </c>
      <c r="M119" s="6" t="s">
        <v>206</v>
      </c>
      <c r="N119" s="15" t="s">
        <v>206</v>
      </c>
    </row>
    <row r="120" spans="1:14" x14ac:dyDescent="0.25">
      <c r="A120" s="22" t="s">
        <v>157</v>
      </c>
      <c r="B120" s="12">
        <f t="shared" ref="B120:H120" si="31">SUM(B116:B119)</f>
        <v>0</v>
      </c>
      <c r="C120" s="5">
        <f t="shared" si="31"/>
        <v>0</v>
      </c>
      <c r="D120" s="5">
        <f t="shared" si="31"/>
        <v>0</v>
      </c>
      <c r="E120" s="5">
        <f t="shared" si="31"/>
        <v>0</v>
      </c>
      <c r="F120" s="5">
        <f t="shared" si="31"/>
        <v>0</v>
      </c>
      <c r="G120" s="5">
        <f t="shared" si="31"/>
        <v>0</v>
      </c>
      <c r="H120" s="13">
        <f t="shared" si="31"/>
        <v>0</v>
      </c>
      <c r="I120" s="12">
        <f t="shared" ref="I120:N120" si="32">SUM(I116:I119)</f>
        <v>0</v>
      </c>
      <c r="J120" s="5">
        <f t="shared" si="32"/>
        <v>0</v>
      </c>
      <c r="K120" s="5">
        <f t="shared" si="32"/>
        <v>0</v>
      </c>
      <c r="L120" s="5">
        <f t="shared" si="32"/>
        <v>0</v>
      </c>
      <c r="M120" s="5">
        <f t="shared" si="32"/>
        <v>8014348.8399999999</v>
      </c>
      <c r="N120" s="13">
        <f t="shared" si="32"/>
        <v>8014348.8399999999</v>
      </c>
    </row>
    <row r="121" spans="1:14" x14ac:dyDescent="0.25">
      <c r="A121" s="24"/>
      <c r="B121" s="32"/>
      <c r="C121" s="33"/>
      <c r="D121" s="33"/>
      <c r="E121" s="33"/>
      <c r="F121" s="33"/>
      <c r="G121" s="33"/>
      <c r="H121" s="34"/>
      <c r="I121" s="32"/>
      <c r="J121" s="33"/>
      <c r="K121" s="33"/>
      <c r="L121" s="33"/>
      <c r="M121" s="33"/>
      <c r="N121" s="34"/>
    </row>
    <row r="122" spans="1:14" x14ac:dyDescent="0.25">
      <c r="A122" s="22" t="s">
        <v>175</v>
      </c>
      <c r="B122" s="32"/>
      <c r="C122" s="33"/>
      <c r="D122" s="33"/>
      <c r="E122" s="33"/>
      <c r="F122" s="33"/>
      <c r="G122" s="33"/>
      <c r="H122" s="34"/>
      <c r="I122" s="32"/>
      <c r="J122" s="33"/>
      <c r="K122" s="33"/>
      <c r="L122" s="33"/>
      <c r="M122" s="33"/>
      <c r="N122" s="34"/>
    </row>
    <row r="123" spans="1:14" x14ac:dyDescent="0.25">
      <c r="A123" s="25" t="s">
        <v>198</v>
      </c>
      <c r="B123" s="14">
        <v>0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15">
        <v>0</v>
      </c>
      <c r="I123" s="14">
        <v>0</v>
      </c>
      <c r="J123" s="6">
        <v>0</v>
      </c>
      <c r="K123" s="6">
        <v>0</v>
      </c>
      <c r="L123" s="6">
        <v>0</v>
      </c>
      <c r="M123" s="6">
        <v>0</v>
      </c>
      <c r="N123" s="15">
        <v>0</v>
      </c>
    </row>
    <row r="124" spans="1:14" x14ac:dyDescent="0.25">
      <c r="A124" s="25" t="s">
        <v>199</v>
      </c>
      <c r="B124" s="14">
        <v>0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15">
        <v>0</v>
      </c>
      <c r="I124" s="14">
        <v>0</v>
      </c>
      <c r="J124" s="6">
        <v>0</v>
      </c>
      <c r="K124" s="6">
        <v>0</v>
      </c>
      <c r="L124" s="6">
        <v>0</v>
      </c>
      <c r="M124" s="6">
        <v>0</v>
      </c>
      <c r="N124" s="15">
        <v>0</v>
      </c>
    </row>
    <row r="125" spans="1:14" x14ac:dyDescent="0.25">
      <c r="A125" s="25" t="s">
        <v>200</v>
      </c>
      <c r="B125" s="14">
        <v>0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15">
        <v>0</v>
      </c>
      <c r="I125" s="14">
        <v>0</v>
      </c>
      <c r="J125" s="6">
        <v>0</v>
      </c>
      <c r="K125" s="6">
        <v>0</v>
      </c>
      <c r="L125" s="6">
        <v>0</v>
      </c>
      <c r="M125" s="6">
        <v>0</v>
      </c>
      <c r="N125" s="15">
        <v>0</v>
      </c>
    </row>
    <row r="126" spans="1:14" x14ac:dyDescent="0.25">
      <c r="A126" s="25" t="s">
        <v>201</v>
      </c>
      <c r="B126" s="14" t="s">
        <v>206</v>
      </c>
      <c r="C126" s="6" t="s">
        <v>206</v>
      </c>
      <c r="D126" s="6" t="s">
        <v>206</v>
      </c>
      <c r="E126" s="6" t="s">
        <v>206</v>
      </c>
      <c r="F126" s="6" t="s">
        <v>206</v>
      </c>
      <c r="G126" s="6" t="s">
        <v>206</v>
      </c>
      <c r="H126" s="15" t="s">
        <v>206</v>
      </c>
      <c r="I126" s="14" t="s">
        <v>206</v>
      </c>
      <c r="J126" s="6" t="s">
        <v>206</v>
      </c>
      <c r="K126" s="6" t="s">
        <v>206</v>
      </c>
      <c r="L126" s="6" t="s">
        <v>206</v>
      </c>
      <c r="M126" s="6" t="s">
        <v>206</v>
      </c>
      <c r="N126" s="15" t="s">
        <v>206</v>
      </c>
    </row>
    <row r="127" spans="1:14" x14ac:dyDescent="0.25">
      <c r="A127" s="22" t="s">
        <v>157</v>
      </c>
      <c r="B127" s="12">
        <f t="shared" ref="B127:H127" si="33">SUM(B123:B126)</f>
        <v>0</v>
      </c>
      <c r="C127" s="5">
        <f t="shared" si="33"/>
        <v>0</v>
      </c>
      <c r="D127" s="5">
        <f t="shared" si="33"/>
        <v>0</v>
      </c>
      <c r="E127" s="5">
        <f t="shared" si="33"/>
        <v>0</v>
      </c>
      <c r="F127" s="5">
        <f t="shared" si="33"/>
        <v>0</v>
      </c>
      <c r="G127" s="5">
        <f t="shared" si="33"/>
        <v>0</v>
      </c>
      <c r="H127" s="13">
        <f t="shared" si="33"/>
        <v>0</v>
      </c>
      <c r="I127" s="12">
        <f t="shared" ref="I127:N127" si="34">SUM(I123:I126)</f>
        <v>0</v>
      </c>
      <c r="J127" s="5">
        <f t="shared" si="34"/>
        <v>0</v>
      </c>
      <c r="K127" s="5">
        <f t="shared" si="34"/>
        <v>0</v>
      </c>
      <c r="L127" s="5">
        <f t="shared" si="34"/>
        <v>0</v>
      </c>
      <c r="M127" s="5">
        <f t="shared" si="34"/>
        <v>0</v>
      </c>
      <c r="N127" s="13">
        <f t="shared" si="34"/>
        <v>0</v>
      </c>
    </row>
    <row r="128" spans="1:14" x14ac:dyDescent="0.25">
      <c r="A128" s="24"/>
      <c r="B128" s="32"/>
      <c r="C128" s="33"/>
      <c r="D128" s="33"/>
      <c r="E128" s="33"/>
      <c r="F128" s="33"/>
      <c r="G128" s="33"/>
      <c r="H128" s="34"/>
      <c r="I128" s="32"/>
      <c r="J128" s="33"/>
      <c r="K128" s="33"/>
      <c r="L128" s="33"/>
      <c r="M128" s="33"/>
      <c r="N128" s="34"/>
    </row>
    <row r="129" spans="1:14" x14ac:dyDescent="0.25">
      <c r="A129" s="22" t="s">
        <v>174</v>
      </c>
      <c r="B129" s="32"/>
      <c r="C129" s="33"/>
      <c r="D129" s="33"/>
      <c r="E129" s="33"/>
      <c r="F129" s="33"/>
      <c r="G129" s="33"/>
      <c r="H129" s="34"/>
      <c r="I129" s="32"/>
      <c r="J129" s="33"/>
      <c r="K129" s="33"/>
      <c r="L129" s="33"/>
      <c r="M129" s="33"/>
      <c r="N129" s="34"/>
    </row>
    <row r="130" spans="1:14" x14ac:dyDescent="0.25">
      <c r="A130" s="25" t="s">
        <v>198</v>
      </c>
      <c r="B130" s="14">
        <v>0</v>
      </c>
      <c r="C130" s="6">
        <v>1742240</v>
      </c>
      <c r="D130" s="6">
        <v>0</v>
      </c>
      <c r="E130" s="6">
        <v>3562</v>
      </c>
      <c r="F130" s="6">
        <v>5000000</v>
      </c>
      <c r="G130" s="6">
        <v>0</v>
      </c>
      <c r="H130" s="15">
        <v>6745802</v>
      </c>
      <c r="I130" s="14">
        <v>0</v>
      </c>
      <c r="J130" s="6">
        <v>382136</v>
      </c>
      <c r="K130" s="6">
        <v>0</v>
      </c>
      <c r="L130" s="6">
        <v>0</v>
      </c>
      <c r="M130" s="6">
        <v>0</v>
      </c>
      <c r="N130" s="15">
        <v>382136</v>
      </c>
    </row>
    <row r="131" spans="1:14" x14ac:dyDescent="0.25">
      <c r="A131" s="25" t="s">
        <v>199</v>
      </c>
      <c r="B131" s="14">
        <v>0</v>
      </c>
      <c r="C131" s="6">
        <v>1349278</v>
      </c>
      <c r="D131" s="6">
        <v>0</v>
      </c>
      <c r="E131" s="6">
        <v>0</v>
      </c>
      <c r="F131" s="6">
        <v>5000000</v>
      </c>
      <c r="G131" s="6">
        <v>0</v>
      </c>
      <c r="H131" s="15">
        <v>6349278</v>
      </c>
      <c r="I131" s="14">
        <v>0</v>
      </c>
      <c r="J131" s="6">
        <v>4017365</v>
      </c>
      <c r="K131" s="6">
        <v>0</v>
      </c>
      <c r="L131" s="6">
        <v>0</v>
      </c>
      <c r="M131" s="6">
        <v>0</v>
      </c>
      <c r="N131" s="15">
        <v>4017365</v>
      </c>
    </row>
    <row r="132" spans="1:14" x14ac:dyDescent="0.25">
      <c r="A132" s="25" t="s">
        <v>200</v>
      </c>
      <c r="B132" s="14">
        <v>0</v>
      </c>
      <c r="C132" s="6">
        <v>7430249</v>
      </c>
      <c r="D132" s="6">
        <v>0</v>
      </c>
      <c r="E132" s="6">
        <v>0</v>
      </c>
      <c r="F132" s="6">
        <v>0</v>
      </c>
      <c r="G132" s="6">
        <v>0</v>
      </c>
      <c r="H132" s="15">
        <v>7430249</v>
      </c>
      <c r="I132" s="14">
        <v>2</v>
      </c>
      <c r="J132" s="6">
        <v>181091</v>
      </c>
      <c r="K132" s="6">
        <v>0</v>
      </c>
      <c r="L132" s="6">
        <v>0</v>
      </c>
      <c r="M132" s="6">
        <v>0</v>
      </c>
      <c r="N132" s="15">
        <v>181093</v>
      </c>
    </row>
    <row r="133" spans="1:14" x14ac:dyDescent="0.25">
      <c r="A133" s="25" t="s">
        <v>201</v>
      </c>
      <c r="B133" s="14" t="s">
        <v>206</v>
      </c>
      <c r="C133" s="6" t="s">
        <v>206</v>
      </c>
      <c r="D133" s="6" t="s">
        <v>206</v>
      </c>
      <c r="E133" s="6" t="s">
        <v>206</v>
      </c>
      <c r="F133" s="6" t="s">
        <v>206</v>
      </c>
      <c r="G133" s="6" t="s">
        <v>206</v>
      </c>
      <c r="H133" s="15" t="s">
        <v>206</v>
      </c>
      <c r="I133" s="14" t="s">
        <v>206</v>
      </c>
      <c r="J133" s="6" t="s">
        <v>206</v>
      </c>
      <c r="K133" s="6" t="s">
        <v>206</v>
      </c>
      <c r="L133" s="6" t="s">
        <v>206</v>
      </c>
      <c r="M133" s="6" t="s">
        <v>206</v>
      </c>
      <c r="N133" s="15" t="s">
        <v>206</v>
      </c>
    </row>
    <row r="134" spans="1:14" x14ac:dyDescent="0.25">
      <c r="A134" s="22" t="s">
        <v>157</v>
      </c>
      <c r="B134" s="12">
        <f t="shared" ref="B134:H134" si="35">SUM(B130:B133)</f>
        <v>0</v>
      </c>
      <c r="C134" s="5">
        <f t="shared" si="35"/>
        <v>10521767</v>
      </c>
      <c r="D134" s="5">
        <f t="shared" si="35"/>
        <v>0</v>
      </c>
      <c r="E134" s="5">
        <f t="shared" si="35"/>
        <v>3562</v>
      </c>
      <c r="F134" s="5">
        <f t="shared" si="35"/>
        <v>10000000</v>
      </c>
      <c r="G134" s="5">
        <f t="shared" si="35"/>
        <v>0</v>
      </c>
      <c r="H134" s="13">
        <f t="shared" si="35"/>
        <v>20525329</v>
      </c>
      <c r="I134" s="12">
        <f t="shared" ref="I134:N134" si="36">SUM(I130:I133)</f>
        <v>2</v>
      </c>
      <c r="J134" s="5">
        <f t="shared" si="36"/>
        <v>4580592</v>
      </c>
      <c r="K134" s="5">
        <f t="shared" si="36"/>
        <v>0</v>
      </c>
      <c r="L134" s="5">
        <f t="shared" si="36"/>
        <v>0</v>
      </c>
      <c r="M134" s="5">
        <f t="shared" si="36"/>
        <v>0</v>
      </c>
      <c r="N134" s="13">
        <f t="shared" si="36"/>
        <v>4580594</v>
      </c>
    </row>
    <row r="135" spans="1:14" x14ac:dyDescent="0.25">
      <c r="A135" s="24"/>
      <c r="B135" s="32"/>
      <c r="C135" s="33"/>
      <c r="D135" s="33"/>
      <c r="E135" s="33"/>
      <c r="F135" s="33"/>
      <c r="G135" s="33"/>
      <c r="H135" s="34"/>
      <c r="I135" s="32"/>
      <c r="J135" s="33"/>
      <c r="K135" s="33"/>
      <c r="L135" s="33"/>
      <c r="M135" s="33"/>
      <c r="N135" s="34"/>
    </row>
    <row r="136" spans="1:14" x14ac:dyDescent="0.25">
      <c r="A136" s="22" t="s">
        <v>176</v>
      </c>
      <c r="B136" s="32"/>
      <c r="C136" s="33"/>
      <c r="D136" s="33"/>
      <c r="E136" s="33"/>
      <c r="F136" s="33"/>
      <c r="G136" s="33"/>
      <c r="H136" s="34"/>
      <c r="I136" s="32"/>
      <c r="J136" s="33"/>
      <c r="K136" s="33"/>
      <c r="L136" s="33"/>
      <c r="M136" s="33"/>
      <c r="N136" s="34"/>
    </row>
    <row r="137" spans="1:14" x14ac:dyDescent="0.25">
      <c r="A137" s="25" t="s">
        <v>198</v>
      </c>
      <c r="B137" s="14">
        <v>0</v>
      </c>
      <c r="C137" s="6">
        <v>0</v>
      </c>
      <c r="D137" s="6">
        <v>0</v>
      </c>
      <c r="E137" s="6">
        <v>0</v>
      </c>
      <c r="F137" s="6">
        <v>0</v>
      </c>
      <c r="G137" s="6">
        <v>0</v>
      </c>
      <c r="H137" s="15">
        <v>0</v>
      </c>
      <c r="I137" s="14">
        <v>0</v>
      </c>
      <c r="J137" s="6">
        <v>0</v>
      </c>
      <c r="K137" s="6">
        <v>0</v>
      </c>
      <c r="L137" s="6">
        <v>0</v>
      </c>
      <c r="M137" s="6">
        <v>2018217.5</v>
      </c>
      <c r="N137" s="15">
        <v>2018217.5</v>
      </c>
    </row>
    <row r="138" spans="1:14" x14ac:dyDescent="0.25">
      <c r="A138" s="25" t="s">
        <v>199</v>
      </c>
      <c r="B138" s="14">
        <v>0</v>
      </c>
      <c r="C138" s="6">
        <v>0</v>
      </c>
      <c r="D138" s="6">
        <v>0</v>
      </c>
      <c r="E138" s="6">
        <v>0</v>
      </c>
      <c r="F138" s="6">
        <v>0</v>
      </c>
      <c r="G138" s="6">
        <v>0</v>
      </c>
      <c r="H138" s="15">
        <v>0</v>
      </c>
      <c r="I138" s="14">
        <v>0</v>
      </c>
      <c r="J138" s="6">
        <v>0</v>
      </c>
      <c r="K138" s="6">
        <v>0</v>
      </c>
      <c r="L138" s="6">
        <v>0</v>
      </c>
      <c r="M138" s="6">
        <v>2108713.5</v>
      </c>
      <c r="N138" s="15">
        <v>2108713.5</v>
      </c>
    </row>
    <row r="139" spans="1:14" x14ac:dyDescent="0.25">
      <c r="A139" s="25" t="s">
        <v>200</v>
      </c>
      <c r="B139" s="14">
        <v>0</v>
      </c>
      <c r="C139" s="6">
        <v>0</v>
      </c>
      <c r="D139" s="6">
        <v>0</v>
      </c>
      <c r="E139" s="6">
        <v>0</v>
      </c>
      <c r="F139" s="6">
        <v>0</v>
      </c>
      <c r="G139" s="6">
        <v>0</v>
      </c>
      <c r="H139" s="15">
        <v>0</v>
      </c>
      <c r="I139" s="14">
        <v>0</v>
      </c>
      <c r="J139" s="6">
        <v>0</v>
      </c>
      <c r="K139" s="6">
        <v>0</v>
      </c>
      <c r="L139" s="6">
        <v>0</v>
      </c>
      <c r="M139" s="6">
        <v>1993582.5</v>
      </c>
      <c r="N139" s="15">
        <v>1993582.5</v>
      </c>
    </row>
    <row r="140" spans="1:14" x14ac:dyDescent="0.25">
      <c r="A140" s="25" t="s">
        <v>201</v>
      </c>
      <c r="B140" s="14" t="s">
        <v>206</v>
      </c>
      <c r="C140" s="6" t="s">
        <v>206</v>
      </c>
      <c r="D140" s="6" t="s">
        <v>206</v>
      </c>
      <c r="E140" s="6" t="s">
        <v>206</v>
      </c>
      <c r="F140" s="6" t="s">
        <v>206</v>
      </c>
      <c r="G140" s="6" t="s">
        <v>206</v>
      </c>
      <c r="H140" s="15" t="s">
        <v>206</v>
      </c>
      <c r="I140" s="14" t="s">
        <v>206</v>
      </c>
      <c r="J140" s="6" t="s">
        <v>206</v>
      </c>
      <c r="K140" s="6" t="s">
        <v>206</v>
      </c>
      <c r="L140" s="6" t="s">
        <v>206</v>
      </c>
      <c r="M140" s="6" t="s">
        <v>206</v>
      </c>
      <c r="N140" s="15" t="s">
        <v>206</v>
      </c>
    </row>
    <row r="141" spans="1:14" x14ac:dyDescent="0.25">
      <c r="A141" s="22" t="s">
        <v>157</v>
      </c>
      <c r="B141" s="12">
        <f t="shared" ref="B141:H141" si="37">SUM(B137:B140)</f>
        <v>0</v>
      </c>
      <c r="C141" s="5">
        <f t="shared" si="37"/>
        <v>0</v>
      </c>
      <c r="D141" s="5">
        <f t="shared" si="37"/>
        <v>0</v>
      </c>
      <c r="E141" s="5">
        <f t="shared" si="37"/>
        <v>0</v>
      </c>
      <c r="F141" s="5">
        <f t="shared" si="37"/>
        <v>0</v>
      </c>
      <c r="G141" s="5">
        <f t="shared" si="37"/>
        <v>0</v>
      </c>
      <c r="H141" s="13">
        <f t="shared" si="37"/>
        <v>0</v>
      </c>
      <c r="I141" s="12">
        <f t="shared" ref="I141:N141" si="38">SUM(I137:I140)</f>
        <v>0</v>
      </c>
      <c r="J141" s="5">
        <f t="shared" si="38"/>
        <v>0</v>
      </c>
      <c r="K141" s="5">
        <f t="shared" si="38"/>
        <v>0</v>
      </c>
      <c r="L141" s="5">
        <f t="shared" si="38"/>
        <v>0</v>
      </c>
      <c r="M141" s="5">
        <f t="shared" si="38"/>
        <v>6120513.5</v>
      </c>
      <c r="N141" s="13">
        <f t="shared" si="38"/>
        <v>6120513.5</v>
      </c>
    </row>
    <row r="142" spans="1:14" x14ac:dyDescent="0.25">
      <c r="A142" s="24"/>
      <c r="B142" s="32"/>
      <c r="C142" s="33"/>
      <c r="D142" s="33"/>
      <c r="E142" s="33"/>
      <c r="F142" s="33"/>
      <c r="G142" s="33"/>
      <c r="H142" s="34"/>
      <c r="I142" s="32"/>
      <c r="J142" s="33"/>
      <c r="K142" s="33"/>
      <c r="L142" s="33"/>
      <c r="M142" s="33"/>
      <c r="N142" s="34"/>
    </row>
    <row r="143" spans="1:14" x14ac:dyDescent="0.25">
      <c r="A143" s="22" t="s">
        <v>177</v>
      </c>
      <c r="B143" s="32"/>
      <c r="C143" s="33"/>
      <c r="D143" s="33"/>
      <c r="E143" s="33"/>
      <c r="F143" s="33"/>
      <c r="G143" s="33"/>
      <c r="H143" s="34"/>
      <c r="I143" s="32"/>
      <c r="J143" s="33"/>
      <c r="K143" s="33"/>
      <c r="L143" s="33"/>
      <c r="M143" s="33"/>
      <c r="N143" s="34"/>
    </row>
    <row r="144" spans="1:14" x14ac:dyDescent="0.25">
      <c r="A144" s="25" t="s">
        <v>198</v>
      </c>
      <c r="B144" s="14">
        <v>213371.67</v>
      </c>
      <c r="C144" s="6">
        <v>7713828.2699999996</v>
      </c>
      <c r="D144" s="6">
        <v>39769.620000000003</v>
      </c>
      <c r="E144" s="6">
        <v>0</v>
      </c>
      <c r="F144" s="6">
        <v>0</v>
      </c>
      <c r="G144" s="6">
        <v>0</v>
      </c>
      <c r="H144" s="15">
        <v>7966969.5599999996</v>
      </c>
      <c r="I144" s="14">
        <v>0</v>
      </c>
      <c r="J144" s="6">
        <v>0</v>
      </c>
      <c r="K144" s="6">
        <v>0</v>
      </c>
      <c r="L144" s="6">
        <v>0</v>
      </c>
      <c r="M144" s="6">
        <v>0</v>
      </c>
      <c r="N144" s="15">
        <v>0</v>
      </c>
    </row>
    <row r="145" spans="1:14" x14ac:dyDescent="0.25">
      <c r="A145" s="25" t="s">
        <v>199</v>
      </c>
      <c r="B145" s="14">
        <v>213715</v>
      </c>
      <c r="C145" s="6">
        <v>1800086</v>
      </c>
      <c r="D145" s="6">
        <v>39770</v>
      </c>
      <c r="E145" s="6">
        <v>0</v>
      </c>
      <c r="F145" s="6">
        <v>0</v>
      </c>
      <c r="G145" s="6">
        <v>0</v>
      </c>
      <c r="H145" s="15">
        <v>2053571</v>
      </c>
      <c r="I145" s="14">
        <v>0</v>
      </c>
      <c r="J145" s="6">
        <v>0</v>
      </c>
      <c r="K145" s="6">
        <v>0</v>
      </c>
      <c r="L145" s="6">
        <v>0</v>
      </c>
      <c r="M145" s="6">
        <v>0</v>
      </c>
      <c r="N145" s="15">
        <v>0</v>
      </c>
    </row>
    <row r="146" spans="1:14" x14ac:dyDescent="0.25">
      <c r="A146" s="25" t="s">
        <v>200</v>
      </c>
      <c r="B146" s="14">
        <v>231865.75</v>
      </c>
      <c r="C146" s="6">
        <v>9343091.2799999993</v>
      </c>
      <c r="D146" s="6">
        <v>-69023.94</v>
      </c>
      <c r="E146" s="6">
        <v>0</v>
      </c>
      <c r="F146" s="6">
        <v>0</v>
      </c>
      <c r="G146" s="6">
        <v>0</v>
      </c>
      <c r="H146" s="15">
        <v>9505933.0899999999</v>
      </c>
      <c r="I146" s="14">
        <v>0</v>
      </c>
      <c r="J146" s="6">
        <v>0</v>
      </c>
      <c r="K146" s="6">
        <v>0</v>
      </c>
      <c r="L146" s="6">
        <v>0</v>
      </c>
      <c r="M146" s="6">
        <v>0</v>
      </c>
      <c r="N146" s="15">
        <v>0</v>
      </c>
    </row>
    <row r="147" spans="1:14" x14ac:dyDescent="0.25">
      <c r="A147" s="25" t="s">
        <v>201</v>
      </c>
      <c r="B147" s="14" t="s">
        <v>206</v>
      </c>
      <c r="C147" s="6" t="s">
        <v>206</v>
      </c>
      <c r="D147" s="6" t="s">
        <v>206</v>
      </c>
      <c r="E147" s="6" t="s">
        <v>206</v>
      </c>
      <c r="F147" s="6" t="s">
        <v>206</v>
      </c>
      <c r="G147" s="6" t="s">
        <v>206</v>
      </c>
      <c r="H147" s="15" t="s">
        <v>206</v>
      </c>
      <c r="I147" s="14" t="s">
        <v>206</v>
      </c>
      <c r="J147" s="6" t="s">
        <v>206</v>
      </c>
      <c r="K147" s="6" t="s">
        <v>206</v>
      </c>
      <c r="L147" s="6" t="s">
        <v>206</v>
      </c>
      <c r="M147" s="6" t="s">
        <v>206</v>
      </c>
      <c r="N147" s="15" t="s">
        <v>206</v>
      </c>
    </row>
    <row r="148" spans="1:14" x14ac:dyDescent="0.25">
      <c r="A148" s="22" t="s">
        <v>157</v>
      </c>
      <c r="B148" s="12">
        <f t="shared" ref="B148:H148" si="39">SUM(B144:B147)</f>
        <v>658952.42000000004</v>
      </c>
      <c r="C148" s="5">
        <f t="shared" si="39"/>
        <v>18857005.549999997</v>
      </c>
      <c r="D148" s="5">
        <f t="shared" si="39"/>
        <v>10515.679999999993</v>
      </c>
      <c r="E148" s="5">
        <f t="shared" si="39"/>
        <v>0</v>
      </c>
      <c r="F148" s="5">
        <f t="shared" si="39"/>
        <v>0</v>
      </c>
      <c r="G148" s="5">
        <f t="shared" si="39"/>
        <v>0</v>
      </c>
      <c r="H148" s="13">
        <f t="shared" si="39"/>
        <v>19526473.649999999</v>
      </c>
      <c r="I148" s="12">
        <f t="shared" ref="I148:N148" si="40">SUM(I144:I147)</f>
        <v>0</v>
      </c>
      <c r="J148" s="5">
        <f t="shared" si="40"/>
        <v>0</v>
      </c>
      <c r="K148" s="5">
        <f t="shared" si="40"/>
        <v>0</v>
      </c>
      <c r="L148" s="5">
        <f t="shared" si="40"/>
        <v>0</v>
      </c>
      <c r="M148" s="5">
        <f t="shared" si="40"/>
        <v>0</v>
      </c>
      <c r="N148" s="13">
        <f t="shared" si="40"/>
        <v>0</v>
      </c>
    </row>
    <row r="149" spans="1:14" x14ac:dyDescent="0.25">
      <c r="A149" s="24"/>
      <c r="B149" s="32"/>
      <c r="C149" s="33"/>
      <c r="D149" s="33"/>
      <c r="E149" s="33"/>
      <c r="F149" s="33"/>
      <c r="G149" s="33"/>
      <c r="H149" s="34"/>
      <c r="I149" s="32"/>
      <c r="J149" s="33"/>
      <c r="K149" s="33"/>
      <c r="L149" s="33"/>
      <c r="M149" s="33"/>
      <c r="N149" s="34"/>
    </row>
    <row r="150" spans="1:14" x14ac:dyDescent="0.25">
      <c r="A150" s="22" t="s">
        <v>178</v>
      </c>
      <c r="B150" s="32"/>
      <c r="C150" s="33"/>
      <c r="D150" s="33"/>
      <c r="E150" s="33"/>
      <c r="F150" s="33"/>
      <c r="G150" s="33"/>
      <c r="H150" s="34"/>
      <c r="I150" s="32"/>
      <c r="J150" s="33"/>
      <c r="K150" s="33"/>
      <c r="L150" s="33"/>
      <c r="M150" s="33"/>
      <c r="N150" s="34"/>
    </row>
    <row r="151" spans="1:14" x14ac:dyDescent="0.25">
      <c r="A151" s="25" t="s">
        <v>198</v>
      </c>
      <c r="B151" s="14" t="s">
        <v>207</v>
      </c>
      <c r="C151" s="6" t="s">
        <v>207</v>
      </c>
      <c r="D151" s="6" t="s">
        <v>207</v>
      </c>
      <c r="E151" s="6" t="s">
        <v>207</v>
      </c>
      <c r="F151" s="6" t="s">
        <v>207</v>
      </c>
      <c r="G151" s="6" t="s">
        <v>207</v>
      </c>
      <c r="H151" s="15" t="s">
        <v>207</v>
      </c>
      <c r="I151" s="14" t="s">
        <v>207</v>
      </c>
      <c r="J151" s="6" t="s">
        <v>207</v>
      </c>
      <c r="K151" s="6" t="s">
        <v>207</v>
      </c>
      <c r="L151" s="6" t="s">
        <v>207</v>
      </c>
      <c r="M151" s="6" t="s">
        <v>207</v>
      </c>
      <c r="N151" s="15" t="s">
        <v>207</v>
      </c>
    </row>
    <row r="152" spans="1:14" x14ac:dyDescent="0.25">
      <c r="A152" s="25" t="s">
        <v>199</v>
      </c>
      <c r="B152" s="14" t="s">
        <v>206</v>
      </c>
      <c r="C152" s="6" t="s">
        <v>206</v>
      </c>
      <c r="D152" s="6" t="s">
        <v>206</v>
      </c>
      <c r="E152" s="6" t="s">
        <v>206</v>
      </c>
      <c r="F152" s="6" t="s">
        <v>206</v>
      </c>
      <c r="G152" s="6" t="s">
        <v>206</v>
      </c>
      <c r="H152" s="15" t="s">
        <v>206</v>
      </c>
      <c r="I152" s="14" t="s">
        <v>206</v>
      </c>
      <c r="J152" s="6" t="s">
        <v>206</v>
      </c>
      <c r="K152" s="6" t="s">
        <v>206</v>
      </c>
      <c r="L152" s="6" t="s">
        <v>206</v>
      </c>
      <c r="M152" s="6" t="s">
        <v>206</v>
      </c>
      <c r="N152" s="15" t="s">
        <v>206</v>
      </c>
    </row>
    <row r="153" spans="1:14" x14ac:dyDescent="0.25">
      <c r="A153" s="25" t="s">
        <v>200</v>
      </c>
      <c r="B153" s="14" t="s">
        <v>206</v>
      </c>
      <c r="C153" s="6" t="s">
        <v>206</v>
      </c>
      <c r="D153" s="6" t="s">
        <v>206</v>
      </c>
      <c r="E153" s="6" t="s">
        <v>206</v>
      </c>
      <c r="F153" s="6" t="s">
        <v>206</v>
      </c>
      <c r="G153" s="6" t="s">
        <v>206</v>
      </c>
      <c r="H153" s="15" t="s">
        <v>206</v>
      </c>
      <c r="I153" s="14" t="s">
        <v>206</v>
      </c>
      <c r="J153" s="6" t="s">
        <v>206</v>
      </c>
      <c r="K153" s="6" t="s">
        <v>206</v>
      </c>
      <c r="L153" s="6" t="s">
        <v>206</v>
      </c>
      <c r="M153" s="6" t="s">
        <v>206</v>
      </c>
      <c r="N153" s="15" t="s">
        <v>206</v>
      </c>
    </row>
    <row r="154" spans="1:14" x14ac:dyDescent="0.25">
      <c r="A154" s="25" t="s">
        <v>201</v>
      </c>
      <c r="B154" s="14" t="s">
        <v>206</v>
      </c>
      <c r="C154" s="6" t="s">
        <v>206</v>
      </c>
      <c r="D154" s="6" t="s">
        <v>206</v>
      </c>
      <c r="E154" s="6" t="s">
        <v>206</v>
      </c>
      <c r="F154" s="6" t="s">
        <v>206</v>
      </c>
      <c r="G154" s="6" t="s">
        <v>206</v>
      </c>
      <c r="H154" s="15" t="s">
        <v>206</v>
      </c>
      <c r="I154" s="14" t="s">
        <v>206</v>
      </c>
      <c r="J154" s="6" t="s">
        <v>206</v>
      </c>
      <c r="K154" s="6" t="s">
        <v>206</v>
      </c>
      <c r="L154" s="6" t="s">
        <v>206</v>
      </c>
      <c r="M154" s="6" t="s">
        <v>206</v>
      </c>
      <c r="N154" s="15" t="s">
        <v>206</v>
      </c>
    </row>
    <row r="155" spans="1:14" x14ac:dyDescent="0.25">
      <c r="A155" s="22" t="s">
        <v>157</v>
      </c>
      <c r="B155" s="12">
        <f t="shared" ref="B155:H155" si="41">SUM(B151:B154)</f>
        <v>0</v>
      </c>
      <c r="C155" s="5">
        <f t="shared" si="41"/>
        <v>0</v>
      </c>
      <c r="D155" s="5">
        <f t="shared" si="41"/>
        <v>0</v>
      </c>
      <c r="E155" s="5">
        <f t="shared" si="41"/>
        <v>0</v>
      </c>
      <c r="F155" s="5">
        <f t="shared" si="41"/>
        <v>0</v>
      </c>
      <c r="G155" s="5">
        <f t="shared" si="41"/>
        <v>0</v>
      </c>
      <c r="H155" s="13">
        <f t="shared" si="41"/>
        <v>0</v>
      </c>
      <c r="I155" s="12">
        <f t="shared" ref="I155:N155" si="42">SUM(I151:I154)</f>
        <v>0</v>
      </c>
      <c r="J155" s="5">
        <f t="shared" si="42"/>
        <v>0</v>
      </c>
      <c r="K155" s="5">
        <f t="shared" si="42"/>
        <v>0</v>
      </c>
      <c r="L155" s="5">
        <f t="shared" si="42"/>
        <v>0</v>
      </c>
      <c r="M155" s="5">
        <f t="shared" si="42"/>
        <v>0</v>
      </c>
      <c r="N155" s="13">
        <f t="shared" si="42"/>
        <v>0</v>
      </c>
    </row>
    <row r="156" spans="1:14" x14ac:dyDescent="0.25">
      <c r="A156" s="24"/>
      <c r="B156" s="32"/>
      <c r="C156" s="33"/>
      <c r="D156" s="33"/>
      <c r="E156" s="33"/>
      <c r="F156" s="33"/>
      <c r="G156" s="33"/>
      <c r="H156" s="34"/>
      <c r="I156" s="32"/>
      <c r="J156" s="33"/>
      <c r="K156" s="33"/>
      <c r="L156" s="33"/>
      <c r="M156" s="33"/>
      <c r="N156" s="34"/>
    </row>
    <row r="157" spans="1:14" x14ac:dyDescent="0.25">
      <c r="A157" s="22" t="s">
        <v>179</v>
      </c>
      <c r="B157" s="32"/>
      <c r="C157" s="33"/>
      <c r="D157" s="33"/>
      <c r="E157" s="33"/>
      <c r="F157" s="33"/>
      <c r="G157" s="33"/>
      <c r="H157" s="34"/>
      <c r="I157" s="32"/>
      <c r="J157" s="33"/>
      <c r="K157" s="33"/>
      <c r="L157" s="33"/>
      <c r="M157" s="33"/>
      <c r="N157" s="34"/>
    </row>
    <row r="158" spans="1:14" x14ac:dyDescent="0.25">
      <c r="A158" s="25" t="s">
        <v>198</v>
      </c>
      <c r="B158" s="14">
        <v>0</v>
      </c>
      <c r="C158" s="6">
        <v>0</v>
      </c>
      <c r="D158" s="6">
        <v>0</v>
      </c>
      <c r="E158" s="6">
        <v>0</v>
      </c>
      <c r="F158" s="6">
        <v>0</v>
      </c>
      <c r="G158" s="6">
        <v>0</v>
      </c>
      <c r="H158" s="15">
        <v>0</v>
      </c>
      <c r="I158" s="14">
        <v>0</v>
      </c>
      <c r="J158" s="6">
        <v>0</v>
      </c>
      <c r="K158" s="6">
        <v>0</v>
      </c>
      <c r="L158" s="6">
        <v>0</v>
      </c>
      <c r="M158" s="6">
        <v>746054</v>
      </c>
      <c r="N158" s="15">
        <v>746054</v>
      </c>
    </row>
    <row r="159" spans="1:14" x14ac:dyDescent="0.25">
      <c r="A159" s="25" t="s">
        <v>199</v>
      </c>
      <c r="B159" s="14">
        <v>0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15">
        <v>0</v>
      </c>
      <c r="I159" s="14">
        <v>0</v>
      </c>
      <c r="J159" s="6">
        <v>0</v>
      </c>
      <c r="K159" s="6">
        <v>0</v>
      </c>
      <c r="L159" s="6">
        <v>0</v>
      </c>
      <c r="M159" s="6">
        <v>782399.5</v>
      </c>
      <c r="N159" s="15">
        <v>782399.5</v>
      </c>
    </row>
    <row r="160" spans="1:14" x14ac:dyDescent="0.25">
      <c r="A160" s="25" t="s">
        <v>200</v>
      </c>
      <c r="B160" s="14">
        <v>0</v>
      </c>
      <c r="C160" s="6">
        <v>0</v>
      </c>
      <c r="D160" s="6">
        <v>0</v>
      </c>
      <c r="E160" s="6">
        <v>0</v>
      </c>
      <c r="F160" s="6">
        <v>0</v>
      </c>
      <c r="G160" s="6">
        <v>0</v>
      </c>
      <c r="H160" s="15">
        <v>0</v>
      </c>
      <c r="I160" s="14">
        <v>0</v>
      </c>
      <c r="J160" s="6">
        <v>0</v>
      </c>
      <c r="K160" s="6">
        <v>0</v>
      </c>
      <c r="L160" s="6">
        <v>0</v>
      </c>
      <c r="M160" s="6">
        <v>717416</v>
      </c>
      <c r="N160" s="15">
        <v>717416</v>
      </c>
    </row>
    <row r="161" spans="1:14" x14ac:dyDescent="0.25">
      <c r="A161" s="25" t="s">
        <v>201</v>
      </c>
      <c r="B161" s="14" t="s">
        <v>206</v>
      </c>
      <c r="C161" s="6" t="s">
        <v>206</v>
      </c>
      <c r="D161" s="6" t="s">
        <v>206</v>
      </c>
      <c r="E161" s="6" t="s">
        <v>206</v>
      </c>
      <c r="F161" s="6" t="s">
        <v>206</v>
      </c>
      <c r="G161" s="6" t="s">
        <v>206</v>
      </c>
      <c r="H161" s="15" t="s">
        <v>206</v>
      </c>
      <c r="I161" s="14" t="s">
        <v>206</v>
      </c>
      <c r="J161" s="6" t="s">
        <v>206</v>
      </c>
      <c r="K161" s="6" t="s">
        <v>206</v>
      </c>
      <c r="L161" s="6" t="s">
        <v>206</v>
      </c>
      <c r="M161" s="6" t="s">
        <v>206</v>
      </c>
      <c r="N161" s="15" t="s">
        <v>206</v>
      </c>
    </row>
    <row r="162" spans="1:14" x14ac:dyDescent="0.25">
      <c r="A162" s="22" t="s">
        <v>157</v>
      </c>
      <c r="B162" s="12">
        <f t="shared" ref="B162:H162" si="43">SUM(B158:B161)</f>
        <v>0</v>
      </c>
      <c r="C162" s="5">
        <f t="shared" si="43"/>
        <v>0</v>
      </c>
      <c r="D162" s="5">
        <f t="shared" si="43"/>
        <v>0</v>
      </c>
      <c r="E162" s="5">
        <f t="shared" si="43"/>
        <v>0</v>
      </c>
      <c r="F162" s="5">
        <f t="shared" si="43"/>
        <v>0</v>
      </c>
      <c r="G162" s="5">
        <f t="shared" si="43"/>
        <v>0</v>
      </c>
      <c r="H162" s="13">
        <f t="shared" si="43"/>
        <v>0</v>
      </c>
      <c r="I162" s="12">
        <f t="shared" ref="I162:N162" si="44">SUM(I158:I161)</f>
        <v>0</v>
      </c>
      <c r="J162" s="5">
        <f t="shared" si="44"/>
        <v>0</v>
      </c>
      <c r="K162" s="5">
        <f t="shared" si="44"/>
        <v>0</v>
      </c>
      <c r="L162" s="5">
        <f t="shared" si="44"/>
        <v>0</v>
      </c>
      <c r="M162" s="5">
        <f t="shared" si="44"/>
        <v>2245869.5</v>
      </c>
      <c r="N162" s="13">
        <f t="shared" si="44"/>
        <v>2245869.5</v>
      </c>
    </row>
    <row r="163" spans="1:14" x14ac:dyDescent="0.25">
      <c r="A163" s="24"/>
      <c r="B163" s="32"/>
      <c r="C163" s="33"/>
      <c r="D163" s="33"/>
      <c r="E163" s="33"/>
      <c r="F163" s="33"/>
      <c r="G163" s="33"/>
      <c r="H163" s="34"/>
      <c r="I163" s="32"/>
      <c r="J163" s="33"/>
      <c r="K163" s="33"/>
      <c r="L163" s="33"/>
      <c r="M163" s="33"/>
      <c r="N163" s="34"/>
    </row>
    <row r="164" spans="1:14" x14ac:dyDescent="0.25">
      <c r="A164" s="22" t="s">
        <v>180</v>
      </c>
      <c r="B164" s="32"/>
      <c r="C164" s="33"/>
      <c r="D164" s="33"/>
      <c r="E164" s="33"/>
      <c r="F164" s="33"/>
      <c r="G164" s="33"/>
      <c r="H164" s="34"/>
      <c r="I164" s="32"/>
      <c r="J164" s="33"/>
      <c r="K164" s="33"/>
      <c r="L164" s="33"/>
      <c r="M164" s="33"/>
      <c r="N164" s="34"/>
    </row>
    <row r="165" spans="1:14" x14ac:dyDescent="0.25">
      <c r="A165" s="25" t="s">
        <v>198</v>
      </c>
      <c r="B165" s="14">
        <v>0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15">
        <v>0</v>
      </c>
      <c r="I165" s="14">
        <v>0</v>
      </c>
      <c r="J165" s="6">
        <v>0</v>
      </c>
      <c r="K165" s="6">
        <v>0</v>
      </c>
      <c r="L165" s="6">
        <v>0</v>
      </c>
      <c r="M165" s="6">
        <v>4186482</v>
      </c>
      <c r="N165" s="15">
        <v>4186482</v>
      </c>
    </row>
    <row r="166" spans="1:14" x14ac:dyDescent="0.25">
      <c r="A166" s="25" t="s">
        <v>199</v>
      </c>
      <c r="B166" s="14">
        <v>0</v>
      </c>
      <c r="C166" s="6">
        <v>0</v>
      </c>
      <c r="D166" s="6">
        <v>0</v>
      </c>
      <c r="E166" s="6">
        <v>0</v>
      </c>
      <c r="F166" s="6">
        <v>0</v>
      </c>
      <c r="G166" s="6">
        <v>0</v>
      </c>
      <c r="H166" s="15">
        <v>0</v>
      </c>
      <c r="I166" s="14">
        <v>0</v>
      </c>
      <c r="J166" s="6">
        <v>0</v>
      </c>
      <c r="K166" s="6">
        <v>0</v>
      </c>
      <c r="L166" s="6">
        <v>0</v>
      </c>
      <c r="M166" s="6">
        <v>4154578</v>
      </c>
      <c r="N166" s="15">
        <v>4154578</v>
      </c>
    </row>
    <row r="167" spans="1:14" x14ac:dyDescent="0.25">
      <c r="A167" s="25" t="s">
        <v>200</v>
      </c>
      <c r="B167" s="14">
        <v>0</v>
      </c>
      <c r="C167" s="6">
        <v>0</v>
      </c>
      <c r="D167" s="6">
        <v>0</v>
      </c>
      <c r="E167" s="6">
        <v>0</v>
      </c>
      <c r="F167" s="6">
        <v>0</v>
      </c>
      <c r="G167" s="6">
        <v>0</v>
      </c>
      <c r="H167" s="15">
        <v>0</v>
      </c>
      <c r="I167" s="14">
        <v>0</v>
      </c>
      <c r="J167" s="6">
        <v>0</v>
      </c>
      <c r="K167" s="6">
        <v>0</v>
      </c>
      <c r="L167" s="6">
        <v>0</v>
      </c>
      <c r="M167" s="6">
        <v>3998280.5</v>
      </c>
      <c r="N167" s="15">
        <v>3998280.5</v>
      </c>
    </row>
    <row r="168" spans="1:14" x14ac:dyDescent="0.25">
      <c r="A168" s="25" t="s">
        <v>201</v>
      </c>
      <c r="B168" s="14" t="s">
        <v>206</v>
      </c>
      <c r="C168" s="6" t="s">
        <v>206</v>
      </c>
      <c r="D168" s="6" t="s">
        <v>206</v>
      </c>
      <c r="E168" s="6" t="s">
        <v>206</v>
      </c>
      <c r="F168" s="6" t="s">
        <v>206</v>
      </c>
      <c r="G168" s="6" t="s">
        <v>206</v>
      </c>
      <c r="H168" s="15" t="s">
        <v>206</v>
      </c>
      <c r="I168" s="14" t="s">
        <v>206</v>
      </c>
      <c r="J168" s="6" t="s">
        <v>206</v>
      </c>
      <c r="K168" s="6" t="s">
        <v>206</v>
      </c>
      <c r="L168" s="6" t="s">
        <v>206</v>
      </c>
      <c r="M168" s="6" t="s">
        <v>206</v>
      </c>
      <c r="N168" s="15" t="s">
        <v>206</v>
      </c>
    </row>
    <row r="169" spans="1:14" x14ac:dyDescent="0.25">
      <c r="A169" s="22" t="s">
        <v>157</v>
      </c>
      <c r="B169" s="12">
        <f t="shared" ref="B169:N169" si="45">SUM(B165:B168)</f>
        <v>0</v>
      </c>
      <c r="C169" s="5">
        <f t="shared" si="45"/>
        <v>0</v>
      </c>
      <c r="D169" s="5">
        <f t="shared" si="45"/>
        <v>0</v>
      </c>
      <c r="E169" s="5">
        <f t="shared" si="45"/>
        <v>0</v>
      </c>
      <c r="F169" s="5">
        <f t="shared" si="45"/>
        <v>0</v>
      </c>
      <c r="G169" s="5">
        <f t="shared" si="45"/>
        <v>0</v>
      </c>
      <c r="H169" s="13">
        <f t="shared" si="45"/>
        <v>0</v>
      </c>
      <c r="I169" s="12">
        <f t="shared" si="45"/>
        <v>0</v>
      </c>
      <c r="J169" s="5">
        <f t="shared" si="45"/>
        <v>0</v>
      </c>
      <c r="K169" s="5">
        <f t="shared" si="45"/>
        <v>0</v>
      </c>
      <c r="L169" s="5">
        <f t="shared" si="45"/>
        <v>0</v>
      </c>
      <c r="M169" s="5">
        <f t="shared" si="45"/>
        <v>12339340.5</v>
      </c>
      <c r="N169" s="13">
        <f t="shared" si="45"/>
        <v>12339340.5</v>
      </c>
    </row>
    <row r="170" spans="1:14" x14ac:dyDescent="0.25">
      <c r="A170" s="24"/>
      <c r="B170" s="32"/>
      <c r="C170" s="33"/>
      <c r="D170" s="33"/>
      <c r="E170" s="33"/>
      <c r="F170" s="33"/>
      <c r="G170" s="33"/>
      <c r="H170" s="34"/>
      <c r="I170" s="32"/>
      <c r="J170" s="33"/>
      <c r="K170" s="33"/>
      <c r="L170" s="33"/>
      <c r="M170" s="33"/>
      <c r="N170" s="34"/>
    </row>
    <row r="171" spans="1:14" x14ac:dyDescent="0.25">
      <c r="A171" s="22" t="s">
        <v>181</v>
      </c>
      <c r="B171" s="32"/>
      <c r="C171" s="33"/>
      <c r="D171" s="33"/>
      <c r="E171" s="33"/>
      <c r="F171" s="33"/>
      <c r="G171" s="33"/>
      <c r="H171" s="34"/>
      <c r="I171" s="32"/>
      <c r="J171" s="33"/>
      <c r="K171" s="33"/>
      <c r="L171" s="33"/>
      <c r="M171" s="33"/>
      <c r="N171" s="34"/>
    </row>
    <row r="172" spans="1:14" x14ac:dyDescent="0.25">
      <c r="A172" s="25" t="s">
        <v>198</v>
      </c>
      <c r="B172" s="14">
        <v>2318</v>
      </c>
      <c r="C172" s="6">
        <v>588997</v>
      </c>
      <c r="D172" s="6">
        <v>0</v>
      </c>
      <c r="E172" s="6">
        <v>3643</v>
      </c>
      <c r="F172" s="6">
        <v>0</v>
      </c>
      <c r="G172" s="6">
        <v>0</v>
      </c>
      <c r="H172" s="15">
        <v>594958</v>
      </c>
      <c r="I172" s="14">
        <v>98776</v>
      </c>
      <c r="J172" s="6">
        <v>0</v>
      </c>
      <c r="K172" s="6">
        <v>0</v>
      </c>
      <c r="L172" s="6">
        <v>0</v>
      </c>
      <c r="M172" s="6">
        <v>0</v>
      </c>
      <c r="N172" s="15">
        <v>98776</v>
      </c>
    </row>
    <row r="173" spans="1:14" x14ac:dyDescent="0.25">
      <c r="A173" s="25" t="s">
        <v>199</v>
      </c>
      <c r="B173" s="14">
        <v>2318</v>
      </c>
      <c r="C173" s="6">
        <v>608068</v>
      </c>
      <c r="D173" s="6">
        <v>0</v>
      </c>
      <c r="E173" s="6">
        <v>0</v>
      </c>
      <c r="F173" s="6">
        <v>1589868</v>
      </c>
      <c r="G173" s="6">
        <v>0</v>
      </c>
      <c r="H173" s="15">
        <v>2200254</v>
      </c>
      <c r="I173" s="14">
        <v>84135</v>
      </c>
      <c r="J173" s="6">
        <v>0</v>
      </c>
      <c r="K173" s="6">
        <v>0</v>
      </c>
      <c r="L173" s="6">
        <v>230332</v>
      </c>
      <c r="M173" s="6">
        <v>0</v>
      </c>
      <c r="N173" s="15">
        <v>314467</v>
      </c>
    </row>
    <row r="174" spans="1:14" x14ac:dyDescent="0.25">
      <c r="A174" s="25" t="s">
        <v>200</v>
      </c>
      <c r="B174" s="14">
        <v>1545</v>
      </c>
      <c r="C174" s="6">
        <v>608584</v>
      </c>
      <c r="D174" s="6">
        <v>0</v>
      </c>
      <c r="E174" s="6">
        <v>0</v>
      </c>
      <c r="F174" s="6">
        <v>966440</v>
      </c>
      <c r="G174" s="6">
        <v>0</v>
      </c>
      <c r="H174" s="15">
        <v>1576569</v>
      </c>
      <c r="I174" s="14">
        <v>105416</v>
      </c>
      <c r="J174" s="6">
        <v>0</v>
      </c>
      <c r="K174" s="6">
        <v>0</v>
      </c>
      <c r="L174" s="6">
        <v>12662</v>
      </c>
      <c r="M174" s="6">
        <v>0</v>
      </c>
      <c r="N174" s="15">
        <v>118078</v>
      </c>
    </row>
    <row r="175" spans="1:14" x14ac:dyDescent="0.25">
      <c r="A175" s="25" t="s">
        <v>201</v>
      </c>
      <c r="B175" s="14" t="s">
        <v>206</v>
      </c>
      <c r="C175" s="6" t="s">
        <v>206</v>
      </c>
      <c r="D175" s="6" t="s">
        <v>206</v>
      </c>
      <c r="E175" s="6" t="s">
        <v>206</v>
      </c>
      <c r="F175" s="6" t="s">
        <v>206</v>
      </c>
      <c r="G175" s="6" t="s">
        <v>206</v>
      </c>
      <c r="H175" s="15" t="s">
        <v>206</v>
      </c>
      <c r="I175" s="14" t="s">
        <v>206</v>
      </c>
      <c r="J175" s="6" t="s">
        <v>206</v>
      </c>
      <c r="K175" s="6" t="s">
        <v>206</v>
      </c>
      <c r="L175" s="6" t="s">
        <v>206</v>
      </c>
      <c r="M175" s="6" t="s">
        <v>206</v>
      </c>
      <c r="N175" s="15" t="s">
        <v>206</v>
      </c>
    </row>
    <row r="176" spans="1:14" x14ac:dyDescent="0.25">
      <c r="A176" s="22" t="s">
        <v>157</v>
      </c>
      <c r="B176" s="12">
        <f t="shared" ref="B176:H176" si="46">SUM(B172:B175)</f>
        <v>6181</v>
      </c>
      <c r="C176" s="5">
        <f t="shared" si="46"/>
        <v>1805649</v>
      </c>
      <c r="D176" s="5">
        <f t="shared" si="46"/>
        <v>0</v>
      </c>
      <c r="E176" s="5">
        <f t="shared" si="46"/>
        <v>3643</v>
      </c>
      <c r="F176" s="5">
        <f t="shared" si="46"/>
        <v>2556308</v>
      </c>
      <c r="G176" s="5">
        <f t="shared" si="46"/>
        <v>0</v>
      </c>
      <c r="H176" s="13">
        <f t="shared" si="46"/>
        <v>4371781</v>
      </c>
      <c r="I176" s="12">
        <f t="shared" ref="I176:N176" si="47">SUM(I172:I175)</f>
        <v>288327</v>
      </c>
      <c r="J176" s="5">
        <f t="shared" si="47"/>
        <v>0</v>
      </c>
      <c r="K176" s="5">
        <f t="shared" si="47"/>
        <v>0</v>
      </c>
      <c r="L176" s="5">
        <f t="shared" si="47"/>
        <v>242994</v>
      </c>
      <c r="M176" s="5">
        <f t="shared" si="47"/>
        <v>0</v>
      </c>
      <c r="N176" s="13">
        <f t="shared" si="47"/>
        <v>531321</v>
      </c>
    </row>
    <row r="177" spans="1:14" x14ac:dyDescent="0.25">
      <c r="A177" s="24"/>
      <c r="B177" s="32"/>
      <c r="C177" s="33"/>
      <c r="D177" s="33"/>
      <c r="E177" s="33"/>
      <c r="F177" s="33"/>
      <c r="G177" s="33"/>
      <c r="H177" s="34"/>
      <c r="I177" s="32"/>
      <c r="J177" s="33"/>
      <c r="K177" s="33"/>
      <c r="L177" s="33"/>
      <c r="M177" s="33"/>
      <c r="N177" s="34"/>
    </row>
    <row r="178" spans="1:14" x14ac:dyDescent="0.25">
      <c r="A178" s="22" t="s">
        <v>182</v>
      </c>
      <c r="B178" s="32"/>
      <c r="C178" s="33"/>
      <c r="D178" s="33"/>
      <c r="E178" s="33"/>
      <c r="F178" s="33"/>
      <c r="G178" s="33"/>
      <c r="H178" s="34"/>
      <c r="I178" s="32"/>
      <c r="J178" s="33"/>
      <c r="K178" s="33"/>
      <c r="L178" s="33"/>
      <c r="M178" s="33"/>
      <c r="N178" s="34"/>
    </row>
    <row r="179" spans="1:14" x14ac:dyDescent="0.25">
      <c r="A179" s="25" t="s">
        <v>198</v>
      </c>
      <c r="B179" s="14">
        <v>0</v>
      </c>
      <c r="C179" s="6">
        <v>0</v>
      </c>
      <c r="D179" s="6">
        <v>0</v>
      </c>
      <c r="E179" s="6">
        <v>0</v>
      </c>
      <c r="F179" s="6">
        <v>0</v>
      </c>
      <c r="G179" s="6">
        <v>0</v>
      </c>
      <c r="H179" s="15">
        <v>0</v>
      </c>
      <c r="I179" s="14">
        <v>0</v>
      </c>
      <c r="J179" s="6">
        <v>0</v>
      </c>
      <c r="K179" s="6">
        <v>0</v>
      </c>
      <c r="L179" s="6">
        <v>0</v>
      </c>
      <c r="M179" s="6">
        <v>0</v>
      </c>
      <c r="N179" s="15">
        <v>0</v>
      </c>
    </row>
    <row r="180" spans="1:14" x14ac:dyDescent="0.25">
      <c r="A180" s="25" t="s">
        <v>199</v>
      </c>
      <c r="B180" s="14">
        <v>0</v>
      </c>
      <c r="C180" s="6">
        <v>0</v>
      </c>
      <c r="D180" s="6">
        <v>0</v>
      </c>
      <c r="E180" s="6">
        <v>0</v>
      </c>
      <c r="F180" s="6">
        <v>884248</v>
      </c>
      <c r="G180" s="6">
        <v>0</v>
      </c>
      <c r="H180" s="15">
        <v>884248</v>
      </c>
      <c r="I180" s="14">
        <v>0</v>
      </c>
      <c r="J180" s="6">
        <v>0</v>
      </c>
      <c r="K180" s="6">
        <v>0</v>
      </c>
      <c r="L180" s="6">
        <v>0</v>
      </c>
      <c r="M180" s="6">
        <v>0</v>
      </c>
      <c r="N180" s="15">
        <v>0</v>
      </c>
    </row>
    <row r="181" spans="1:14" x14ac:dyDescent="0.25">
      <c r="A181" s="25" t="s">
        <v>200</v>
      </c>
      <c r="B181" s="14">
        <v>0</v>
      </c>
      <c r="C181" s="6">
        <v>0</v>
      </c>
      <c r="D181" s="6">
        <v>0</v>
      </c>
      <c r="E181" s="6">
        <v>5068</v>
      </c>
      <c r="F181" s="6">
        <v>0</v>
      </c>
      <c r="G181" s="6">
        <v>0</v>
      </c>
      <c r="H181" s="15">
        <v>5068</v>
      </c>
      <c r="I181" s="14">
        <v>0</v>
      </c>
      <c r="J181" s="6">
        <v>0</v>
      </c>
      <c r="K181" s="6">
        <v>0</v>
      </c>
      <c r="L181" s="6">
        <v>0</v>
      </c>
      <c r="M181" s="6">
        <v>0</v>
      </c>
      <c r="N181" s="15">
        <v>0</v>
      </c>
    </row>
    <row r="182" spans="1:14" x14ac:dyDescent="0.25">
      <c r="A182" s="25" t="s">
        <v>201</v>
      </c>
      <c r="B182" s="14" t="s">
        <v>206</v>
      </c>
      <c r="C182" s="6" t="s">
        <v>206</v>
      </c>
      <c r="D182" s="6" t="s">
        <v>206</v>
      </c>
      <c r="E182" s="6" t="s">
        <v>206</v>
      </c>
      <c r="F182" s="6" t="s">
        <v>206</v>
      </c>
      <c r="G182" s="6" t="s">
        <v>206</v>
      </c>
      <c r="H182" s="15" t="s">
        <v>206</v>
      </c>
      <c r="I182" s="14" t="s">
        <v>206</v>
      </c>
      <c r="J182" s="6" t="s">
        <v>206</v>
      </c>
      <c r="K182" s="6" t="s">
        <v>206</v>
      </c>
      <c r="L182" s="6" t="s">
        <v>206</v>
      </c>
      <c r="M182" s="6" t="s">
        <v>206</v>
      </c>
      <c r="N182" s="15" t="s">
        <v>206</v>
      </c>
    </row>
    <row r="183" spans="1:14" x14ac:dyDescent="0.25">
      <c r="A183" s="22" t="s">
        <v>157</v>
      </c>
      <c r="B183" s="12">
        <f t="shared" ref="B183:H183" si="48">SUM(B179:B182)</f>
        <v>0</v>
      </c>
      <c r="C183" s="5">
        <f t="shared" si="48"/>
        <v>0</v>
      </c>
      <c r="D183" s="5">
        <f t="shared" si="48"/>
        <v>0</v>
      </c>
      <c r="E183" s="5">
        <f t="shared" si="48"/>
        <v>5068</v>
      </c>
      <c r="F183" s="5">
        <f t="shared" si="48"/>
        <v>884248</v>
      </c>
      <c r="G183" s="5">
        <f t="shared" si="48"/>
        <v>0</v>
      </c>
      <c r="H183" s="13">
        <f t="shared" si="48"/>
        <v>889316</v>
      </c>
      <c r="I183" s="12">
        <f t="shared" ref="I183:N183" si="49">SUM(I179:I182)</f>
        <v>0</v>
      </c>
      <c r="J183" s="5">
        <f t="shared" si="49"/>
        <v>0</v>
      </c>
      <c r="K183" s="5">
        <f t="shared" si="49"/>
        <v>0</v>
      </c>
      <c r="L183" s="5">
        <f t="shared" si="49"/>
        <v>0</v>
      </c>
      <c r="M183" s="5">
        <f t="shared" si="49"/>
        <v>0</v>
      </c>
      <c r="N183" s="13">
        <f t="shared" si="49"/>
        <v>0</v>
      </c>
    </row>
    <row r="184" spans="1:14" x14ac:dyDescent="0.25">
      <c r="A184" s="24"/>
      <c r="B184" s="32"/>
      <c r="C184" s="33"/>
      <c r="D184" s="33"/>
      <c r="E184" s="33"/>
      <c r="F184" s="33"/>
      <c r="G184" s="33"/>
      <c r="H184" s="34"/>
      <c r="I184" s="32"/>
      <c r="J184" s="33"/>
      <c r="K184" s="33"/>
      <c r="L184" s="33"/>
      <c r="M184" s="33"/>
      <c r="N184" s="34"/>
    </row>
    <row r="185" spans="1:14" x14ac:dyDescent="0.25">
      <c r="A185" s="22" t="s">
        <v>183</v>
      </c>
      <c r="B185" s="32"/>
      <c r="C185" s="33"/>
      <c r="D185" s="33"/>
      <c r="E185" s="33"/>
      <c r="F185" s="33"/>
      <c r="G185" s="33"/>
      <c r="H185" s="34"/>
      <c r="I185" s="32"/>
      <c r="J185" s="33"/>
      <c r="K185" s="33"/>
      <c r="L185" s="33"/>
      <c r="M185" s="33"/>
      <c r="N185" s="34"/>
    </row>
    <row r="186" spans="1:14" x14ac:dyDescent="0.25">
      <c r="A186" s="25" t="s">
        <v>198</v>
      </c>
      <c r="B186" s="14">
        <v>0</v>
      </c>
      <c r="C186" s="6">
        <v>0</v>
      </c>
      <c r="D186" s="6">
        <v>0</v>
      </c>
      <c r="E186" s="6">
        <v>0</v>
      </c>
      <c r="F186" s="6">
        <v>0</v>
      </c>
      <c r="G186" s="6">
        <v>0</v>
      </c>
      <c r="H186" s="15">
        <v>0</v>
      </c>
      <c r="I186" s="14">
        <v>0</v>
      </c>
      <c r="J186" s="6">
        <v>292195.88</v>
      </c>
      <c r="K186" s="6">
        <v>0</v>
      </c>
      <c r="L186" s="6">
        <v>0</v>
      </c>
      <c r="M186" s="6">
        <v>0</v>
      </c>
      <c r="N186" s="15">
        <v>292195.88</v>
      </c>
    </row>
    <row r="187" spans="1:14" x14ac:dyDescent="0.25">
      <c r="A187" s="25" t="s">
        <v>199</v>
      </c>
      <c r="B187" s="14">
        <v>0</v>
      </c>
      <c r="C187" s="6">
        <v>79441</v>
      </c>
      <c r="D187" s="6">
        <v>0</v>
      </c>
      <c r="E187" s="6">
        <v>0</v>
      </c>
      <c r="F187" s="6">
        <v>0</v>
      </c>
      <c r="G187" s="6">
        <v>0</v>
      </c>
      <c r="H187" s="15">
        <v>79441</v>
      </c>
      <c r="I187" s="14">
        <v>0</v>
      </c>
      <c r="J187" s="6">
        <v>0</v>
      </c>
      <c r="K187" s="6">
        <v>0</v>
      </c>
      <c r="L187" s="6">
        <v>0</v>
      </c>
      <c r="M187" s="6">
        <v>0</v>
      </c>
      <c r="N187" s="15">
        <v>0</v>
      </c>
    </row>
    <row r="188" spans="1:14" x14ac:dyDescent="0.25">
      <c r="A188" s="25" t="s">
        <v>200</v>
      </c>
      <c r="B188" s="14">
        <v>0</v>
      </c>
      <c r="C188" s="6">
        <v>5250</v>
      </c>
      <c r="D188" s="6">
        <v>0</v>
      </c>
      <c r="E188" s="6">
        <v>0</v>
      </c>
      <c r="F188" s="6">
        <v>0</v>
      </c>
      <c r="G188" s="6">
        <v>0</v>
      </c>
      <c r="H188" s="15">
        <v>5250</v>
      </c>
      <c r="I188" s="14">
        <v>0</v>
      </c>
      <c r="J188" s="6">
        <v>0</v>
      </c>
      <c r="K188" s="6">
        <v>0</v>
      </c>
      <c r="L188" s="6">
        <v>0</v>
      </c>
      <c r="M188" s="6">
        <v>0</v>
      </c>
      <c r="N188" s="15">
        <v>0</v>
      </c>
    </row>
    <row r="189" spans="1:14" x14ac:dyDescent="0.25">
      <c r="A189" s="25" t="s">
        <v>201</v>
      </c>
      <c r="B189" s="14" t="s">
        <v>206</v>
      </c>
      <c r="C189" s="6" t="s">
        <v>206</v>
      </c>
      <c r="D189" s="6" t="s">
        <v>206</v>
      </c>
      <c r="E189" s="6" t="s">
        <v>206</v>
      </c>
      <c r="F189" s="6" t="s">
        <v>206</v>
      </c>
      <c r="G189" s="6" t="s">
        <v>206</v>
      </c>
      <c r="H189" s="15" t="s">
        <v>206</v>
      </c>
      <c r="I189" s="14" t="s">
        <v>206</v>
      </c>
      <c r="J189" s="6" t="s">
        <v>206</v>
      </c>
      <c r="K189" s="6" t="s">
        <v>206</v>
      </c>
      <c r="L189" s="6" t="s">
        <v>206</v>
      </c>
      <c r="M189" s="6" t="s">
        <v>206</v>
      </c>
      <c r="N189" s="15" t="s">
        <v>206</v>
      </c>
    </row>
    <row r="190" spans="1:14" x14ac:dyDescent="0.25">
      <c r="A190" s="22" t="s">
        <v>157</v>
      </c>
      <c r="B190" s="12">
        <f t="shared" ref="B190:H190" si="50">SUM(B186:B189)</f>
        <v>0</v>
      </c>
      <c r="C190" s="5">
        <f t="shared" si="50"/>
        <v>84691</v>
      </c>
      <c r="D190" s="5">
        <f t="shared" si="50"/>
        <v>0</v>
      </c>
      <c r="E190" s="5">
        <f t="shared" si="50"/>
        <v>0</v>
      </c>
      <c r="F190" s="5">
        <f t="shared" si="50"/>
        <v>0</v>
      </c>
      <c r="G190" s="5">
        <f t="shared" si="50"/>
        <v>0</v>
      </c>
      <c r="H190" s="13">
        <f t="shared" si="50"/>
        <v>84691</v>
      </c>
      <c r="I190" s="12">
        <f t="shared" ref="I190:N190" si="51">SUM(I186:I189)</f>
        <v>0</v>
      </c>
      <c r="J190" s="5">
        <f t="shared" si="51"/>
        <v>292195.88</v>
      </c>
      <c r="K190" s="5">
        <f t="shared" si="51"/>
        <v>0</v>
      </c>
      <c r="L190" s="5">
        <f t="shared" si="51"/>
        <v>0</v>
      </c>
      <c r="M190" s="5">
        <f t="shared" si="51"/>
        <v>0</v>
      </c>
      <c r="N190" s="13">
        <f t="shared" si="51"/>
        <v>292195.88</v>
      </c>
    </row>
    <row r="191" spans="1:14" x14ac:dyDescent="0.25">
      <c r="A191" s="24"/>
      <c r="B191" s="32"/>
      <c r="C191" s="33"/>
      <c r="D191" s="33"/>
      <c r="E191" s="33"/>
      <c r="F191" s="33"/>
      <c r="G191" s="33"/>
      <c r="H191" s="34"/>
      <c r="I191" s="32"/>
      <c r="J191" s="33"/>
      <c r="K191" s="33"/>
      <c r="L191" s="33"/>
      <c r="M191" s="33"/>
      <c r="N191" s="34"/>
    </row>
    <row r="192" spans="1:14" x14ac:dyDescent="0.25">
      <c r="A192" s="22" t="s">
        <v>184</v>
      </c>
      <c r="B192" s="32"/>
      <c r="C192" s="33"/>
      <c r="D192" s="33"/>
      <c r="E192" s="33"/>
      <c r="F192" s="33"/>
      <c r="G192" s="33"/>
      <c r="H192" s="34"/>
      <c r="I192" s="32"/>
      <c r="J192" s="33"/>
      <c r="K192" s="33"/>
      <c r="L192" s="33"/>
      <c r="M192" s="33"/>
      <c r="N192" s="34"/>
    </row>
    <row r="193" spans="1:14" x14ac:dyDescent="0.25">
      <c r="A193" s="25" t="s">
        <v>198</v>
      </c>
      <c r="B193" s="14">
        <v>0</v>
      </c>
      <c r="C193" s="6">
        <v>0</v>
      </c>
      <c r="D193" s="6">
        <v>0</v>
      </c>
      <c r="E193" s="6">
        <v>0</v>
      </c>
      <c r="F193" s="6">
        <v>0</v>
      </c>
      <c r="G193" s="6">
        <v>0</v>
      </c>
      <c r="H193" s="15">
        <v>0</v>
      </c>
      <c r="I193" s="14">
        <v>0</v>
      </c>
      <c r="J193" s="6">
        <v>0</v>
      </c>
      <c r="K193" s="6">
        <v>0</v>
      </c>
      <c r="L193" s="6">
        <v>0</v>
      </c>
      <c r="M193" s="6">
        <v>0</v>
      </c>
      <c r="N193" s="15">
        <v>0</v>
      </c>
    </row>
    <row r="194" spans="1:14" x14ac:dyDescent="0.25">
      <c r="A194" s="25" t="s">
        <v>199</v>
      </c>
      <c r="B194" s="14">
        <v>0</v>
      </c>
      <c r="C194" s="6">
        <v>0</v>
      </c>
      <c r="D194" s="6">
        <v>0</v>
      </c>
      <c r="E194" s="6">
        <v>0</v>
      </c>
      <c r="F194" s="6">
        <v>0</v>
      </c>
      <c r="G194" s="6">
        <v>0</v>
      </c>
      <c r="H194" s="15">
        <v>0</v>
      </c>
      <c r="I194" s="14">
        <v>0</v>
      </c>
      <c r="J194" s="6">
        <v>0</v>
      </c>
      <c r="K194" s="6">
        <v>0</v>
      </c>
      <c r="L194" s="6">
        <v>0</v>
      </c>
      <c r="M194" s="6">
        <v>0</v>
      </c>
      <c r="N194" s="15">
        <v>0</v>
      </c>
    </row>
    <row r="195" spans="1:14" x14ac:dyDescent="0.25">
      <c r="A195" s="25" t="s">
        <v>200</v>
      </c>
      <c r="B195" s="14">
        <v>0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15">
        <v>0</v>
      </c>
      <c r="I195" s="14">
        <v>0</v>
      </c>
      <c r="J195" s="6">
        <v>0</v>
      </c>
      <c r="K195" s="6">
        <v>0</v>
      </c>
      <c r="L195" s="6">
        <v>0</v>
      </c>
      <c r="M195" s="6">
        <v>0</v>
      </c>
      <c r="N195" s="15">
        <v>0</v>
      </c>
    </row>
    <row r="196" spans="1:14" x14ac:dyDescent="0.25">
      <c r="A196" s="25" t="s">
        <v>201</v>
      </c>
      <c r="B196" s="14" t="s">
        <v>206</v>
      </c>
      <c r="C196" s="6" t="s">
        <v>206</v>
      </c>
      <c r="D196" s="6" t="s">
        <v>206</v>
      </c>
      <c r="E196" s="6" t="s">
        <v>206</v>
      </c>
      <c r="F196" s="6" t="s">
        <v>206</v>
      </c>
      <c r="G196" s="6" t="s">
        <v>206</v>
      </c>
      <c r="H196" s="15" t="s">
        <v>206</v>
      </c>
      <c r="I196" s="14" t="s">
        <v>206</v>
      </c>
      <c r="J196" s="6" t="s">
        <v>206</v>
      </c>
      <c r="K196" s="6" t="s">
        <v>206</v>
      </c>
      <c r="L196" s="6" t="s">
        <v>206</v>
      </c>
      <c r="M196" s="6" t="s">
        <v>206</v>
      </c>
      <c r="N196" s="15" t="s">
        <v>206</v>
      </c>
    </row>
    <row r="197" spans="1:14" x14ac:dyDescent="0.25">
      <c r="A197" s="22" t="s">
        <v>157</v>
      </c>
      <c r="B197" s="12">
        <f t="shared" ref="B197:H197" si="52">SUM(B193:B196)</f>
        <v>0</v>
      </c>
      <c r="C197" s="5">
        <f t="shared" si="52"/>
        <v>0</v>
      </c>
      <c r="D197" s="5">
        <f t="shared" si="52"/>
        <v>0</v>
      </c>
      <c r="E197" s="5">
        <f t="shared" si="52"/>
        <v>0</v>
      </c>
      <c r="F197" s="5">
        <f t="shared" si="52"/>
        <v>0</v>
      </c>
      <c r="G197" s="5">
        <f t="shared" si="52"/>
        <v>0</v>
      </c>
      <c r="H197" s="13">
        <f t="shared" si="52"/>
        <v>0</v>
      </c>
      <c r="I197" s="12">
        <f t="shared" ref="I197:N197" si="53">SUM(I193:I196)</f>
        <v>0</v>
      </c>
      <c r="J197" s="5">
        <f t="shared" si="53"/>
        <v>0</v>
      </c>
      <c r="K197" s="5">
        <f t="shared" si="53"/>
        <v>0</v>
      </c>
      <c r="L197" s="5">
        <f t="shared" si="53"/>
        <v>0</v>
      </c>
      <c r="M197" s="5">
        <f t="shared" si="53"/>
        <v>0</v>
      </c>
      <c r="N197" s="13">
        <f t="shared" si="53"/>
        <v>0</v>
      </c>
    </row>
    <row r="198" spans="1:14" x14ac:dyDescent="0.25">
      <c r="A198" s="24"/>
      <c r="B198" s="32"/>
      <c r="C198" s="33"/>
      <c r="D198" s="33"/>
      <c r="E198" s="33"/>
      <c r="F198" s="33"/>
      <c r="G198" s="33"/>
      <c r="H198" s="34"/>
      <c r="I198" s="32"/>
      <c r="J198" s="33"/>
      <c r="K198" s="33"/>
      <c r="L198" s="33"/>
      <c r="M198" s="33"/>
      <c r="N198" s="34"/>
    </row>
    <row r="199" spans="1:14" x14ac:dyDescent="0.25">
      <c r="A199" s="22" t="s">
        <v>185</v>
      </c>
      <c r="B199" s="32"/>
      <c r="C199" s="33"/>
      <c r="D199" s="33"/>
      <c r="E199" s="33"/>
      <c r="F199" s="33"/>
      <c r="G199" s="33"/>
      <c r="H199" s="34"/>
      <c r="I199" s="32"/>
      <c r="J199" s="33"/>
      <c r="K199" s="33"/>
      <c r="L199" s="33"/>
      <c r="M199" s="33"/>
      <c r="N199" s="34"/>
    </row>
    <row r="200" spans="1:14" x14ac:dyDescent="0.25">
      <c r="A200" s="25" t="s">
        <v>198</v>
      </c>
      <c r="B200" s="14">
        <v>4000</v>
      </c>
      <c r="C200" s="6">
        <v>358583</v>
      </c>
      <c r="D200" s="6">
        <v>0</v>
      </c>
      <c r="E200" s="6">
        <v>0</v>
      </c>
      <c r="F200" s="6">
        <v>1111971</v>
      </c>
      <c r="G200" s="6">
        <v>0</v>
      </c>
      <c r="H200" s="15">
        <v>1474554</v>
      </c>
      <c r="I200" s="14">
        <v>1394</v>
      </c>
      <c r="J200" s="6">
        <v>0</v>
      </c>
      <c r="K200" s="6">
        <v>0</v>
      </c>
      <c r="L200" s="6">
        <v>0</v>
      </c>
      <c r="M200" s="6">
        <v>0</v>
      </c>
      <c r="N200" s="15">
        <v>1394</v>
      </c>
    </row>
    <row r="201" spans="1:14" x14ac:dyDescent="0.25">
      <c r="A201" s="25" t="s">
        <v>199</v>
      </c>
      <c r="B201" s="14">
        <v>12000</v>
      </c>
      <c r="C201" s="6">
        <v>467353</v>
      </c>
      <c r="D201" s="6">
        <v>0</v>
      </c>
      <c r="E201" s="6">
        <v>0</v>
      </c>
      <c r="F201" s="6">
        <v>5367431</v>
      </c>
      <c r="G201" s="6">
        <v>0</v>
      </c>
      <c r="H201" s="15">
        <v>5846784</v>
      </c>
      <c r="I201" s="14">
        <v>1404</v>
      </c>
      <c r="J201" s="6">
        <v>0</v>
      </c>
      <c r="K201" s="6">
        <v>0</v>
      </c>
      <c r="L201" s="6">
        <v>0</v>
      </c>
      <c r="M201" s="6">
        <v>21806</v>
      </c>
      <c r="N201" s="15">
        <v>23210</v>
      </c>
    </row>
    <row r="202" spans="1:14" x14ac:dyDescent="0.25">
      <c r="A202" s="25" t="s">
        <v>200</v>
      </c>
      <c r="B202" s="14">
        <v>8000</v>
      </c>
      <c r="C202" s="6">
        <v>1214847</v>
      </c>
      <c r="D202" s="6">
        <v>0</v>
      </c>
      <c r="E202" s="6">
        <v>0</v>
      </c>
      <c r="F202" s="6">
        <v>1150348</v>
      </c>
      <c r="G202" s="6">
        <v>200</v>
      </c>
      <c r="H202" s="15">
        <v>2373395</v>
      </c>
      <c r="I202" s="14">
        <v>847</v>
      </c>
      <c r="J202" s="6">
        <v>0</v>
      </c>
      <c r="K202" s="6">
        <v>0</v>
      </c>
      <c r="L202" s="6">
        <v>0</v>
      </c>
      <c r="M202" s="6">
        <v>0</v>
      </c>
      <c r="N202" s="15">
        <v>847</v>
      </c>
    </row>
    <row r="203" spans="1:14" x14ac:dyDescent="0.25">
      <c r="A203" s="25" t="s">
        <v>201</v>
      </c>
      <c r="B203" s="14" t="s">
        <v>206</v>
      </c>
      <c r="C203" s="6" t="s">
        <v>206</v>
      </c>
      <c r="D203" s="6" t="s">
        <v>206</v>
      </c>
      <c r="E203" s="6" t="s">
        <v>206</v>
      </c>
      <c r="F203" s="6" t="s">
        <v>206</v>
      </c>
      <c r="G203" s="6" t="s">
        <v>206</v>
      </c>
      <c r="H203" s="15" t="s">
        <v>206</v>
      </c>
      <c r="I203" s="14" t="s">
        <v>206</v>
      </c>
      <c r="J203" s="6" t="s">
        <v>206</v>
      </c>
      <c r="K203" s="6" t="s">
        <v>206</v>
      </c>
      <c r="L203" s="6" t="s">
        <v>206</v>
      </c>
      <c r="M203" s="6" t="s">
        <v>206</v>
      </c>
      <c r="N203" s="15" t="s">
        <v>206</v>
      </c>
    </row>
    <row r="204" spans="1:14" x14ac:dyDescent="0.25">
      <c r="A204" s="22" t="s">
        <v>157</v>
      </c>
      <c r="B204" s="12">
        <f t="shared" ref="B204:H204" si="54">SUM(B200:B203)</f>
        <v>24000</v>
      </c>
      <c r="C204" s="5">
        <f t="shared" si="54"/>
        <v>2040783</v>
      </c>
      <c r="D204" s="5">
        <f t="shared" si="54"/>
        <v>0</v>
      </c>
      <c r="E204" s="5">
        <f t="shared" si="54"/>
        <v>0</v>
      </c>
      <c r="F204" s="5">
        <f t="shared" si="54"/>
        <v>7629750</v>
      </c>
      <c r="G204" s="5">
        <f t="shared" si="54"/>
        <v>200</v>
      </c>
      <c r="H204" s="13">
        <f t="shared" si="54"/>
        <v>9694733</v>
      </c>
      <c r="I204" s="12">
        <f t="shared" ref="I204:N204" si="55">SUM(I200:I203)</f>
        <v>3645</v>
      </c>
      <c r="J204" s="5">
        <f t="shared" si="55"/>
        <v>0</v>
      </c>
      <c r="K204" s="5">
        <f t="shared" si="55"/>
        <v>0</v>
      </c>
      <c r="L204" s="5">
        <f t="shared" si="55"/>
        <v>0</v>
      </c>
      <c r="M204" s="5">
        <f t="shared" si="55"/>
        <v>21806</v>
      </c>
      <c r="N204" s="13">
        <f t="shared" si="55"/>
        <v>25451</v>
      </c>
    </row>
    <row r="205" spans="1:14" x14ac:dyDescent="0.25">
      <c r="A205" s="24"/>
      <c r="B205" s="32"/>
      <c r="C205" s="33"/>
      <c r="D205" s="33"/>
      <c r="E205" s="33"/>
      <c r="F205" s="33"/>
      <c r="G205" s="33"/>
      <c r="H205" s="34"/>
      <c r="I205" s="32"/>
      <c r="J205" s="33"/>
      <c r="K205" s="33"/>
      <c r="L205" s="33"/>
      <c r="M205" s="33"/>
      <c r="N205" s="34"/>
    </row>
    <row r="206" spans="1:14" x14ac:dyDescent="0.25">
      <c r="A206" s="22" t="s">
        <v>186</v>
      </c>
      <c r="B206" s="32"/>
      <c r="C206" s="33"/>
      <c r="D206" s="33"/>
      <c r="E206" s="33"/>
      <c r="F206" s="33"/>
      <c r="G206" s="33"/>
      <c r="H206" s="34"/>
      <c r="I206" s="32"/>
      <c r="J206" s="33"/>
      <c r="K206" s="33"/>
      <c r="L206" s="33"/>
      <c r="M206" s="33"/>
      <c r="N206" s="34"/>
    </row>
    <row r="207" spans="1:14" x14ac:dyDescent="0.25">
      <c r="A207" s="25" t="s">
        <v>198</v>
      </c>
      <c r="B207" s="14">
        <v>3300</v>
      </c>
      <c r="C207" s="6">
        <v>33638</v>
      </c>
      <c r="D207" s="6">
        <v>0</v>
      </c>
      <c r="E207" s="6">
        <v>0</v>
      </c>
      <c r="F207" s="6">
        <v>0</v>
      </c>
      <c r="G207" s="6">
        <v>0</v>
      </c>
      <c r="H207" s="15">
        <v>36938</v>
      </c>
      <c r="I207" s="14">
        <v>0</v>
      </c>
      <c r="J207" s="6">
        <v>0</v>
      </c>
      <c r="K207" s="6">
        <v>0</v>
      </c>
      <c r="L207" s="6">
        <v>0</v>
      </c>
      <c r="M207" s="6">
        <v>0</v>
      </c>
      <c r="N207" s="15">
        <v>0</v>
      </c>
    </row>
    <row r="208" spans="1:14" x14ac:dyDescent="0.25">
      <c r="A208" s="25" t="s">
        <v>199</v>
      </c>
      <c r="B208" s="14">
        <v>3300</v>
      </c>
      <c r="C208" s="6">
        <v>25908</v>
      </c>
      <c r="D208" s="6">
        <v>0</v>
      </c>
      <c r="E208" s="6">
        <v>24315</v>
      </c>
      <c r="F208" s="6">
        <v>51230</v>
      </c>
      <c r="G208" s="6">
        <v>0</v>
      </c>
      <c r="H208" s="15">
        <v>104753</v>
      </c>
      <c r="I208" s="14">
        <v>0</v>
      </c>
      <c r="J208" s="6">
        <v>0</v>
      </c>
      <c r="K208" s="6">
        <v>0</v>
      </c>
      <c r="L208" s="6">
        <v>0</v>
      </c>
      <c r="M208" s="6">
        <v>0</v>
      </c>
      <c r="N208" s="15">
        <v>0</v>
      </c>
    </row>
    <row r="209" spans="1:14" x14ac:dyDescent="0.25">
      <c r="A209" s="25" t="s">
        <v>200</v>
      </c>
      <c r="B209" s="14" t="s">
        <v>206</v>
      </c>
      <c r="C209" s="6" t="s">
        <v>206</v>
      </c>
      <c r="D209" s="6" t="s">
        <v>206</v>
      </c>
      <c r="E209" s="6" t="s">
        <v>206</v>
      </c>
      <c r="F209" s="6" t="s">
        <v>206</v>
      </c>
      <c r="G209" s="6" t="s">
        <v>206</v>
      </c>
      <c r="H209" s="15" t="s">
        <v>206</v>
      </c>
      <c r="I209" s="14" t="s">
        <v>206</v>
      </c>
      <c r="J209" s="6" t="s">
        <v>206</v>
      </c>
      <c r="K209" s="6" t="s">
        <v>206</v>
      </c>
      <c r="L209" s="6" t="s">
        <v>206</v>
      </c>
      <c r="M209" s="6" t="s">
        <v>206</v>
      </c>
      <c r="N209" s="15" t="s">
        <v>206</v>
      </c>
    </row>
    <row r="210" spans="1:14" x14ac:dyDescent="0.25">
      <c r="A210" s="25" t="s">
        <v>201</v>
      </c>
      <c r="B210" s="14" t="s">
        <v>206</v>
      </c>
      <c r="C210" s="6" t="s">
        <v>206</v>
      </c>
      <c r="D210" s="6" t="s">
        <v>206</v>
      </c>
      <c r="E210" s="6" t="s">
        <v>206</v>
      </c>
      <c r="F210" s="6" t="s">
        <v>206</v>
      </c>
      <c r="G210" s="6" t="s">
        <v>206</v>
      </c>
      <c r="H210" s="15" t="s">
        <v>206</v>
      </c>
      <c r="I210" s="14" t="s">
        <v>206</v>
      </c>
      <c r="J210" s="6" t="s">
        <v>206</v>
      </c>
      <c r="K210" s="6" t="s">
        <v>206</v>
      </c>
      <c r="L210" s="6" t="s">
        <v>206</v>
      </c>
      <c r="M210" s="6" t="s">
        <v>206</v>
      </c>
      <c r="N210" s="15" t="s">
        <v>206</v>
      </c>
    </row>
    <row r="211" spans="1:14" x14ac:dyDescent="0.25">
      <c r="A211" s="22" t="s">
        <v>157</v>
      </c>
      <c r="B211" s="12">
        <f t="shared" ref="B211:H211" si="56">SUM(B207:B210)</f>
        <v>6600</v>
      </c>
      <c r="C211" s="5">
        <f t="shared" si="56"/>
        <v>59546</v>
      </c>
      <c r="D211" s="5">
        <f t="shared" si="56"/>
        <v>0</v>
      </c>
      <c r="E211" s="5">
        <f t="shared" si="56"/>
        <v>24315</v>
      </c>
      <c r="F211" s="5">
        <f t="shared" si="56"/>
        <v>51230</v>
      </c>
      <c r="G211" s="5">
        <f t="shared" si="56"/>
        <v>0</v>
      </c>
      <c r="H211" s="13">
        <f t="shared" si="56"/>
        <v>141691</v>
      </c>
      <c r="I211" s="12">
        <f t="shared" ref="I211:N211" si="57">SUM(I207:I210)</f>
        <v>0</v>
      </c>
      <c r="J211" s="5">
        <f t="shared" si="57"/>
        <v>0</v>
      </c>
      <c r="K211" s="5">
        <f t="shared" si="57"/>
        <v>0</v>
      </c>
      <c r="L211" s="5">
        <f t="shared" si="57"/>
        <v>0</v>
      </c>
      <c r="M211" s="5">
        <f t="shared" si="57"/>
        <v>0</v>
      </c>
      <c r="N211" s="13">
        <f t="shared" si="57"/>
        <v>0</v>
      </c>
    </row>
    <row r="212" spans="1:14" x14ac:dyDescent="0.25">
      <c r="A212" s="24"/>
      <c r="B212" s="32"/>
      <c r="C212" s="33"/>
      <c r="D212" s="33"/>
      <c r="E212" s="33"/>
      <c r="F212" s="33"/>
      <c r="G212" s="33"/>
      <c r="H212" s="34"/>
      <c r="I212" s="32"/>
      <c r="J212" s="33"/>
      <c r="K212" s="33"/>
      <c r="L212" s="33"/>
      <c r="M212" s="33"/>
      <c r="N212" s="34"/>
    </row>
    <row r="213" spans="1:14" x14ac:dyDescent="0.25">
      <c r="A213" s="22" t="s">
        <v>187</v>
      </c>
      <c r="B213" s="32"/>
      <c r="C213" s="33"/>
      <c r="D213" s="33"/>
      <c r="E213" s="33"/>
      <c r="F213" s="33"/>
      <c r="G213" s="33"/>
      <c r="H213" s="34"/>
      <c r="I213" s="32"/>
      <c r="J213" s="33"/>
      <c r="K213" s="33"/>
      <c r="L213" s="33"/>
      <c r="M213" s="33"/>
      <c r="N213" s="34"/>
    </row>
    <row r="214" spans="1:14" x14ac:dyDescent="0.25">
      <c r="A214" s="25" t="s">
        <v>198</v>
      </c>
      <c r="B214" s="14">
        <v>0</v>
      </c>
      <c r="C214" s="6">
        <v>1434826.57</v>
      </c>
      <c r="D214" s="6">
        <v>0</v>
      </c>
      <c r="E214" s="6">
        <v>0</v>
      </c>
      <c r="F214" s="6">
        <v>0</v>
      </c>
      <c r="G214" s="6">
        <v>0</v>
      </c>
      <c r="H214" s="15">
        <v>1434826.57</v>
      </c>
      <c r="I214" s="14">
        <v>0</v>
      </c>
      <c r="J214" s="6">
        <v>0</v>
      </c>
      <c r="K214" s="6">
        <v>0</v>
      </c>
      <c r="L214" s="6">
        <v>0</v>
      </c>
      <c r="M214" s="6">
        <v>0</v>
      </c>
      <c r="N214" s="15">
        <v>0</v>
      </c>
    </row>
    <row r="215" spans="1:14" x14ac:dyDescent="0.25">
      <c r="A215" s="25" t="s">
        <v>199</v>
      </c>
      <c r="B215" s="14">
        <v>0</v>
      </c>
      <c r="C215" s="6">
        <v>1054780</v>
      </c>
      <c r="D215" s="6">
        <v>0</v>
      </c>
      <c r="E215" s="6">
        <v>0</v>
      </c>
      <c r="F215" s="6">
        <v>0</v>
      </c>
      <c r="G215" s="6">
        <v>0</v>
      </c>
      <c r="H215" s="15">
        <v>1054780</v>
      </c>
      <c r="I215" s="14">
        <v>0</v>
      </c>
      <c r="J215" s="6">
        <v>0</v>
      </c>
      <c r="K215" s="6">
        <v>0</v>
      </c>
      <c r="L215" s="6">
        <v>0</v>
      </c>
      <c r="M215" s="6">
        <v>0</v>
      </c>
      <c r="N215" s="15">
        <v>0</v>
      </c>
    </row>
    <row r="216" spans="1:14" x14ac:dyDescent="0.25">
      <c r="A216" s="25" t="s">
        <v>200</v>
      </c>
      <c r="B216" s="14">
        <v>0</v>
      </c>
      <c r="C216" s="6">
        <v>2616793.2599999998</v>
      </c>
      <c r="D216" s="6">
        <v>0</v>
      </c>
      <c r="E216" s="6">
        <v>0</v>
      </c>
      <c r="F216" s="6">
        <v>0</v>
      </c>
      <c r="G216" s="6">
        <v>0</v>
      </c>
      <c r="H216" s="15">
        <v>2616793.2599999998</v>
      </c>
      <c r="I216" s="14">
        <v>0</v>
      </c>
      <c r="J216" s="6">
        <v>0</v>
      </c>
      <c r="K216" s="6">
        <v>0</v>
      </c>
      <c r="L216" s="6">
        <v>0</v>
      </c>
      <c r="M216" s="6">
        <v>0</v>
      </c>
      <c r="N216" s="15">
        <v>0</v>
      </c>
    </row>
    <row r="217" spans="1:14" x14ac:dyDescent="0.25">
      <c r="A217" s="25" t="s">
        <v>201</v>
      </c>
      <c r="B217" s="14" t="s">
        <v>206</v>
      </c>
      <c r="C217" s="6" t="s">
        <v>206</v>
      </c>
      <c r="D217" s="6" t="s">
        <v>206</v>
      </c>
      <c r="E217" s="6" t="s">
        <v>206</v>
      </c>
      <c r="F217" s="6" t="s">
        <v>206</v>
      </c>
      <c r="G217" s="6" t="s">
        <v>206</v>
      </c>
      <c r="H217" s="15" t="s">
        <v>206</v>
      </c>
      <c r="I217" s="14" t="s">
        <v>206</v>
      </c>
      <c r="J217" s="6" t="s">
        <v>206</v>
      </c>
      <c r="K217" s="6" t="s">
        <v>206</v>
      </c>
      <c r="L217" s="6" t="s">
        <v>206</v>
      </c>
      <c r="M217" s="6" t="s">
        <v>206</v>
      </c>
      <c r="N217" s="15" t="s">
        <v>206</v>
      </c>
    </row>
    <row r="218" spans="1:14" x14ac:dyDescent="0.25">
      <c r="A218" s="22" t="s">
        <v>157</v>
      </c>
      <c r="B218" s="12">
        <f t="shared" ref="B218:H218" si="58">SUM(B214:B217)</f>
        <v>0</v>
      </c>
      <c r="C218" s="5">
        <f t="shared" si="58"/>
        <v>5106399.83</v>
      </c>
      <c r="D218" s="5">
        <f t="shared" si="58"/>
        <v>0</v>
      </c>
      <c r="E218" s="5">
        <f t="shared" si="58"/>
        <v>0</v>
      </c>
      <c r="F218" s="5">
        <f t="shared" si="58"/>
        <v>0</v>
      </c>
      <c r="G218" s="5">
        <f t="shared" si="58"/>
        <v>0</v>
      </c>
      <c r="H218" s="13">
        <f t="shared" si="58"/>
        <v>5106399.83</v>
      </c>
      <c r="I218" s="12">
        <f t="shared" ref="I218:N218" si="59">SUM(I214:I217)</f>
        <v>0</v>
      </c>
      <c r="J218" s="5">
        <f t="shared" si="59"/>
        <v>0</v>
      </c>
      <c r="K218" s="5">
        <f t="shared" si="59"/>
        <v>0</v>
      </c>
      <c r="L218" s="5">
        <f t="shared" si="59"/>
        <v>0</v>
      </c>
      <c r="M218" s="5">
        <f t="shared" si="59"/>
        <v>0</v>
      </c>
      <c r="N218" s="13">
        <f t="shared" si="59"/>
        <v>0</v>
      </c>
    </row>
    <row r="219" spans="1:14" x14ac:dyDescent="0.25">
      <c r="A219" s="24"/>
      <c r="B219" s="32"/>
      <c r="C219" s="33"/>
      <c r="D219" s="33"/>
      <c r="E219" s="33"/>
      <c r="F219" s="33"/>
      <c r="G219" s="33"/>
      <c r="H219" s="34"/>
      <c r="I219" s="32"/>
      <c r="J219" s="33"/>
      <c r="K219" s="33"/>
      <c r="L219" s="33"/>
      <c r="M219" s="33"/>
      <c r="N219" s="34"/>
    </row>
    <row r="220" spans="1:14" x14ac:dyDescent="0.25">
      <c r="A220" s="22" t="s">
        <v>188</v>
      </c>
      <c r="B220" s="32"/>
      <c r="C220" s="33"/>
      <c r="D220" s="33"/>
      <c r="E220" s="33"/>
      <c r="F220" s="33"/>
      <c r="G220" s="33"/>
      <c r="H220" s="34"/>
      <c r="I220" s="32"/>
      <c r="J220" s="33"/>
      <c r="K220" s="33"/>
      <c r="L220" s="33"/>
      <c r="M220" s="33"/>
      <c r="N220" s="34"/>
    </row>
    <row r="221" spans="1:14" x14ac:dyDescent="0.25">
      <c r="A221" s="25" t="s">
        <v>198</v>
      </c>
      <c r="B221" s="14">
        <v>0</v>
      </c>
      <c r="C221" s="6">
        <v>0</v>
      </c>
      <c r="D221" s="6">
        <v>0</v>
      </c>
      <c r="E221" s="6">
        <v>0</v>
      </c>
      <c r="F221" s="6">
        <v>0</v>
      </c>
      <c r="G221" s="6">
        <v>0</v>
      </c>
      <c r="H221" s="15">
        <v>0</v>
      </c>
      <c r="I221" s="14">
        <v>0</v>
      </c>
      <c r="J221" s="6">
        <v>0</v>
      </c>
      <c r="K221" s="6">
        <v>0</v>
      </c>
      <c r="L221" s="6">
        <v>0</v>
      </c>
      <c r="M221" s="6">
        <v>1088760.67</v>
      </c>
      <c r="N221" s="15">
        <v>1088760.67</v>
      </c>
    </row>
    <row r="222" spans="1:14" x14ac:dyDescent="0.25">
      <c r="A222" s="25" t="s">
        <v>199</v>
      </c>
      <c r="B222" s="14">
        <v>0</v>
      </c>
      <c r="C222" s="6">
        <v>0</v>
      </c>
      <c r="D222" s="6">
        <v>0</v>
      </c>
      <c r="E222" s="6">
        <v>0</v>
      </c>
      <c r="F222" s="6">
        <v>0</v>
      </c>
      <c r="G222" s="6">
        <v>0</v>
      </c>
      <c r="H222" s="15">
        <v>0</v>
      </c>
      <c r="I222" s="14">
        <v>0</v>
      </c>
      <c r="J222" s="6">
        <v>0</v>
      </c>
      <c r="K222" s="6">
        <v>0</v>
      </c>
      <c r="L222" s="6">
        <v>0</v>
      </c>
      <c r="M222" s="6">
        <v>1053211.5</v>
      </c>
      <c r="N222" s="15">
        <v>1053211.5</v>
      </c>
    </row>
    <row r="223" spans="1:14" x14ac:dyDescent="0.25">
      <c r="A223" s="25" t="s">
        <v>200</v>
      </c>
      <c r="B223" s="14">
        <v>0</v>
      </c>
      <c r="C223" s="6">
        <v>0</v>
      </c>
      <c r="D223" s="6">
        <v>0</v>
      </c>
      <c r="E223" s="6">
        <v>0</v>
      </c>
      <c r="F223" s="6">
        <v>0</v>
      </c>
      <c r="G223" s="6">
        <v>0</v>
      </c>
      <c r="H223" s="15">
        <v>0</v>
      </c>
      <c r="I223" s="14">
        <v>0</v>
      </c>
      <c r="J223" s="6">
        <v>0</v>
      </c>
      <c r="K223" s="6">
        <v>0</v>
      </c>
      <c r="L223" s="6">
        <v>0</v>
      </c>
      <c r="M223" s="6">
        <v>1058422.5</v>
      </c>
      <c r="N223" s="15">
        <v>1058422.5</v>
      </c>
    </row>
    <row r="224" spans="1:14" x14ac:dyDescent="0.25">
      <c r="A224" s="25" t="s">
        <v>201</v>
      </c>
      <c r="B224" s="14" t="s">
        <v>206</v>
      </c>
      <c r="C224" s="6" t="s">
        <v>206</v>
      </c>
      <c r="D224" s="6" t="s">
        <v>206</v>
      </c>
      <c r="E224" s="6" t="s">
        <v>206</v>
      </c>
      <c r="F224" s="6" t="s">
        <v>206</v>
      </c>
      <c r="G224" s="6" t="s">
        <v>206</v>
      </c>
      <c r="H224" s="15" t="s">
        <v>206</v>
      </c>
      <c r="I224" s="14" t="s">
        <v>206</v>
      </c>
      <c r="J224" s="6" t="s">
        <v>206</v>
      </c>
      <c r="K224" s="6" t="s">
        <v>206</v>
      </c>
      <c r="L224" s="6" t="s">
        <v>206</v>
      </c>
      <c r="M224" s="6" t="s">
        <v>206</v>
      </c>
      <c r="N224" s="15" t="s">
        <v>206</v>
      </c>
    </row>
    <row r="225" spans="1:14" x14ac:dyDescent="0.25">
      <c r="A225" s="22" t="s">
        <v>157</v>
      </c>
      <c r="B225" s="12">
        <f t="shared" ref="B225:H225" si="60">SUM(B221:B224)</f>
        <v>0</v>
      </c>
      <c r="C225" s="5">
        <f t="shared" si="60"/>
        <v>0</v>
      </c>
      <c r="D225" s="5">
        <f t="shared" si="60"/>
        <v>0</v>
      </c>
      <c r="E225" s="5">
        <f t="shared" si="60"/>
        <v>0</v>
      </c>
      <c r="F225" s="5">
        <f t="shared" si="60"/>
        <v>0</v>
      </c>
      <c r="G225" s="5">
        <f t="shared" si="60"/>
        <v>0</v>
      </c>
      <c r="H225" s="13">
        <f t="shared" si="60"/>
        <v>0</v>
      </c>
      <c r="I225" s="12">
        <f t="shared" ref="I225:N225" si="61">SUM(I221:I224)</f>
        <v>0</v>
      </c>
      <c r="J225" s="5">
        <f t="shared" si="61"/>
        <v>0</v>
      </c>
      <c r="K225" s="5">
        <f t="shared" si="61"/>
        <v>0</v>
      </c>
      <c r="L225" s="5">
        <f t="shared" si="61"/>
        <v>0</v>
      </c>
      <c r="M225" s="5">
        <f t="shared" si="61"/>
        <v>3200394.67</v>
      </c>
      <c r="N225" s="13">
        <f t="shared" si="61"/>
        <v>3200394.67</v>
      </c>
    </row>
    <row r="226" spans="1:14" x14ac:dyDescent="0.25">
      <c r="A226" s="24"/>
      <c r="B226" s="32"/>
      <c r="C226" s="33"/>
      <c r="D226" s="33"/>
      <c r="E226" s="33"/>
      <c r="F226" s="33"/>
      <c r="G226" s="33"/>
      <c r="H226" s="34"/>
      <c r="I226" s="32"/>
      <c r="J226" s="33"/>
      <c r="K226" s="33"/>
      <c r="L226" s="33"/>
      <c r="M226" s="33"/>
      <c r="N226" s="34"/>
    </row>
    <row r="227" spans="1:14" x14ac:dyDescent="0.25">
      <c r="A227" s="22" t="s">
        <v>189</v>
      </c>
      <c r="B227" s="32"/>
      <c r="C227" s="33"/>
      <c r="D227" s="33"/>
      <c r="E227" s="33"/>
      <c r="F227" s="33"/>
      <c r="G227" s="33"/>
      <c r="H227" s="34"/>
      <c r="I227" s="32"/>
      <c r="J227" s="33"/>
      <c r="K227" s="33"/>
      <c r="L227" s="33"/>
      <c r="M227" s="33"/>
      <c r="N227" s="34"/>
    </row>
    <row r="228" spans="1:14" x14ac:dyDescent="0.25">
      <c r="A228" s="25" t="s">
        <v>198</v>
      </c>
      <c r="B228" s="14">
        <v>0</v>
      </c>
      <c r="C228" s="6">
        <v>25269.5</v>
      </c>
      <c r="D228" s="6">
        <v>0</v>
      </c>
      <c r="E228" s="6">
        <v>0</v>
      </c>
      <c r="F228" s="6">
        <v>19163.439999999999</v>
      </c>
      <c r="G228" s="6">
        <v>0</v>
      </c>
      <c r="H228" s="15">
        <v>44432.94</v>
      </c>
      <c r="I228" s="14">
        <v>0</v>
      </c>
      <c r="J228" s="6">
        <v>0</v>
      </c>
      <c r="K228" s="6">
        <v>0</v>
      </c>
      <c r="L228" s="6">
        <v>0</v>
      </c>
      <c r="M228" s="6">
        <v>0</v>
      </c>
      <c r="N228" s="15">
        <v>0</v>
      </c>
    </row>
    <row r="229" spans="1:14" x14ac:dyDescent="0.25">
      <c r="A229" s="25" t="s">
        <v>199</v>
      </c>
      <c r="B229" s="14">
        <v>2550</v>
      </c>
      <c r="C229" s="6">
        <v>42062.14</v>
      </c>
      <c r="D229" s="6">
        <v>0</v>
      </c>
      <c r="E229" s="6">
        <v>0</v>
      </c>
      <c r="F229" s="6">
        <v>863698.86</v>
      </c>
      <c r="G229" s="6">
        <v>5015.7</v>
      </c>
      <c r="H229" s="15">
        <v>913326.7</v>
      </c>
      <c r="I229" s="14">
        <v>7565.7</v>
      </c>
      <c r="J229" s="6">
        <v>0</v>
      </c>
      <c r="K229" s="6">
        <v>0</v>
      </c>
      <c r="L229" s="6">
        <v>0</v>
      </c>
      <c r="M229" s="6">
        <v>0</v>
      </c>
      <c r="N229" s="15">
        <v>7565.7</v>
      </c>
    </row>
    <row r="230" spans="1:14" x14ac:dyDescent="0.25">
      <c r="A230" s="25" t="s">
        <v>200</v>
      </c>
      <c r="B230" s="14">
        <v>3700</v>
      </c>
      <c r="C230" s="6">
        <v>21102.77</v>
      </c>
      <c r="D230" s="6">
        <v>0</v>
      </c>
      <c r="E230" s="6">
        <v>0</v>
      </c>
      <c r="F230" s="6">
        <v>281145.07</v>
      </c>
      <c r="G230" s="6">
        <v>0</v>
      </c>
      <c r="H230" s="15">
        <v>305947.84000000003</v>
      </c>
      <c r="I230" s="14">
        <v>6888.05</v>
      </c>
      <c r="J230" s="6">
        <v>0</v>
      </c>
      <c r="K230" s="6">
        <v>0</v>
      </c>
      <c r="L230" s="6">
        <v>0</v>
      </c>
      <c r="M230" s="6">
        <v>0</v>
      </c>
      <c r="N230" s="15">
        <v>6888.05</v>
      </c>
    </row>
    <row r="231" spans="1:14" x14ac:dyDescent="0.25">
      <c r="A231" s="25" t="s">
        <v>201</v>
      </c>
      <c r="B231" s="14" t="s">
        <v>206</v>
      </c>
      <c r="C231" s="6" t="s">
        <v>206</v>
      </c>
      <c r="D231" s="6" t="s">
        <v>206</v>
      </c>
      <c r="E231" s="6" t="s">
        <v>206</v>
      </c>
      <c r="F231" s="6" t="s">
        <v>206</v>
      </c>
      <c r="G231" s="6" t="s">
        <v>206</v>
      </c>
      <c r="H231" s="15" t="s">
        <v>206</v>
      </c>
      <c r="I231" s="14" t="s">
        <v>206</v>
      </c>
      <c r="J231" s="6" t="s">
        <v>206</v>
      </c>
      <c r="K231" s="6" t="s">
        <v>206</v>
      </c>
      <c r="L231" s="6" t="s">
        <v>206</v>
      </c>
      <c r="M231" s="6" t="s">
        <v>206</v>
      </c>
      <c r="N231" s="15" t="s">
        <v>206</v>
      </c>
    </row>
    <row r="232" spans="1:14" x14ac:dyDescent="0.25">
      <c r="A232" s="22" t="s">
        <v>157</v>
      </c>
      <c r="B232" s="12">
        <f t="shared" ref="B232:H232" si="62">SUM(B228:B231)</f>
        <v>6250</v>
      </c>
      <c r="C232" s="5">
        <f t="shared" si="62"/>
        <v>88434.41</v>
      </c>
      <c r="D232" s="5">
        <f t="shared" si="62"/>
        <v>0</v>
      </c>
      <c r="E232" s="5">
        <f t="shared" si="62"/>
        <v>0</v>
      </c>
      <c r="F232" s="5">
        <f t="shared" si="62"/>
        <v>1164007.3699999999</v>
      </c>
      <c r="G232" s="5">
        <f t="shared" si="62"/>
        <v>5015.7</v>
      </c>
      <c r="H232" s="13">
        <f t="shared" si="62"/>
        <v>1263707.48</v>
      </c>
      <c r="I232" s="12">
        <f t="shared" ref="I232:N232" si="63">SUM(I228:I231)</f>
        <v>14453.75</v>
      </c>
      <c r="J232" s="5">
        <f t="shared" si="63"/>
        <v>0</v>
      </c>
      <c r="K232" s="5">
        <f t="shared" si="63"/>
        <v>0</v>
      </c>
      <c r="L232" s="5">
        <f t="shared" si="63"/>
        <v>0</v>
      </c>
      <c r="M232" s="5">
        <f t="shared" si="63"/>
        <v>0</v>
      </c>
      <c r="N232" s="13">
        <f t="shared" si="63"/>
        <v>14453.75</v>
      </c>
    </row>
    <row r="233" spans="1:14" x14ac:dyDescent="0.25">
      <c r="A233" s="24"/>
      <c r="B233" s="32"/>
      <c r="C233" s="33"/>
      <c r="D233" s="33"/>
      <c r="E233" s="33"/>
      <c r="F233" s="33"/>
      <c r="G233" s="33"/>
      <c r="H233" s="34"/>
      <c r="I233" s="32"/>
      <c r="J233" s="33"/>
      <c r="K233" s="33"/>
      <c r="L233" s="33"/>
      <c r="M233" s="33"/>
      <c r="N233" s="34"/>
    </row>
    <row r="234" spans="1:14" x14ac:dyDescent="0.25">
      <c r="A234" s="22" t="s">
        <v>190</v>
      </c>
      <c r="B234" s="32"/>
      <c r="C234" s="33"/>
      <c r="D234" s="33"/>
      <c r="E234" s="33"/>
      <c r="F234" s="33"/>
      <c r="G234" s="33"/>
      <c r="H234" s="34"/>
      <c r="I234" s="32"/>
      <c r="J234" s="33"/>
      <c r="K234" s="33"/>
      <c r="L234" s="33"/>
      <c r="M234" s="33"/>
      <c r="N234" s="34"/>
    </row>
    <row r="235" spans="1:14" x14ac:dyDescent="0.25">
      <c r="A235" s="25" t="s">
        <v>198</v>
      </c>
      <c r="B235" s="14">
        <v>0</v>
      </c>
      <c r="C235" s="6">
        <v>157240</v>
      </c>
      <c r="D235" s="6">
        <v>0</v>
      </c>
      <c r="E235" s="6">
        <v>0</v>
      </c>
      <c r="F235" s="6">
        <v>2101881</v>
      </c>
      <c r="G235" s="6">
        <v>0</v>
      </c>
      <c r="H235" s="15">
        <v>2259121</v>
      </c>
      <c r="I235" s="14">
        <v>0</v>
      </c>
      <c r="J235" s="6">
        <v>0</v>
      </c>
      <c r="K235" s="6">
        <v>0</v>
      </c>
      <c r="L235" s="6">
        <v>0</v>
      </c>
      <c r="M235" s="6">
        <v>0</v>
      </c>
      <c r="N235" s="15">
        <v>0</v>
      </c>
    </row>
    <row r="236" spans="1:14" x14ac:dyDescent="0.25">
      <c r="A236" s="25" t="s">
        <v>199</v>
      </c>
      <c r="B236" s="14">
        <v>0</v>
      </c>
      <c r="C236" s="6">
        <v>219929</v>
      </c>
      <c r="D236" s="6">
        <v>0</v>
      </c>
      <c r="E236" s="6">
        <v>0</v>
      </c>
      <c r="F236" s="6">
        <v>2029032</v>
      </c>
      <c r="G236" s="6">
        <v>0</v>
      </c>
      <c r="H236" s="15">
        <v>2248961</v>
      </c>
      <c r="I236" s="14">
        <v>0</v>
      </c>
      <c r="J236" s="6">
        <v>0</v>
      </c>
      <c r="K236" s="6">
        <v>0</v>
      </c>
      <c r="L236" s="6">
        <v>0</v>
      </c>
      <c r="M236" s="6">
        <v>0</v>
      </c>
      <c r="N236" s="15">
        <v>0</v>
      </c>
    </row>
    <row r="237" spans="1:14" x14ac:dyDescent="0.25">
      <c r="A237" s="25" t="s">
        <v>200</v>
      </c>
      <c r="B237" s="14">
        <v>0</v>
      </c>
      <c r="C237" s="6">
        <v>261087</v>
      </c>
      <c r="D237" s="6">
        <v>0</v>
      </c>
      <c r="E237" s="6">
        <v>0</v>
      </c>
      <c r="F237" s="6">
        <v>1578931</v>
      </c>
      <c r="G237" s="6">
        <v>0</v>
      </c>
      <c r="H237" s="15">
        <v>1840018</v>
      </c>
      <c r="I237" s="14">
        <v>0</v>
      </c>
      <c r="J237" s="6">
        <v>0</v>
      </c>
      <c r="K237" s="6">
        <v>0</v>
      </c>
      <c r="L237" s="6">
        <v>0</v>
      </c>
      <c r="M237" s="6">
        <v>0</v>
      </c>
      <c r="N237" s="15">
        <v>0</v>
      </c>
    </row>
    <row r="238" spans="1:14" x14ac:dyDescent="0.25">
      <c r="A238" s="25" t="s">
        <v>201</v>
      </c>
      <c r="B238" s="14" t="s">
        <v>206</v>
      </c>
      <c r="C238" s="6" t="s">
        <v>206</v>
      </c>
      <c r="D238" s="6" t="s">
        <v>206</v>
      </c>
      <c r="E238" s="6" t="s">
        <v>206</v>
      </c>
      <c r="F238" s="6" t="s">
        <v>206</v>
      </c>
      <c r="G238" s="6" t="s">
        <v>206</v>
      </c>
      <c r="H238" s="15" t="s">
        <v>206</v>
      </c>
      <c r="I238" s="14" t="s">
        <v>206</v>
      </c>
      <c r="J238" s="6" t="s">
        <v>206</v>
      </c>
      <c r="K238" s="6" t="s">
        <v>206</v>
      </c>
      <c r="L238" s="6" t="s">
        <v>206</v>
      </c>
      <c r="M238" s="6" t="s">
        <v>206</v>
      </c>
      <c r="N238" s="15" t="s">
        <v>206</v>
      </c>
    </row>
    <row r="239" spans="1:14" x14ac:dyDescent="0.25">
      <c r="A239" s="22" t="s">
        <v>157</v>
      </c>
      <c r="B239" s="12">
        <f t="shared" ref="B239:H239" si="64">SUM(B235:B238)</f>
        <v>0</v>
      </c>
      <c r="C239" s="5">
        <f t="shared" si="64"/>
        <v>638256</v>
      </c>
      <c r="D239" s="5">
        <f t="shared" si="64"/>
        <v>0</v>
      </c>
      <c r="E239" s="5">
        <f t="shared" si="64"/>
        <v>0</v>
      </c>
      <c r="F239" s="5">
        <f t="shared" si="64"/>
        <v>5709844</v>
      </c>
      <c r="G239" s="5">
        <f t="shared" si="64"/>
        <v>0</v>
      </c>
      <c r="H239" s="13">
        <f t="shared" si="64"/>
        <v>6348100</v>
      </c>
      <c r="I239" s="12">
        <f t="shared" ref="I239:N239" si="65">SUM(I235:I238)</f>
        <v>0</v>
      </c>
      <c r="J239" s="5">
        <f t="shared" si="65"/>
        <v>0</v>
      </c>
      <c r="K239" s="5">
        <f t="shared" si="65"/>
        <v>0</v>
      </c>
      <c r="L239" s="5">
        <f t="shared" si="65"/>
        <v>0</v>
      </c>
      <c r="M239" s="5">
        <f t="shared" si="65"/>
        <v>0</v>
      </c>
      <c r="N239" s="13">
        <f t="shared" si="65"/>
        <v>0</v>
      </c>
    </row>
    <row r="240" spans="1:14" x14ac:dyDescent="0.25">
      <c r="A240" s="24"/>
      <c r="B240" s="32"/>
      <c r="C240" s="33"/>
      <c r="D240" s="33"/>
      <c r="E240" s="33"/>
      <c r="F240" s="33"/>
      <c r="G240" s="33"/>
      <c r="H240" s="34"/>
      <c r="I240" s="32"/>
      <c r="J240" s="33"/>
      <c r="K240" s="33"/>
      <c r="L240" s="33"/>
      <c r="M240" s="33"/>
      <c r="N240" s="34"/>
    </row>
    <row r="241" spans="1:14" x14ac:dyDescent="0.25">
      <c r="A241" s="22" t="s">
        <v>191</v>
      </c>
      <c r="B241" s="32"/>
      <c r="C241" s="33"/>
      <c r="D241" s="33"/>
      <c r="E241" s="33"/>
      <c r="F241" s="33"/>
      <c r="G241" s="33"/>
      <c r="H241" s="34"/>
      <c r="I241" s="32"/>
      <c r="J241" s="33"/>
      <c r="K241" s="33"/>
      <c r="L241" s="33"/>
      <c r="M241" s="33"/>
      <c r="N241" s="34"/>
    </row>
    <row r="242" spans="1:14" x14ac:dyDescent="0.25">
      <c r="A242" s="25" t="s">
        <v>198</v>
      </c>
      <c r="B242" s="14">
        <v>3901.5</v>
      </c>
      <c r="C242" s="6">
        <v>0</v>
      </c>
      <c r="D242" s="6">
        <v>0</v>
      </c>
      <c r="E242" s="6">
        <v>0</v>
      </c>
      <c r="F242" s="6">
        <v>327870.37</v>
      </c>
      <c r="G242" s="6">
        <v>67881.13</v>
      </c>
      <c r="H242" s="15">
        <v>399653</v>
      </c>
      <c r="I242" s="14">
        <v>0</v>
      </c>
      <c r="J242" s="6">
        <v>0</v>
      </c>
      <c r="K242" s="6">
        <v>0</v>
      </c>
      <c r="L242" s="6">
        <v>0</v>
      </c>
      <c r="M242" s="6">
        <v>0</v>
      </c>
      <c r="N242" s="15">
        <v>0</v>
      </c>
    </row>
    <row r="243" spans="1:14" x14ac:dyDescent="0.25">
      <c r="A243" s="25" t="s">
        <v>199</v>
      </c>
      <c r="B243" s="14">
        <v>3901.5</v>
      </c>
      <c r="C243" s="6">
        <v>0</v>
      </c>
      <c r="D243" s="6">
        <v>0</v>
      </c>
      <c r="E243" s="6">
        <v>0</v>
      </c>
      <c r="F243" s="6">
        <v>486343.8</v>
      </c>
      <c r="G243" s="6">
        <v>6976072.9900000002</v>
      </c>
      <c r="H243" s="15">
        <v>7466318.29</v>
      </c>
      <c r="I243" s="14">
        <v>0</v>
      </c>
      <c r="J243" s="6">
        <v>0</v>
      </c>
      <c r="K243" s="6">
        <v>0</v>
      </c>
      <c r="L243" s="6">
        <v>0</v>
      </c>
      <c r="M243" s="6">
        <v>0</v>
      </c>
      <c r="N243" s="15">
        <v>0</v>
      </c>
    </row>
    <row r="244" spans="1:14" x14ac:dyDescent="0.25">
      <c r="A244" s="25" t="s">
        <v>200</v>
      </c>
      <c r="B244" s="14">
        <v>3901.5</v>
      </c>
      <c r="C244" s="6">
        <v>0</v>
      </c>
      <c r="D244" s="6">
        <v>0</v>
      </c>
      <c r="E244" s="6">
        <v>0</v>
      </c>
      <c r="F244" s="6">
        <v>110177.45</v>
      </c>
      <c r="G244" s="6">
        <v>4798.12</v>
      </c>
      <c r="H244" s="15">
        <v>118877.07</v>
      </c>
      <c r="I244" s="14">
        <v>0</v>
      </c>
      <c r="J244" s="6">
        <v>0</v>
      </c>
      <c r="K244" s="6">
        <v>0</v>
      </c>
      <c r="L244" s="6">
        <v>0</v>
      </c>
      <c r="M244" s="6">
        <v>0</v>
      </c>
      <c r="N244" s="15">
        <v>0</v>
      </c>
    </row>
    <row r="245" spans="1:14" x14ac:dyDescent="0.25">
      <c r="A245" s="25" t="s">
        <v>201</v>
      </c>
      <c r="B245" s="14" t="s">
        <v>206</v>
      </c>
      <c r="C245" s="6" t="s">
        <v>206</v>
      </c>
      <c r="D245" s="6" t="s">
        <v>206</v>
      </c>
      <c r="E245" s="6" t="s">
        <v>206</v>
      </c>
      <c r="F245" s="6" t="s">
        <v>206</v>
      </c>
      <c r="G245" s="6" t="s">
        <v>206</v>
      </c>
      <c r="H245" s="15" t="s">
        <v>206</v>
      </c>
      <c r="I245" s="14" t="s">
        <v>206</v>
      </c>
      <c r="J245" s="6" t="s">
        <v>206</v>
      </c>
      <c r="K245" s="6" t="s">
        <v>206</v>
      </c>
      <c r="L245" s="6" t="s">
        <v>206</v>
      </c>
      <c r="M245" s="6" t="s">
        <v>206</v>
      </c>
      <c r="N245" s="15" t="s">
        <v>206</v>
      </c>
    </row>
    <row r="246" spans="1:14" x14ac:dyDescent="0.25">
      <c r="A246" s="22" t="s">
        <v>157</v>
      </c>
      <c r="B246" s="12">
        <f t="shared" ref="B246:H246" si="66">SUM(B242:B245)</f>
        <v>11704.5</v>
      </c>
      <c r="C246" s="5">
        <f t="shared" si="66"/>
        <v>0</v>
      </c>
      <c r="D246" s="5">
        <f t="shared" si="66"/>
        <v>0</v>
      </c>
      <c r="E246" s="5">
        <f t="shared" si="66"/>
        <v>0</v>
      </c>
      <c r="F246" s="5">
        <f t="shared" si="66"/>
        <v>924391.61999999988</v>
      </c>
      <c r="G246" s="5">
        <f t="shared" si="66"/>
        <v>7048752.2400000002</v>
      </c>
      <c r="H246" s="13">
        <f t="shared" si="66"/>
        <v>7984848.3600000003</v>
      </c>
      <c r="I246" s="12">
        <f t="shared" ref="I246:N246" si="67">SUM(I242:I245)</f>
        <v>0</v>
      </c>
      <c r="J246" s="5">
        <f t="shared" si="67"/>
        <v>0</v>
      </c>
      <c r="K246" s="5">
        <f t="shared" si="67"/>
        <v>0</v>
      </c>
      <c r="L246" s="5">
        <f t="shared" si="67"/>
        <v>0</v>
      </c>
      <c r="M246" s="5">
        <f t="shared" si="67"/>
        <v>0</v>
      </c>
      <c r="N246" s="13">
        <f t="shared" si="67"/>
        <v>0</v>
      </c>
    </row>
    <row r="247" spans="1:14" x14ac:dyDescent="0.25">
      <c r="A247" s="24"/>
      <c r="B247" s="32"/>
      <c r="C247" s="33"/>
      <c r="D247" s="33"/>
      <c r="E247" s="33"/>
      <c r="F247" s="33"/>
      <c r="G247" s="33"/>
      <c r="H247" s="34"/>
      <c r="I247" s="32"/>
      <c r="J247" s="33"/>
      <c r="K247" s="33"/>
      <c r="L247" s="33"/>
      <c r="M247" s="33"/>
      <c r="N247" s="34"/>
    </row>
    <row r="248" spans="1:14" x14ac:dyDescent="0.25">
      <c r="A248" s="22" t="s">
        <v>192</v>
      </c>
      <c r="B248" s="32"/>
      <c r="C248" s="33"/>
      <c r="D248" s="33"/>
      <c r="E248" s="33"/>
      <c r="F248" s="33"/>
      <c r="G248" s="33"/>
      <c r="H248" s="34"/>
      <c r="I248" s="32"/>
      <c r="J248" s="33"/>
      <c r="K248" s="33"/>
      <c r="L248" s="33"/>
      <c r="M248" s="33"/>
      <c r="N248" s="34"/>
    </row>
    <row r="249" spans="1:14" x14ac:dyDescent="0.25">
      <c r="A249" s="25" t="s">
        <v>198</v>
      </c>
      <c r="B249" s="14">
        <v>13438</v>
      </c>
      <c r="C249" s="6">
        <v>0</v>
      </c>
      <c r="D249" s="6">
        <v>0</v>
      </c>
      <c r="E249" s="6">
        <v>0</v>
      </c>
      <c r="F249" s="6">
        <v>20494</v>
      </c>
      <c r="G249" s="6">
        <v>0</v>
      </c>
      <c r="H249" s="15">
        <v>33932</v>
      </c>
      <c r="I249" s="14">
        <v>0</v>
      </c>
      <c r="J249" s="6">
        <v>0</v>
      </c>
      <c r="K249" s="6">
        <v>0</v>
      </c>
      <c r="L249" s="6">
        <v>0</v>
      </c>
      <c r="M249" s="6">
        <v>376667</v>
      </c>
      <c r="N249" s="15">
        <v>376667</v>
      </c>
    </row>
    <row r="250" spans="1:14" x14ac:dyDescent="0.25">
      <c r="A250" s="25" t="s">
        <v>199</v>
      </c>
      <c r="B250" s="14">
        <v>12638</v>
      </c>
      <c r="C250" s="6">
        <v>0</v>
      </c>
      <c r="D250" s="6">
        <v>0</v>
      </c>
      <c r="E250" s="6">
        <v>0</v>
      </c>
      <c r="F250" s="6">
        <v>32852</v>
      </c>
      <c r="G250" s="6">
        <v>0</v>
      </c>
      <c r="H250" s="15">
        <v>45490</v>
      </c>
      <c r="I250" s="14">
        <v>0</v>
      </c>
      <c r="J250" s="6">
        <v>0</v>
      </c>
      <c r="K250" s="6">
        <v>0</v>
      </c>
      <c r="L250" s="6">
        <v>0</v>
      </c>
      <c r="M250" s="6">
        <v>410399</v>
      </c>
      <c r="N250" s="15">
        <v>410399</v>
      </c>
    </row>
    <row r="251" spans="1:14" x14ac:dyDescent="0.25">
      <c r="A251" s="25" t="s">
        <v>200</v>
      </c>
      <c r="B251" s="14">
        <v>20636</v>
      </c>
      <c r="C251" s="6">
        <v>0</v>
      </c>
      <c r="D251" s="6">
        <v>0</v>
      </c>
      <c r="E251" s="6">
        <v>0</v>
      </c>
      <c r="F251" s="6">
        <v>62621</v>
      </c>
      <c r="G251" s="6">
        <v>0</v>
      </c>
      <c r="H251" s="15">
        <v>83257</v>
      </c>
      <c r="I251" s="14">
        <v>0</v>
      </c>
      <c r="J251" s="6">
        <v>0</v>
      </c>
      <c r="K251" s="6">
        <v>0</v>
      </c>
      <c r="L251" s="6">
        <v>0</v>
      </c>
      <c r="M251" s="6">
        <v>419660</v>
      </c>
      <c r="N251" s="15">
        <v>419660</v>
      </c>
    </row>
    <row r="252" spans="1:14" x14ac:dyDescent="0.25">
      <c r="A252" s="25" t="s">
        <v>201</v>
      </c>
      <c r="B252" s="14" t="s">
        <v>206</v>
      </c>
      <c r="C252" s="6" t="s">
        <v>206</v>
      </c>
      <c r="D252" s="6" t="s">
        <v>206</v>
      </c>
      <c r="E252" s="6" t="s">
        <v>206</v>
      </c>
      <c r="F252" s="6" t="s">
        <v>206</v>
      </c>
      <c r="G252" s="6" t="s">
        <v>206</v>
      </c>
      <c r="H252" s="15" t="s">
        <v>206</v>
      </c>
      <c r="I252" s="14" t="s">
        <v>206</v>
      </c>
      <c r="J252" s="6" t="s">
        <v>206</v>
      </c>
      <c r="K252" s="6" t="s">
        <v>206</v>
      </c>
      <c r="L252" s="6" t="s">
        <v>206</v>
      </c>
      <c r="M252" s="6" t="s">
        <v>206</v>
      </c>
      <c r="N252" s="15" t="s">
        <v>206</v>
      </c>
    </row>
    <row r="253" spans="1:14" x14ac:dyDescent="0.25">
      <c r="A253" s="22" t="s">
        <v>157</v>
      </c>
      <c r="B253" s="12">
        <f t="shared" ref="B253:H253" si="68">SUM(B249:B252)</f>
        <v>46712</v>
      </c>
      <c r="C253" s="5">
        <f t="shared" si="68"/>
        <v>0</v>
      </c>
      <c r="D253" s="5">
        <f t="shared" si="68"/>
        <v>0</v>
      </c>
      <c r="E253" s="5">
        <f t="shared" si="68"/>
        <v>0</v>
      </c>
      <c r="F253" s="5">
        <f t="shared" si="68"/>
        <v>115967</v>
      </c>
      <c r="G253" s="5">
        <f t="shared" si="68"/>
        <v>0</v>
      </c>
      <c r="H253" s="13">
        <f t="shared" si="68"/>
        <v>162679</v>
      </c>
      <c r="I253" s="12">
        <f t="shared" ref="I253:N253" si="69">SUM(I249:I252)</f>
        <v>0</v>
      </c>
      <c r="J253" s="5">
        <f t="shared" si="69"/>
        <v>0</v>
      </c>
      <c r="K253" s="5">
        <f t="shared" si="69"/>
        <v>0</v>
      </c>
      <c r="L253" s="5">
        <f t="shared" si="69"/>
        <v>0</v>
      </c>
      <c r="M253" s="5">
        <f t="shared" si="69"/>
        <v>1206726</v>
      </c>
      <c r="N253" s="13">
        <f t="shared" si="69"/>
        <v>1206726</v>
      </c>
    </row>
    <row r="254" spans="1:14" x14ac:dyDescent="0.25">
      <c r="A254" s="24"/>
      <c r="B254" s="32"/>
      <c r="C254" s="33"/>
      <c r="D254" s="33"/>
      <c r="E254" s="33"/>
      <c r="F254" s="33"/>
      <c r="G254" s="33"/>
      <c r="H254" s="34"/>
      <c r="I254" s="32"/>
      <c r="J254" s="33"/>
      <c r="K254" s="33"/>
      <c r="L254" s="33"/>
      <c r="M254" s="33"/>
      <c r="N254" s="34"/>
    </row>
    <row r="255" spans="1:14" x14ac:dyDescent="0.25">
      <c r="A255" s="22" t="s">
        <v>193</v>
      </c>
      <c r="B255" s="32"/>
      <c r="C255" s="33"/>
      <c r="D255" s="33"/>
      <c r="E255" s="33"/>
      <c r="F255" s="33"/>
      <c r="G255" s="33"/>
      <c r="H255" s="34"/>
      <c r="I255" s="32"/>
      <c r="J255" s="33"/>
      <c r="K255" s="33"/>
      <c r="L255" s="33"/>
      <c r="M255" s="33"/>
      <c r="N255" s="34"/>
    </row>
    <row r="256" spans="1:14" x14ac:dyDescent="0.25">
      <c r="A256" s="25" t="s">
        <v>198</v>
      </c>
      <c r="B256" s="14">
        <v>0</v>
      </c>
      <c r="C256" s="6">
        <v>29540</v>
      </c>
      <c r="D256" s="6">
        <v>0</v>
      </c>
      <c r="E256" s="6">
        <v>0</v>
      </c>
      <c r="F256" s="6">
        <v>369682</v>
      </c>
      <c r="G256" s="6">
        <v>0</v>
      </c>
      <c r="H256" s="15">
        <v>399222</v>
      </c>
      <c r="I256" s="14">
        <v>0</v>
      </c>
      <c r="J256" s="6">
        <v>0</v>
      </c>
      <c r="K256" s="6">
        <v>0</v>
      </c>
      <c r="L256" s="6">
        <v>0</v>
      </c>
      <c r="M256" s="6">
        <v>0</v>
      </c>
      <c r="N256" s="15">
        <v>0</v>
      </c>
    </row>
    <row r="257" spans="1:14" x14ac:dyDescent="0.25">
      <c r="A257" s="25" t="s">
        <v>199</v>
      </c>
      <c r="B257" s="14">
        <v>0</v>
      </c>
      <c r="C257" s="6">
        <v>19901</v>
      </c>
      <c r="D257" s="6">
        <v>0</v>
      </c>
      <c r="E257" s="6">
        <v>0</v>
      </c>
      <c r="F257" s="6">
        <v>359223</v>
      </c>
      <c r="G257" s="6">
        <v>0</v>
      </c>
      <c r="H257" s="15">
        <v>379124</v>
      </c>
      <c r="I257" s="14">
        <v>0</v>
      </c>
      <c r="J257" s="6">
        <v>0</v>
      </c>
      <c r="K257" s="6">
        <v>0</v>
      </c>
      <c r="L257" s="6">
        <v>0</v>
      </c>
      <c r="M257" s="6">
        <v>0</v>
      </c>
      <c r="N257" s="15">
        <v>0</v>
      </c>
    </row>
    <row r="258" spans="1:14" x14ac:dyDescent="0.25">
      <c r="A258" s="25" t="s">
        <v>200</v>
      </c>
      <c r="B258" s="14" t="s">
        <v>206</v>
      </c>
      <c r="C258" s="6" t="s">
        <v>206</v>
      </c>
      <c r="D258" s="6" t="s">
        <v>206</v>
      </c>
      <c r="E258" s="6" t="s">
        <v>206</v>
      </c>
      <c r="F258" s="6" t="s">
        <v>206</v>
      </c>
      <c r="G258" s="6" t="s">
        <v>206</v>
      </c>
      <c r="H258" s="15" t="s">
        <v>206</v>
      </c>
      <c r="I258" s="14" t="s">
        <v>206</v>
      </c>
      <c r="J258" s="6" t="s">
        <v>206</v>
      </c>
      <c r="K258" s="6" t="s">
        <v>206</v>
      </c>
      <c r="L258" s="6" t="s">
        <v>206</v>
      </c>
      <c r="M258" s="6" t="s">
        <v>206</v>
      </c>
      <c r="N258" s="15" t="s">
        <v>206</v>
      </c>
    </row>
    <row r="259" spans="1:14" x14ac:dyDescent="0.25">
      <c r="A259" s="25" t="s">
        <v>201</v>
      </c>
      <c r="B259" s="14" t="s">
        <v>206</v>
      </c>
      <c r="C259" s="6" t="s">
        <v>206</v>
      </c>
      <c r="D259" s="6" t="s">
        <v>206</v>
      </c>
      <c r="E259" s="6" t="s">
        <v>206</v>
      </c>
      <c r="F259" s="6" t="s">
        <v>206</v>
      </c>
      <c r="G259" s="6" t="s">
        <v>206</v>
      </c>
      <c r="H259" s="15" t="s">
        <v>206</v>
      </c>
      <c r="I259" s="14" t="s">
        <v>206</v>
      </c>
      <c r="J259" s="6" t="s">
        <v>206</v>
      </c>
      <c r="K259" s="6" t="s">
        <v>206</v>
      </c>
      <c r="L259" s="6" t="s">
        <v>206</v>
      </c>
      <c r="M259" s="6" t="s">
        <v>206</v>
      </c>
      <c r="N259" s="15" t="s">
        <v>206</v>
      </c>
    </row>
    <row r="260" spans="1:14" x14ac:dyDescent="0.25">
      <c r="A260" s="22" t="s">
        <v>157</v>
      </c>
      <c r="B260" s="12">
        <f t="shared" ref="B260:H260" si="70">SUM(B256:B259)</f>
        <v>0</v>
      </c>
      <c r="C260" s="5">
        <f t="shared" si="70"/>
        <v>49441</v>
      </c>
      <c r="D260" s="5">
        <f t="shared" si="70"/>
        <v>0</v>
      </c>
      <c r="E260" s="5">
        <f t="shared" si="70"/>
        <v>0</v>
      </c>
      <c r="F260" s="5">
        <f t="shared" si="70"/>
        <v>728905</v>
      </c>
      <c r="G260" s="5">
        <f t="shared" si="70"/>
        <v>0</v>
      </c>
      <c r="H260" s="13">
        <f t="shared" si="70"/>
        <v>778346</v>
      </c>
      <c r="I260" s="12">
        <f t="shared" ref="I260:N260" si="71">SUM(I256:I259)</f>
        <v>0</v>
      </c>
      <c r="J260" s="5">
        <f t="shared" si="71"/>
        <v>0</v>
      </c>
      <c r="K260" s="5">
        <f t="shared" si="71"/>
        <v>0</v>
      </c>
      <c r="L260" s="5">
        <f t="shared" si="71"/>
        <v>0</v>
      </c>
      <c r="M260" s="5">
        <f t="shared" si="71"/>
        <v>0</v>
      </c>
      <c r="N260" s="13">
        <f t="shared" si="71"/>
        <v>0</v>
      </c>
    </row>
    <row r="261" spans="1:14" x14ac:dyDescent="0.25">
      <c r="A261" s="24"/>
      <c r="B261" s="32"/>
      <c r="C261" s="33"/>
      <c r="D261" s="33"/>
      <c r="E261" s="33"/>
      <c r="F261" s="33"/>
      <c r="G261" s="33"/>
      <c r="H261" s="34"/>
      <c r="I261" s="32"/>
      <c r="J261" s="33"/>
      <c r="K261" s="33"/>
      <c r="L261" s="33"/>
      <c r="M261" s="33"/>
      <c r="N261" s="34"/>
    </row>
    <row r="262" spans="1:14" x14ac:dyDescent="0.25">
      <c r="A262" s="22" t="s">
        <v>194</v>
      </c>
      <c r="B262" s="32"/>
      <c r="C262" s="33"/>
      <c r="D262" s="33"/>
      <c r="E262" s="33"/>
      <c r="F262" s="33"/>
      <c r="G262" s="33"/>
      <c r="H262" s="34"/>
      <c r="I262" s="32"/>
      <c r="J262" s="33"/>
      <c r="K262" s="33"/>
      <c r="L262" s="33"/>
      <c r="M262" s="33"/>
      <c r="N262" s="34"/>
    </row>
    <row r="263" spans="1:14" x14ac:dyDescent="0.25">
      <c r="A263" s="25" t="s">
        <v>198</v>
      </c>
      <c r="B263" s="14">
        <v>72836</v>
      </c>
      <c r="C263" s="6">
        <v>0</v>
      </c>
      <c r="D263" s="6">
        <v>0</v>
      </c>
      <c r="E263" s="6">
        <v>0</v>
      </c>
      <c r="F263" s="6">
        <v>65538</v>
      </c>
      <c r="G263" s="6">
        <v>0</v>
      </c>
      <c r="H263" s="15">
        <v>138374</v>
      </c>
      <c r="I263" s="14">
        <v>0</v>
      </c>
      <c r="J263" s="6">
        <v>0</v>
      </c>
      <c r="K263" s="6">
        <v>0</v>
      </c>
      <c r="L263" s="6">
        <v>0</v>
      </c>
      <c r="M263" s="6">
        <v>0</v>
      </c>
      <c r="N263" s="15">
        <v>0</v>
      </c>
    </row>
    <row r="264" spans="1:14" x14ac:dyDescent="0.25">
      <c r="A264" s="25" t="s">
        <v>199</v>
      </c>
      <c r="B264" s="14">
        <v>72030</v>
      </c>
      <c r="C264" s="6">
        <v>0</v>
      </c>
      <c r="D264" s="6">
        <v>0</v>
      </c>
      <c r="E264" s="6">
        <v>0</v>
      </c>
      <c r="F264" s="6">
        <v>63097</v>
      </c>
      <c r="G264" s="6">
        <v>0</v>
      </c>
      <c r="H264" s="15">
        <v>135127</v>
      </c>
      <c r="I264" s="14">
        <v>0</v>
      </c>
      <c r="J264" s="6">
        <v>0</v>
      </c>
      <c r="K264" s="6">
        <v>0</v>
      </c>
      <c r="L264" s="6">
        <v>0</v>
      </c>
      <c r="M264" s="6">
        <v>0</v>
      </c>
      <c r="N264" s="15">
        <v>0</v>
      </c>
    </row>
    <row r="265" spans="1:14" x14ac:dyDescent="0.25">
      <c r="A265" s="25" t="s">
        <v>200</v>
      </c>
      <c r="B265" s="14" t="s">
        <v>206</v>
      </c>
      <c r="C265" s="6" t="s">
        <v>206</v>
      </c>
      <c r="D265" s="6" t="s">
        <v>206</v>
      </c>
      <c r="E265" s="6" t="s">
        <v>206</v>
      </c>
      <c r="F265" s="6" t="s">
        <v>206</v>
      </c>
      <c r="G265" s="6" t="s">
        <v>206</v>
      </c>
      <c r="H265" s="15" t="s">
        <v>206</v>
      </c>
      <c r="I265" s="14" t="s">
        <v>206</v>
      </c>
      <c r="J265" s="6" t="s">
        <v>206</v>
      </c>
      <c r="K265" s="6" t="s">
        <v>206</v>
      </c>
      <c r="L265" s="6" t="s">
        <v>206</v>
      </c>
      <c r="M265" s="6" t="s">
        <v>206</v>
      </c>
      <c r="N265" s="15" t="s">
        <v>206</v>
      </c>
    </row>
    <row r="266" spans="1:14" x14ac:dyDescent="0.25">
      <c r="A266" s="25" t="s">
        <v>201</v>
      </c>
      <c r="B266" s="14" t="s">
        <v>206</v>
      </c>
      <c r="C266" s="6" t="s">
        <v>206</v>
      </c>
      <c r="D266" s="6" t="s">
        <v>206</v>
      </c>
      <c r="E266" s="6" t="s">
        <v>206</v>
      </c>
      <c r="F266" s="6" t="s">
        <v>206</v>
      </c>
      <c r="G266" s="6" t="s">
        <v>206</v>
      </c>
      <c r="H266" s="15" t="s">
        <v>206</v>
      </c>
      <c r="I266" s="14" t="s">
        <v>206</v>
      </c>
      <c r="J266" s="6" t="s">
        <v>206</v>
      </c>
      <c r="K266" s="6" t="s">
        <v>206</v>
      </c>
      <c r="L266" s="6" t="s">
        <v>206</v>
      </c>
      <c r="M266" s="6" t="s">
        <v>206</v>
      </c>
      <c r="N266" s="15" t="s">
        <v>206</v>
      </c>
    </row>
    <row r="267" spans="1:14" x14ac:dyDescent="0.25">
      <c r="A267" s="22" t="s">
        <v>157</v>
      </c>
      <c r="B267" s="12">
        <f t="shared" ref="B267:H267" si="72">SUM(B263:B266)</f>
        <v>144866</v>
      </c>
      <c r="C267" s="5">
        <f t="shared" si="72"/>
        <v>0</v>
      </c>
      <c r="D267" s="5">
        <f t="shared" si="72"/>
        <v>0</v>
      </c>
      <c r="E267" s="5">
        <f t="shared" si="72"/>
        <v>0</v>
      </c>
      <c r="F267" s="5">
        <f t="shared" si="72"/>
        <v>128635</v>
      </c>
      <c r="G267" s="5">
        <f t="shared" si="72"/>
        <v>0</v>
      </c>
      <c r="H267" s="13">
        <f t="shared" si="72"/>
        <v>273501</v>
      </c>
      <c r="I267" s="12">
        <f t="shared" ref="I267:N267" si="73">SUM(I263:I266)</f>
        <v>0</v>
      </c>
      <c r="J267" s="5">
        <f t="shared" si="73"/>
        <v>0</v>
      </c>
      <c r="K267" s="5">
        <f t="shared" si="73"/>
        <v>0</v>
      </c>
      <c r="L267" s="5">
        <f t="shared" si="73"/>
        <v>0</v>
      </c>
      <c r="M267" s="5">
        <f t="shared" si="73"/>
        <v>0</v>
      </c>
      <c r="N267" s="13">
        <f t="shared" si="73"/>
        <v>0</v>
      </c>
    </row>
    <row r="268" spans="1:14" x14ac:dyDescent="0.25">
      <c r="A268" s="24"/>
      <c r="B268" s="32"/>
      <c r="C268" s="33"/>
      <c r="D268" s="33"/>
      <c r="E268" s="33"/>
      <c r="F268" s="33"/>
      <c r="G268" s="33"/>
      <c r="H268" s="34"/>
      <c r="I268" s="32"/>
      <c r="J268" s="33"/>
      <c r="K268" s="33"/>
      <c r="L268" s="33"/>
      <c r="M268" s="33"/>
      <c r="N268" s="34"/>
    </row>
    <row r="269" spans="1:14" x14ac:dyDescent="0.25">
      <c r="A269" s="22" t="s">
        <v>195</v>
      </c>
      <c r="B269" s="32"/>
      <c r="C269" s="33"/>
      <c r="D269" s="33"/>
      <c r="E269" s="33"/>
      <c r="F269" s="33"/>
      <c r="G269" s="33"/>
      <c r="H269" s="34"/>
      <c r="I269" s="32"/>
      <c r="J269" s="33"/>
      <c r="K269" s="33"/>
      <c r="L269" s="33"/>
      <c r="M269" s="33"/>
      <c r="N269" s="34"/>
    </row>
    <row r="270" spans="1:14" x14ac:dyDescent="0.25">
      <c r="A270" s="25" t="s">
        <v>198</v>
      </c>
      <c r="B270" s="14">
        <v>0</v>
      </c>
      <c r="C270" s="6">
        <v>100337</v>
      </c>
      <c r="D270" s="6">
        <v>0</v>
      </c>
      <c r="E270" s="6">
        <v>0</v>
      </c>
      <c r="F270" s="6">
        <v>469336</v>
      </c>
      <c r="G270" s="6">
        <v>0</v>
      </c>
      <c r="H270" s="15">
        <v>569673</v>
      </c>
      <c r="I270" s="14">
        <v>0</v>
      </c>
      <c r="J270" s="6">
        <v>0</v>
      </c>
      <c r="K270" s="6">
        <v>0</v>
      </c>
      <c r="L270" s="6">
        <v>0</v>
      </c>
      <c r="M270" s="6">
        <v>0</v>
      </c>
      <c r="N270" s="15">
        <v>0</v>
      </c>
    </row>
    <row r="271" spans="1:14" x14ac:dyDescent="0.25">
      <c r="A271" s="25" t="s">
        <v>199</v>
      </c>
      <c r="B271" s="14">
        <v>0</v>
      </c>
      <c r="C271" s="6">
        <v>8957</v>
      </c>
      <c r="D271" s="6">
        <v>0</v>
      </c>
      <c r="E271" s="6">
        <v>0</v>
      </c>
      <c r="F271" s="6">
        <v>0</v>
      </c>
      <c r="G271" s="6">
        <v>240717</v>
      </c>
      <c r="H271" s="15">
        <v>249674</v>
      </c>
      <c r="I271" s="14">
        <v>0</v>
      </c>
      <c r="J271" s="6">
        <v>0</v>
      </c>
      <c r="K271" s="6">
        <v>0</v>
      </c>
      <c r="L271" s="6">
        <v>0</v>
      </c>
      <c r="M271" s="6">
        <v>0</v>
      </c>
      <c r="N271" s="15">
        <v>0</v>
      </c>
    </row>
    <row r="272" spans="1:14" x14ac:dyDescent="0.25">
      <c r="A272" s="25" t="s">
        <v>200</v>
      </c>
      <c r="B272" s="14">
        <v>0</v>
      </c>
      <c r="C272" s="6">
        <v>8545</v>
      </c>
      <c r="D272" s="6">
        <v>0</v>
      </c>
      <c r="E272" s="6">
        <v>0</v>
      </c>
      <c r="F272" s="6">
        <v>359255</v>
      </c>
      <c r="G272" s="6">
        <v>0</v>
      </c>
      <c r="H272" s="15">
        <v>367800</v>
      </c>
      <c r="I272" s="14">
        <v>0</v>
      </c>
      <c r="J272" s="6">
        <v>0</v>
      </c>
      <c r="K272" s="6">
        <v>0</v>
      </c>
      <c r="L272" s="6">
        <v>0</v>
      </c>
      <c r="M272" s="6">
        <v>0</v>
      </c>
      <c r="N272" s="15">
        <v>0</v>
      </c>
    </row>
    <row r="273" spans="1:14" x14ac:dyDescent="0.25">
      <c r="A273" s="25" t="s">
        <v>201</v>
      </c>
      <c r="B273" s="14" t="s">
        <v>206</v>
      </c>
      <c r="C273" s="6" t="s">
        <v>206</v>
      </c>
      <c r="D273" s="6" t="s">
        <v>206</v>
      </c>
      <c r="E273" s="6" t="s">
        <v>206</v>
      </c>
      <c r="F273" s="6" t="s">
        <v>206</v>
      </c>
      <c r="G273" s="6" t="s">
        <v>206</v>
      </c>
      <c r="H273" s="15" t="s">
        <v>206</v>
      </c>
      <c r="I273" s="14" t="s">
        <v>206</v>
      </c>
      <c r="J273" s="6" t="s">
        <v>206</v>
      </c>
      <c r="K273" s="6" t="s">
        <v>206</v>
      </c>
      <c r="L273" s="6" t="s">
        <v>206</v>
      </c>
      <c r="M273" s="6" t="s">
        <v>206</v>
      </c>
      <c r="N273" s="15" t="s">
        <v>206</v>
      </c>
    </row>
    <row r="274" spans="1:14" x14ac:dyDescent="0.25">
      <c r="A274" s="22" t="s">
        <v>157</v>
      </c>
      <c r="B274" s="12">
        <f t="shared" ref="B274:H274" si="74">SUM(B270:B273)</f>
        <v>0</v>
      </c>
      <c r="C274" s="5">
        <f t="shared" si="74"/>
        <v>117839</v>
      </c>
      <c r="D274" s="5">
        <f t="shared" si="74"/>
        <v>0</v>
      </c>
      <c r="E274" s="5">
        <f t="shared" si="74"/>
        <v>0</v>
      </c>
      <c r="F274" s="5">
        <f t="shared" si="74"/>
        <v>828591</v>
      </c>
      <c r="G274" s="5">
        <f t="shared" si="74"/>
        <v>240717</v>
      </c>
      <c r="H274" s="13">
        <f t="shared" si="74"/>
        <v>1187147</v>
      </c>
      <c r="I274" s="12">
        <f t="shared" ref="I274:N274" si="75">SUM(I270:I273)</f>
        <v>0</v>
      </c>
      <c r="J274" s="5">
        <f t="shared" si="75"/>
        <v>0</v>
      </c>
      <c r="K274" s="5">
        <f t="shared" si="75"/>
        <v>0</v>
      </c>
      <c r="L274" s="5">
        <f t="shared" si="75"/>
        <v>0</v>
      </c>
      <c r="M274" s="5">
        <f t="shared" si="75"/>
        <v>0</v>
      </c>
      <c r="N274" s="13">
        <f t="shared" si="75"/>
        <v>0</v>
      </c>
    </row>
    <row r="275" spans="1:14" x14ac:dyDescent="0.25">
      <c r="A275" s="24"/>
      <c r="B275" s="32"/>
      <c r="C275" s="33"/>
      <c r="D275" s="33"/>
      <c r="E275" s="33"/>
      <c r="F275" s="33"/>
      <c r="G275" s="33"/>
      <c r="H275" s="34"/>
      <c r="I275" s="32"/>
      <c r="J275" s="33"/>
      <c r="K275" s="33"/>
      <c r="L275" s="33"/>
      <c r="M275" s="33"/>
      <c r="N275" s="34"/>
    </row>
    <row r="276" spans="1:14" x14ac:dyDescent="0.25">
      <c r="A276" s="22" t="s">
        <v>196</v>
      </c>
      <c r="B276" s="32"/>
      <c r="C276" s="33"/>
      <c r="D276" s="33"/>
      <c r="E276" s="33"/>
      <c r="F276" s="33"/>
      <c r="G276" s="33"/>
      <c r="H276" s="34"/>
      <c r="I276" s="32"/>
      <c r="J276" s="33"/>
      <c r="K276" s="33"/>
      <c r="L276" s="33"/>
      <c r="M276" s="33"/>
      <c r="N276" s="34"/>
    </row>
    <row r="277" spans="1:14" x14ac:dyDescent="0.25">
      <c r="A277" s="25" t="s">
        <v>198</v>
      </c>
      <c r="B277" s="14">
        <v>0</v>
      </c>
      <c r="C277" s="6">
        <v>0</v>
      </c>
      <c r="D277" s="6">
        <v>0</v>
      </c>
      <c r="E277" s="6">
        <v>0</v>
      </c>
      <c r="F277" s="6">
        <v>479291.56</v>
      </c>
      <c r="G277" s="6">
        <v>0</v>
      </c>
      <c r="H277" s="15">
        <v>479291.56</v>
      </c>
      <c r="I277" s="14">
        <v>0</v>
      </c>
      <c r="J277" s="6">
        <v>0</v>
      </c>
      <c r="K277" s="6">
        <v>0</v>
      </c>
      <c r="L277" s="6">
        <v>0</v>
      </c>
      <c r="M277" s="6">
        <v>0</v>
      </c>
      <c r="N277" s="15">
        <v>0</v>
      </c>
    </row>
    <row r="278" spans="1:14" x14ac:dyDescent="0.25">
      <c r="A278" s="25" t="s">
        <v>199</v>
      </c>
      <c r="B278" s="14">
        <v>0</v>
      </c>
      <c r="C278" s="6">
        <v>0</v>
      </c>
      <c r="D278" s="6">
        <v>0</v>
      </c>
      <c r="E278" s="6">
        <v>0</v>
      </c>
      <c r="F278" s="6">
        <v>269505.87</v>
      </c>
      <c r="G278" s="6">
        <v>0</v>
      </c>
      <c r="H278" s="15">
        <v>269505.87</v>
      </c>
      <c r="I278" s="14">
        <v>0</v>
      </c>
      <c r="J278" s="6">
        <v>0</v>
      </c>
      <c r="K278" s="6">
        <v>0</v>
      </c>
      <c r="L278" s="6">
        <v>0</v>
      </c>
      <c r="M278" s="6">
        <v>0</v>
      </c>
      <c r="N278" s="15">
        <v>0</v>
      </c>
    </row>
    <row r="279" spans="1:14" x14ac:dyDescent="0.25">
      <c r="A279" s="25" t="s">
        <v>200</v>
      </c>
      <c r="B279" s="14">
        <v>0</v>
      </c>
      <c r="C279" s="6">
        <v>0</v>
      </c>
      <c r="D279" s="6">
        <v>0</v>
      </c>
      <c r="E279" s="6">
        <v>0</v>
      </c>
      <c r="F279" s="6">
        <v>662312</v>
      </c>
      <c r="G279" s="6">
        <v>0</v>
      </c>
      <c r="H279" s="15">
        <v>662312</v>
      </c>
      <c r="I279" s="14">
        <v>0</v>
      </c>
      <c r="J279" s="6">
        <v>0</v>
      </c>
      <c r="K279" s="6">
        <v>0</v>
      </c>
      <c r="L279" s="6">
        <v>0</v>
      </c>
      <c r="M279" s="6">
        <v>0</v>
      </c>
      <c r="N279" s="15">
        <v>0</v>
      </c>
    </row>
    <row r="280" spans="1:14" x14ac:dyDescent="0.25">
      <c r="A280" s="25" t="s">
        <v>201</v>
      </c>
      <c r="B280" s="14" t="s">
        <v>206</v>
      </c>
      <c r="C280" s="6" t="s">
        <v>206</v>
      </c>
      <c r="D280" s="6" t="s">
        <v>206</v>
      </c>
      <c r="E280" s="6" t="s">
        <v>206</v>
      </c>
      <c r="F280" s="6" t="s">
        <v>206</v>
      </c>
      <c r="G280" s="6" t="s">
        <v>206</v>
      </c>
      <c r="H280" s="15" t="s">
        <v>206</v>
      </c>
      <c r="I280" s="14" t="s">
        <v>206</v>
      </c>
      <c r="J280" s="6" t="s">
        <v>206</v>
      </c>
      <c r="K280" s="6" t="s">
        <v>206</v>
      </c>
      <c r="L280" s="6" t="s">
        <v>206</v>
      </c>
      <c r="M280" s="6" t="s">
        <v>206</v>
      </c>
      <c r="N280" s="15" t="s">
        <v>206</v>
      </c>
    </row>
    <row r="281" spans="1:14" x14ac:dyDescent="0.25">
      <c r="A281" s="22" t="s">
        <v>157</v>
      </c>
      <c r="B281" s="12">
        <f t="shared" ref="B281:H281" si="76">SUM(B277:B280)</f>
        <v>0</v>
      </c>
      <c r="C281" s="5">
        <f t="shared" si="76"/>
        <v>0</v>
      </c>
      <c r="D281" s="5">
        <f t="shared" si="76"/>
        <v>0</v>
      </c>
      <c r="E281" s="5">
        <f t="shared" si="76"/>
        <v>0</v>
      </c>
      <c r="F281" s="5">
        <f t="shared" si="76"/>
        <v>1411109.43</v>
      </c>
      <c r="G281" s="5">
        <f t="shared" si="76"/>
        <v>0</v>
      </c>
      <c r="H281" s="13">
        <f t="shared" si="76"/>
        <v>1411109.43</v>
      </c>
      <c r="I281" s="12">
        <f t="shared" ref="I281:N281" si="77">SUM(I277:I280)</f>
        <v>0</v>
      </c>
      <c r="J281" s="5">
        <f t="shared" si="77"/>
        <v>0</v>
      </c>
      <c r="K281" s="5">
        <f t="shared" si="77"/>
        <v>0</v>
      </c>
      <c r="L281" s="5">
        <f t="shared" si="77"/>
        <v>0</v>
      </c>
      <c r="M281" s="5">
        <f t="shared" si="77"/>
        <v>0</v>
      </c>
      <c r="N281" s="13">
        <f t="shared" si="77"/>
        <v>0</v>
      </c>
    </row>
    <row r="282" spans="1:14" x14ac:dyDescent="0.25">
      <c r="A282" s="24"/>
      <c r="B282" s="32"/>
      <c r="C282" s="33"/>
      <c r="D282" s="33"/>
      <c r="E282" s="33"/>
      <c r="F282" s="33"/>
      <c r="G282" s="33"/>
      <c r="H282" s="34"/>
      <c r="I282" s="32"/>
      <c r="J282" s="33"/>
      <c r="K282" s="33"/>
      <c r="L282" s="33"/>
      <c r="M282" s="33"/>
      <c r="N282" s="34"/>
    </row>
    <row r="283" spans="1:14" x14ac:dyDescent="0.25">
      <c r="A283" s="22" t="s">
        <v>197</v>
      </c>
      <c r="B283" s="32"/>
      <c r="C283" s="33"/>
      <c r="D283" s="33"/>
      <c r="E283" s="33"/>
      <c r="F283" s="33"/>
      <c r="G283" s="33"/>
      <c r="H283" s="34"/>
      <c r="I283" s="32"/>
      <c r="J283" s="33"/>
      <c r="K283" s="33"/>
      <c r="L283" s="33"/>
      <c r="M283" s="33"/>
      <c r="N283" s="34"/>
    </row>
    <row r="284" spans="1:14" x14ac:dyDescent="0.25">
      <c r="A284" s="25" t="s">
        <v>198</v>
      </c>
      <c r="B284" s="14">
        <v>0</v>
      </c>
      <c r="C284" s="6">
        <v>289579</v>
      </c>
      <c r="D284" s="6">
        <v>0</v>
      </c>
      <c r="E284" s="6">
        <v>0</v>
      </c>
      <c r="F284" s="6">
        <v>927856</v>
      </c>
      <c r="G284" s="6">
        <v>0</v>
      </c>
      <c r="H284" s="15">
        <v>1217435</v>
      </c>
      <c r="I284" s="14">
        <v>0</v>
      </c>
      <c r="J284" s="6">
        <v>0</v>
      </c>
      <c r="K284" s="6">
        <v>0</v>
      </c>
      <c r="L284" s="6">
        <v>0</v>
      </c>
      <c r="M284" s="6">
        <v>0</v>
      </c>
      <c r="N284" s="15">
        <v>0</v>
      </c>
    </row>
    <row r="285" spans="1:14" x14ac:dyDescent="0.25">
      <c r="A285" s="25" t="s">
        <v>199</v>
      </c>
      <c r="B285" s="14">
        <v>0</v>
      </c>
      <c r="C285" s="6">
        <v>365188</v>
      </c>
      <c r="D285" s="6">
        <v>0</v>
      </c>
      <c r="E285" s="6">
        <v>0</v>
      </c>
      <c r="F285" s="6">
        <v>1523014</v>
      </c>
      <c r="G285" s="6">
        <v>0</v>
      </c>
      <c r="H285" s="15">
        <v>1888202</v>
      </c>
      <c r="I285" s="14">
        <v>0</v>
      </c>
      <c r="J285" s="6">
        <v>7390</v>
      </c>
      <c r="K285" s="6">
        <v>0</v>
      </c>
      <c r="L285" s="6">
        <v>0</v>
      </c>
      <c r="M285" s="6">
        <v>10000</v>
      </c>
      <c r="N285" s="15">
        <v>17390</v>
      </c>
    </row>
    <row r="286" spans="1:14" x14ac:dyDescent="0.25">
      <c r="A286" s="25" t="s">
        <v>200</v>
      </c>
      <c r="B286" s="14">
        <v>0</v>
      </c>
      <c r="C286" s="6">
        <v>721426</v>
      </c>
      <c r="D286" s="6">
        <v>0</v>
      </c>
      <c r="E286" s="6">
        <v>0</v>
      </c>
      <c r="F286" s="6">
        <v>1711885</v>
      </c>
      <c r="G286" s="6">
        <v>0</v>
      </c>
      <c r="H286" s="15">
        <v>2433311</v>
      </c>
      <c r="I286" s="14">
        <v>0</v>
      </c>
      <c r="J286" s="6">
        <v>310</v>
      </c>
      <c r="K286" s="6">
        <v>0</v>
      </c>
      <c r="L286" s="6">
        <v>0</v>
      </c>
      <c r="M286" s="6">
        <v>0</v>
      </c>
      <c r="N286" s="15">
        <v>310</v>
      </c>
    </row>
    <row r="287" spans="1:14" x14ac:dyDescent="0.25">
      <c r="A287" s="25" t="s">
        <v>201</v>
      </c>
      <c r="B287" s="14" t="s">
        <v>206</v>
      </c>
      <c r="C287" s="6" t="s">
        <v>206</v>
      </c>
      <c r="D287" s="6" t="s">
        <v>206</v>
      </c>
      <c r="E287" s="6" t="s">
        <v>206</v>
      </c>
      <c r="F287" s="6" t="s">
        <v>206</v>
      </c>
      <c r="G287" s="6" t="s">
        <v>206</v>
      </c>
      <c r="H287" s="15" t="s">
        <v>206</v>
      </c>
      <c r="I287" s="14" t="s">
        <v>206</v>
      </c>
      <c r="J287" s="6" t="s">
        <v>206</v>
      </c>
      <c r="K287" s="6" t="s">
        <v>206</v>
      </c>
      <c r="L287" s="6" t="s">
        <v>206</v>
      </c>
      <c r="M287" s="6" t="s">
        <v>206</v>
      </c>
      <c r="N287" s="15" t="s">
        <v>206</v>
      </c>
    </row>
    <row r="288" spans="1:14" ht="15.75" thickBot="1" x14ac:dyDescent="0.3">
      <c r="A288" s="26" t="s">
        <v>157</v>
      </c>
      <c r="B288" s="16">
        <f t="shared" ref="B288:H288" si="78">SUM(B284:B287)</f>
        <v>0</v>
      </c>
      <c r="C288" s="21">
        <f t="shared" si="78"/>
        <v>1376193</v>
      </c>
      <c r="D288" s="21">
        <f t="shared" si="78"/>
        <v>0</v>
      </c>
      <c r="E288" s="21">
        <f t="shared" si="78"/>
        <v>0</v>
      </c>
      <c r="F288" s="21">
        <f t="shared" si="78"/>
        <v>4162755</v>
      </c>
      <c r="G288" s="21">
        <f t="shared" si="78"/>
        <v>0</v>
      </c>
      <c r="H288" s="17">
        <f t="shared" si="78"/>
        <v>5538948</v>
      </c>
      <c r="I288" s="16">
        <f t="shared" ref="I288:N288" si="79">SUM(I284:I287)</f>
        <v>0</v>
      </c>
      <c r="J288" s="21">
        <f t="shared" si="79"/>
        <v>7700</v>
      </c>
      <c r="K288" s="21">
        <f t="shared" si="79"/>
        <v>0</v>
      </c>
      <c r="L288" s="21">
        <f t="shared" si="79"/>
        <v>0</v>
      </c>
      <c r="M288" s="21">
        <f t="shared" si="79"/>
        <v>10000</v>
      </c>
      <c r="N288" s="17">
        <f t="shared" si="79"/>
        <v>17700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H13"/>
    <mergeCell ref="I13:N13"/>
    <mergeCell ref="A13:A14"/>
  </mergeCells>
  <phoneticPr fontId="16" type="noConversion"/>
  <conditionalFormatting sqref="B1:N1048576">
    <cfRule type="cellIs" dxfId="11" priority="1" operator="equal">
      <formula>"Delinquent"</formula>
    </cfRule>
    <cfRule type="cellIs" dxfId="10" priority="2" operator="lessThan">
      <formula>0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473186-7d4d-4fee-aa69-da616f19ae5b" xsi:nil="true"/>
    <lcf76f155ced4ddcb4097134ff3c332f xmlns="51cab9be-9cc4-435a-8b4e-d68ad58911b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81C566A9586F44977E01DF79F41A56" ma:contentTypeVersion="12" ma:contentTypeDescription="Create a new document." ma:contentTypeScope="" ma:versionID="11c9a8a309159cf70dc4ee929b5586cb">
  <xsd:schema xmlns:xsd="http://www.w3.org/2001/XMLSchema" xmlns:xs="http://www.w3.org/2001/XMLSchema" xmlns:p="http://schemas.microsoft.com/office/2006/metadata/properties" xmlns:ns2="51cab9be-9cc4-435a-8b4e-d68ad58911b0" xmlns:ns3="7d473186-7d4d-4fee-aa69-da616f19ae5b" targetNamespace="http://schemas.microsoft.com/office/2006/metadata/properties" ma:root="true" ma:fieldsID="161617bc6aaf8578364cee3c7a468585" ns2:_="" ns3:_="">
    <xsd:import namespace="51cab9be-9cc4-435a-8b4e-d68ad58911b0"/>
    <xsd:import namespace="7d473186-7d4d-4fee-aa69-da616f19ae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cab9be-9cc4-435a-8b4e-d68ad58911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3aa8de9-e94b-4d9b-9e5c-d4f0d7ca5a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473186-7d4d-4fee-aa69-da616f19ae5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3911f1d-f902-4109-af66-9c286d096bba}" ma:internalName="TaxCatchAll" ma:showField="CatchAllData" ma:web="7d473186-7d4d-4fee-aa69-da616f19ae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D5DC74-8B94-42AF-967B-B8323E8546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5D1E20-65F9-4194-A541-BCBFBF57B0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048481A-9627-45BF-83CE-77E743DB4E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Contents</vt:lpstr>
      <vt:lpstr>A01</vt:lpstr>
      <vt:lpstr>A02</vt:lpstr>
      <vt:lpstr>A03</vt:lpstr>
      <vt:lpstr>A04</vt:lpstr>
      <vt:lpstr>A05</vt:lpstr>
      <vt:lpstr>A06</vt:lpstr>
      <vt:lpstr>A07</vt:lpstr>
      <vt:lpstr>A08</vt:lpstr>
      <vt:lpstr>B01</vt:lpstr>
      <vt:lpstr>B02</vt:lpstr>
      <vt:lpstr>B03</vt:lpstr>
      <vt:lpstr>B04</vt:lpstr>
      <vt:lpstr>B05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Cindi McElhaney</cp:lastModifiedBy>
  <cp:lastPrinted>2024-02-15T18:21:07Z</cp:lastPrinted>
  <dcterms:created xsi:type="dcterms:W3CDTF">2023-12-07T07:12:35Z</dcterms:created>
  <dcterms:modified xsi:type="dcterms:W3CDTF">2024-12-11T23:15:45Z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0x0101001F81C566A9586F44977E01DF79F41A56</vt:lpwstr>
  </property>
</Properties>
</file>