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4\202412 (YTD)\"/>
    </mc:Choice>
  </mc:AlternateContent>
  <xr:revisionPtr revIDLastSave="0" documentId="13_ncr:1_{C3C5FAC2-2102-4CDA-973C-B05148FA2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  <sheet name="A08" sheetId="9" r:id="rId9"/>
    <sheet name="B01" sheetId="10" r:id="rId10"/>
    <sheet name="B02" sheetId="11" r:id="rId11"/>
    <sheet name="B03" sheetId="12" r:id="rId12"/>
    <sheet name="B04" sheetId="13" r:id="rId13"/>
    <sheet name="B05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9"/>
  <c r="A10" i="10"/>
  <c r="A10" i="11"/>
  <c r="A10" i="12"/>
  <c r="A10" i="13"/>
  <c r="A10" i="14"/>
  <c r="A10" i="2"/>
  <c r="A6" i="3" l="1"/>
  <c r="A6" i="4"/>
  <c r="A6" i="5"/>
  <c r="A6" i="6"/>
  <c r="A6" i="7"/>
  <c r="A6" i="8"/>
  <c r="A6" i="9"/>
  <c r="A6" i="10"/>
  <c r="A6" i="11"/>
  <c r="A6" i="12"/>
  <c r="A6" i="13"/>
  <c r="A6" i="14"/>
  <c r="A6" i="2"/>
  <c r="A9" i="6"/>
  <c r="A7" i="6"/>
  <c r="A9" i="14"/>
  <c r="A7" i="14"/>
  <c r="A9" i="13"/>
  <c r="A7" i="13"/>
  <c r="A9" i="12"/>
  <c r="A7" i="12"/>
  <c r="A9" i="11"/>
  <c r="A7" i="11"/>
  <c r="A9" i="10"/>
  <c r="A7" i="10"/>
  <c r="A9" i="9"/>
  <c r="A7" i="9"/>
  <c r="A9" i="8"/>
  <c r="A7" i="8"/>
  <c r="A9" i="7"/>
  <c r="A7" i="7"/>
  <c r="A9" i="5"/>
  <c r="A7" i="5"/>
  <c r="A9" i="4"/>
  <c r="A7" i="4"/>
  <c r="A9" i="3"/>
  <c r="A7" i="3"/>
  <c r="A9" i="2"/>
  <c r="A7" i="2"/>
  <c r="M101" i="2" l="1"/>
  <c r="G115" i="2"/>
  <c r="O38" i="2"/>
  <c r="O94" i="2"/>
  <c r="G101" i="2"/>
  <c r="T94" i="4"/>
  <c r="K94" i="4"/>
  <c r="E94" i="4"/>
  <c r="F115" i="10"/>
  <c r="B115" i="10"/>
  <c r="I38" i="14"/>
  <c r="B38" i="14"/>
  <c r="M38" i="14"/>
  <c r="B192" i="9"/>
  <c r="G192" i="9"/>
  <c r="C192" i="9"/>
  <c r="M192" i="9"/>
  <c r="N192" i="9"/>
  <c r="E141" i="12"/>
  <c r="I178" i="9"/>
  <c r="T31" i="4"/>
  <c r="P31" i="4"/>
  <c r="U31" i="4"/>
  <c r="M31" i="4"/>
  <c r="I31" i="4"/>
  <c r="R31" i="4"/>
  <c r="L31" i="4"/>
  <c r="O31" i="4"/>
  <c r="G31" i="4"/>
  <c r="E31" i="4"/>
  <c r="S31" i="4"/>
  <c r="J31" i="4"/>
  <c r="N31" i="4"/>
  <c r="Q31" i="4"/>
  <c r="K31" i="4"/>
  <c r="U87" i="5"/>
  <c r="G87" i="5"/>
  <c r="M87" i="5"/>
  <c r="I87" i="5"/>
  <c r="O87" i="5"/>
  <c r="B87" i="5"/>
  <c r="Q101" i="6"/>
  <c r="R101" i="6"/>
  <c r="P101" i="6"/>
  <c r="L101" i="6"/>
  <c r="O101" i="6"/>
  <c r="M101" i="6"/>
  <c r="E101" i="6"/>
  <c r="J101" i="6"/>
  <c r="G101" i="6"/>
  <c r="S101" i="6"/>
  <c r="H101" i="6"/>
  <c r="H129" i="8"/>
  <c r="D129" i="8"/>
  <c r="G129" i="8"/>
  <c r="N129" i="8"/>
  <c r="M129" i="8"/>
  <c r="I171" i="2"/>
  <c r="K171" i="2"/>
  <c r="N171" i="2"/>
  <c r="J171" i="2"/>
  <c r="L171" i="2"/>
  <c r="B52" i="13"/>
  <c r="D52" i="13"/>
  <c r="R59" i="12"/>
  <c r="P59" i="12"/>
  <c r="K59" i="12"/>
  <c r="N59" i="12"/>
  <c r="D101" i="9"/>
  <c r="B101" i="9"/>
  <c r="F101" i="9"/>
  <c r="I101" i="9"/>
  <c r="I122" i="6"/>
  <c r="L122" i="6"/>
  <c r="G143" i="8"/>
  <c r="L143" i="8"/>
  <c r="K143" i="10"/>
  <c r="B143" i="10"/>
  <c r="G143" i="10"/>
  <c r="Q24" i="6"/>
  <c r="S24" i="6"/>
  <c r="N24" i="6"/>
  <c r="D24" i="6"/>
  <c r="E31" i="10"/>
  <c r="K31" i="10"/>
  <c r="D24" i="10"/>
  <c r="C24" i="10"/>
  <c r="J24" i="10"/>
  <c r="B24" i="10"/>
  <c r="I24" i="10"/>
  <c r="E31" i="8"/>
  <c r="N31" i="8"/>
  <c r="B31" i="8"/>
  <c r="S31" i="8"/>
  <c r="R31" i="8"/>
  <c r="I31" i="8"/>
  <c r="V31" i="8"/>
  <c r="O31" i="8"/>
  <c r="T31" i="8"/>
  <c r="D31" i="8"/>
  <c r="H31" i="8"/>
  <c r="D45" i="6"/>
  <c r="C45" i="6"/>
  <c r="S45" i="6"/>
  <c r="T45" i="6"/>
  <c r="M45" i="6"/>
  <c r="I45" i="6"/>
  <c r="B45" i="6"/>
  <c r="O45" i="6"/>
  <c r="J45" i="6"/>
  <c r="G45" i="6"/>
  <c r="F45" i="5"/>
  <c r="H45" i="5"/>
  <c r="S45" i="5"/>
  <c r="B31" i="14"/>
  <c r="E31" i="14"/>
  <c r="F38" i="10"/>
  <c r="J38" i="10"/>
  <c r="I38" i="10"/>
  <c r="G38" i="10"/>
  <c r="N94" i="5"/>
  <c r="Q94" i="5"/>
  <c r="P94" i="5"/>
  <c r="E94" i="5"/>
  <c r="U94" i="5"/>
  <c r="M24" i="12"/>
  <c r="N24" i="12"/>
  <c r="R24" i="12"/>
  <c r="Q24" i="12"/>
  <c r="P24" i="12"/>
  <c r="K24" i="12"/>
  <c r="I24" i="12"/>
  <c r="L24" i="12"/>
  <c r="F24" i="12"/>
  <c r="H24" i="12"/>
  <c r="O24" i="12"/>
  <c r="H122" i="10"/>
  <c r="C122" i="10"/>
  <c r="F122" i="10"/>
  <c r="E80" i="10"/>
  <c r="D80" i="10"/>
  <c r="C80" i="10"/>
  <c r="J80" i="10"/>
  <c r="I80" i="10"/>
  <c r="H80" i="10"/>
  <c r="B80" i="10"/>
  <c r="B80" i="14"/>
  <c r="L52" i="6"/>
  <c r="H52" i="6"/>
  <c r="G52" i="6"/>
  <c r="O52" i="6"/>
  <c r="C52" i="6"/>
  <c r="K52" i="6"/>
  <c r="D52" i="6"/>
  <c r="R52" i="6"/>
  <c r="E52" i="6"/>
  <c r="M52" i="6"/>
  <c r="B52" i="6"/>
  <c r="Q52" i="6"/>
  <c r="R80" i="8"/>
  <c r="J80" i="8"/>
  <c r="F157" i="6"/>
  <c r="K157" i="6"/>
  <c r="T157" i="6"/>
  <c r="C157" i="6"/>
  <c r="S157" i="6"/>
  <c r="U157" i="6"/>
  <c r="N157" i="6"/>
  <c r="G157" i="6"/>
  <c r="M157" i="6"/>
  <c r="M192" i="12"/>
  <c r="C192" i="12"/>
  <c r="O192" i="12"/>
  <c r="L192" i="12"/>
  <c r="P192" i="12"/>
  <c r="N192" i="12"/>
  <c r="D192" i="12"/>
  <c r="F192" i="12"/>
  <c r="R192" i="12"/>
  <c r="O157" i="5"/>
  <c r="I157" i="5"/>
  <c r="C157" i="5"/>
  <c r="S157" i="5"/>
  <c r="E157" i="5"/>
  <c r="G157" i="5"/>
  <c r="K157" i="5"/>
  <c r="N157" i="5"/>
  <c r="U157" i="5"/>
  <c r="L157" i="5"/>
  <c r="H157" i="5"/>
  <c r="Q157" i="5"/>
  <c r="F157" i="5"/>
  <c r="D157" i="5"/>
  <c r="R157" i="5"/>
  <c r="J157" i="5"/>
  <c r="P157" i="5"/>
  <c r="C178" i="13"/>
  <c r="E178" i="13"/>
  <c r="B178" i="13"/>
  <c r="P171" i="5"/>
  <c r="F171" i="5"/>
  <c r="Q171" i="5"/>
  <c r="E171" i="5"/>
  <c r="U171" i="5"/>
  <c r="O171" i="5"/>
  <c r="L171" i="5"/>
  <c r="G171" i="5"/>
  <c r="E178" i="11"/>
  <c r="H178" i="11"/>
  <c r="L178" i="11"/>
  <c r="K178" i="11"/>
  <c r="C178" i="11"/>
  <c r="Q115" i="4"/>
  <c r="N115" i="4"/>
  <c r="K115" i="4"/>
  <c r="B115" i="4"/>
  <c r="S115" i="4"/>
  <c r="F115" i="4"/>
  <c r="D115" i="4"/>
  <c r="J199" i="14"/>
  <c r="H199" i="14"/>
  <c r="E199" i="14"/>
  <c r="M199" i="14"/>
  <c r="K199" i="14"/>
  <c r="C199" i="14"/>
  <c r="C192" i="13"/>
  <c r="K31" i="3"/>
  <c r="F31" i="3"/>
  <c r="D31" i="3"/>
  <c r="C31" i="3"/>
  <c r="B31" i="3"/>
  <c r="G31" i="3"/>
  <c r="P31" i="3"/>
  <c r="U31" i="3"/>
  <c r="R31" i="3"/>
  <c r="I45" i="4"/>
  <c r="N45" i="4"/>
  <c r="D45" i="4"/>
  <c r="C45" i="4"/>
  <c r="R45" i="4"/>
  <c r="P45" i="4"/>
  <c r="J45" i="4"/>
  <c r="K45" i="4"/>
  <c r="O45" i="4"/>
  <c r="E45" i="4"/>
  <c r="F45" i="4"/>
  <c r="T45" i="4"/>
  <c r="E99" i="12"/>
  <c r="O38" i="12"/>
  <c r="Q38" i="12"/>
  <c r="N38" i="12"/>
  <c r="K38" i="12"/>
  <c r="J38" i="12"/>
  <c r="L38" i="12"/>
  <c r="G38" i="12"/>
  <c r="M38" i="12"/>
  <c r="H80" i="11"/>
  <c r="G80" i="11"/>
  <c r="B80" i="11"/>
  <c r="E126" i="12"/>
  <c r="K94" i="14"/>
  <c r="D52" i="14"/>
  <c r="C52" i="14"/>
  <c r="F52" i="14"/>
  <c r="H52" i="14"/>
  <c r="E59" i="13"/>
  <c r="G171" i="12"/>
  <c r="O171" i="12"/>
  <c r="C171" i="12"/>
  <c r="J171" i="12"/>
  <c r="K52" i="8"/>
  <c r="O52" i="8"/>
  <c r="H52" i="8"/>
  <c r="U101" i="4"/>
  <c r="D101" i="4"/>
  <c r="R101" i="4"/>
  <c r="G101" i="4"/>
  <c r="Q101" i="4"/>
  <c r="E101" i="4"/>
  <c r="K101" i="4"/>
  <c r="O101" i="4"/>
  <c r="P101" i="4"/>
  <c r="I101" i="4"/>
  <c r="C94" i="6"/>
  <c r="P94" i="6"/>
  <c r="T94" i="6"/>
  <c r="M94" i="6"/>
  <c r="N94" i="6"/>
  <c r="L94" i="6"/>
  <c r="I94" i="6"/>
  <c r="H94" i="6"/>
  <c r="Q94" i="6"/>
  <c r="E136" i="11"/>
  <c r="K136" i="11"/>
  <c r="L136" i="11"/>
  <c r="C136" i="11"/>
  <c r="J136" i="11"/>
  <c r="H136" i="11"/>
  <c r="G136" i="11"/>
  <c r="F136" i="11"/>
  <c r="D136" i="11"/>
  <c r="N185" i="7"/>
  <c r="R185" i="7"/>
  <c r="U185" i="7"/>
  <c r="G185" i="7"/>
  <c r="P185" i="7"/>
  <c r="E185" i="7"/>
  <c r="L185" i="7"/>
  <c r="C66" i="4"/>
  <c r="L66" i="4"/>
  <c r="U66" i="4"/>
  <c r="S66" i="4"/>
  <c r="J66" i="4"/>
  <c r="M66" i="4"/>
  <c r="Q66" i="4"/>
  <c r="K66" i="4"/>
  <c r="G66" i="4"/>
  <c r="P87" i="8"/>
  <c r="F87" i="8"/>
  <c r="S87" i="8"/>
  <c r="R87" i="8"/>
  <c r="N87" i="8"/>
  <c r="K185" i="5"/>
  <c r="L185" i="5"/>
  <c r="M185" i="5"/>
  <c r="T185" i="5"/>
  <c r="O185" i="5"/>
  <c r="N185" i="5"/>
  <c r="E185" i="5"/>
  <c r="I185" i="5"/>
  <c r="J192" i="6"/>
  <c r="B192" i="6"/>
  <c r="E192" i="6"/>
  <c r="O192" i="6"/>
  <c r="L192" i="6"/>
  <c r="Q192" i="6"/>
  <c r="C192" i="6"/>
  <c r="F192" i="6"/>
  <c r="L59" i="5"/>
  <c r="E59" i="5"/>
  <c r="K59" i="5"/>
  <c r="R59" i="5"/>
  <c r="M59" i="5"/>
  <c r="B59" i="5"/>
  <c r="J59" i="5"/>
  <c r="P59" i="5"/>
  <c r="I59" i="5"/>
  <c r="E80" i="9"/>
  <c r="J80" i="9"/>
  <c r="K80" i="9"/>
  <c r="D80" i="9"/>
  <c r="N80" i="9"/>
  <c r="I80" i="9"/>
  <c r="B80" i="9"/>
  <c r="C80" i="9"/>
  <c r="I122" i="5"/>
  <c r="M122" i="5"/>
  <c r="E59" i="6"/>
  <c r="G59" i="6"/>
  <c r="S59" i="6"/>
  <c r="T59" i="6"/>
  <c r="R59" i="6"/>
  <c r="L59" i="6"/>
  <c r="M59" i="6"/>
  <c r="D59" i="6"/>
  <c r="P59" i="6"/>
  <c r="N59" i="6"/>
  <c r="I59" i="6"/>
  <c r="J59" i="6"/>
  <c r="K59" i="6"/>
  <c r="B80" i="13"/>
  <c r="E80" i="13"/>
  <c r="G108" i="3"/>
  <c r="L108" i="3"/>
  <c r="N108" i="3"/>
  <c r="P108" i="3"/>
  <c r="T108" i="3"/>
  <c r="G178" i="4"/>
  <c r="S178" i="4"/>
  <c r="R178" i="4"/>
  <c r="T178" i="4"/>
  <c r="D178" i="4"/>
  <c r="G136" i="12"/>
  <c r="M136" i="12"/>
  <c r="H136" i="12"/>
  <c r="D136" i="12"/>
  <c r="R136" i="12"/>
  <c r="J178" i="8"/>
  <c r="G178" i="8"/>
  <c r="R178" i="8"/>
  <c r="V178" i="8"/>
  <c r="M178" i="8"/>
  <c r="D178" i="8"/>
  <c r="Q178" i="8"/>
  <c r="F178" i="8"/>
  <c r="E178" i="8"/>
  <c r="I157" i="7"/>
  <c r="Q157" i="7"/>
  <c r="O157" i="7"/>
  <c r="M157" i="7"/>
  <c r="T157" i="7"/>
  <c r="U157" i="7"/>
  <c r="P157" i="7"/>
  <c r="K157" i="7"/>
  <c r="B157" i="7"/>
  <c r="E122" i="13"/>
  <c r="B122" i="13"/>
  <c r="C122" i="13"/>
  <c r="C150" i="10"/>
  <c r="J150" i="10"/>
  <c r="K150" i="10"/>
  <c r="E150" i="10"/>
  <c r="F150" i="10"/>
  <c r="D150" i="10"/>
  <c r="I199" i="3"/>
  <c r="B199" i="3"/>
  <c r="S199" i="3"/>
  <c r="R199" i="3"/>
  <c r="J199" i="3"/>
  <c r="E199" i="3"/>
  <c r="G199" i="3"/>
  <c r="O199" i="3"/>
  <c r="D199" i="3"/>
  <c r="M199" i="3"/>
  <c r="H199" i="3"/>
  <c r="N199" i="3"/>
  <c r="M122" i="12"/>
  <c r="Q122" i="12"/>
  <c r="D122" i="12"/>
  <c r="K122" i="12"/>
  <c r="G122" i="12"/>
  <c r="E115" i="7"/>
  <c r="J115" i="7"/>
  <c r="I115" i="7"/>
  <c r="U115" i="7"/>
  <c r="B115" i="7"/>
  <c r="M115" i="7"/>
  <c r="S115" i="7"/>
  <c r="K115" i="7"/>
  <c r="P115" i="7"/>
  <c r="F171" i="10"/>
  <c r="J171" i="10"/>
  <c r="I171" i="10"/>
  <c r="D171" i="10"/>
  <c r="L192" i="4"/>
  <c r="Q192" i="4"/>
  <c r="O192" i="4"/>
  <c r="G192" i="4"/>
  <c r="T192" i="4"/>
  <c r="R192" i="4"/>
  <c r="P192" i="4"/>
  <c r="D192" i="4"/>
  <c r="P129" i="2" l="1"/>
  <c r="C52" i="2"/>
  <c r="L94" i="2"/>
  <c r="M115" i="2"/>
  <c r="F129" i="2"/>
  <c r="I115" i="2"/>
  <c r="B101" i="2"/>
  <c r="M38" i="2"/>
  <c r="N101" i="2"/>
  <c r="C87" i="2"/>
  <c r="D80" i="2"/>
  <c r="K101" i="2"/>
  <c r="N94" i="2"/>
  <c r="C80" i="2"/>
  <c r="G80" i="2"/>
  <c r="B94" i="2"/>
  <c r="H87" i="2"/>
  <c r="H80" i="2"/>
  <c r="K45" i="2"/>
  <c r="M94" i="2"/>
  <c r="L101" i="2"/>
  <c r="O45" i="2"/>
  <c r="D87" i="2"/>
  <c r="C129" i="2"/>
  <c r="F45" i="2"/>
  <c r="E80" i="2"/>
  <c r="I80" i="2"/>
  <c r="G38" i="2"/>
  <c r="K80" i="2"/>
  <c r="O80" i="2"/>
  <c r="L45" i="2"/>
  <c r="P45" i="2"/>
  <c r="H101" i="2"/>
  <c r="L87" i="2"/>
  <c r="N129" i="2"/>
  <c r="I87" i="2"/>
  <c r="O115" i="2"/>
  <c r="P115" i="2"/>
  <c r="B80" i="2"/>
  <c r="L80" i="2"/>
  <c r="P80" i="2"/>
  <c r="E129" i="2"/>
  <c r="I129" i="2"/>
  <c r="B45" i="2"/>
  <c r="J101" i="2"/>
  <c r="E101" i="2"/>
  <c r="I101" i="2"/>
  <c r="K129" i="2"/>
  <c r="I129" i="5"/>
  <c r="K178" i="4"/>
  <c r="Q59" i="5"/>
  <c r="M87" i="8"/>
  <c r="D80" i="13"/>
  <c r="H80" i="9"/>
  <c r="O87" i="8"/>
  <c r="N80" i="2"/>
  <c r="F178" i="11"/>
  <c r="J192" i="12"/>
  <c r="B157" i="6"/>
  <c r="D157" i="6"/>
  <c r="J157" i="7"/>
  <c r="P136" i="12"/>
  <c r="F101" i="2"/>
  <c r="L31" i="3"/>
  <c r="B192" i="4"/>
  <c r="R115" i="7"/>
  <c r="C178" i="8"/>
  <c r="U108" i="3"/>
  <c r="O101" i="2"/>
  <c r="F80" i="9"/>
  <c r="U59" i="5"/>
  <c r="M192" i="6"/>
  <c r="O129" i="2"/>
  <c r="P66" i="4"/>
  <c r="I52" i="14"/>
  <c r="G45" i="2"/>
  <c r="N31" i="3"/>
  <c r="S31" i="3"/>
  <c r="J115" i="4"/>
  <c r="T171" i="5"/>
  <c r="H192" i="12"/>
  <c r="Q157" i="6"/>
  <c r="J87" i="2"/>
  <c r="P87" i="2"/>
  <c r="J52" i="6"/>
  <c r="J24" i="12"/>
  <c r="R45" i="6"/>
  <c r="G101" i="9"/>
  <c r="B129" i="8"/>
  <c r="L192" i="9"/>
  <c r="H122" i="12"/>
  <c r="R66" i="4"/>
  <c r="G192" i="12"/>
  <c r="F115" i="7"/>
  <c r="B150" i="10"/>
  <c r="H178" i="8"/>
  <c r="S108" i="3"/>
  <c r="C101" i="2"/>
  <c r="B59" i="6"/>
  <c r="H192" i="6"/>
  <c r="D192" i="6"/>
  <c r="D66" i="4"/>
  <c r="T101" i="4"/>
  <c r="B101" i="4"/>
  <c r="J80" i="2"/>
  <c r="R52" i="8"/>
  <c r="B59" i="13"/>
  <c r="I94" i="2"/>
  <c r="D38" i="12"/>
  <c r="Q45" i="4"/>
  <c r="U115" i="4"/>
  <c r="D171" i="5"/>
  <c r="O87" i="2"/>
  <c r="P52" i="6"/>
  <c r="E38" i="10"/>
  <c r="K45" i="6"/>
  <c r="H45" i="6"/>
  <c r="K31" i="8"/>
  <c r="C31" i="8"/>
  <c r="T24" i="6"/>
  <c r="K101" i="9"/>
  <c r="H108" i="14"/>
  <c r="C171" i="2"/>
  <c r="S24" i="8"/>
  <c r="M24" i="8"/>
  <c r="K38" i="14"/>
  <c r="D94" i="6"/>
  <c r="S45" i="4"/>
  <c r="C192" i="4"/>
  <c r="C115" i="7"/>
  <c r="K199" i="3"/>
  <c r="F157" i="7"/>
  <c r="I178" i="8"/>
  <c r="F136" i="12"/>
  <c r="L129" i="2"/>
  <c r="Q87" i="8"/>
  <c r="Q171" i="12"/>
  <c r="C80" i="11"/>
  <c r="C45" i="2"/>
  <c r="B45" i="4"/>
  <c r="J31" i="3"/>
  <c r="G157" i="14"/>
  <c r="I192" i="12"/>
  <c r="L157" i="6"/>
  <c r="K80" i="10"/>
  <c r="E45" i="6"/>
  <c r="H122" i="6"/>
  <c r="J59" i="12"/>
  <c r="F129" i="8"/>
  <c r="B101" i="6"/>
  <c r="R129" i="8"/>
  <c r="G171" i="10"/>
  <c r="Q115" i="7"/>
  <c r="F185" i="5"/>
  <c r="J129" i="2"/>
  <c r="V87" i="8"/>
  <c r="T87" i="8"/>
  <c r="B136" i="11"/>
  <c r="J94" i="6"/>
  <c r="G52" i="14"/>
  <c r="J94" i="2"/>
  <c r="K94" i="2"/>
  <c r="M45" i="2"/>
  <c r="O31" i="3"/>
  <c r="L157" i="14"/>
  <c r="M157" i="5"/>
  <c r="K192" i="12"/>
  <c r="I157" i="6"/>
  <c r="F80" i="10"/>
  <c r="G24" i="12"/>
  <c r="G31" i="14"/>
  <c r="L45" i="6"/>
  <c r="L31" i="8"/>
  <c r="E24" i="10"/>
  <c r="K24" i="10"/>
  <c r="J24" i="6"/>
  <c r="I108" i="14"/>
  <c r="V129" i="8"/>
  <c r="E192" i="9"/>
  <c r="L38" i="14"/>
  <c r="O94" i="4"/>
  <c r="H171" i="10"/>
  <c r="C157" i="7"/>
  <c r="C80" i="13"/>
  <c r="L80" i="9"/>
  <c r="S192" i="6"/>
  <c r="I66" i="4"/>
  <c r="F171" i="12"/>
  <c r="H94" i="2"/>
  <c r="J80" i="11"/>
  <c r="M115" i="4"/>
  <c r="Q192" i="12"/>
  <c r="T52" i="6"/>
  <c r="C24" i="12"/>
  <c r="P31" i="8"/>
  <c r="O122" i="6"/>
  <c r="L108" i="14"/>
  <c r="L129" i="8"/>
  <c r="U129" i="8"/>
  <c r="E38" i="14"/>
  <c r="R94" i="4"/>
  <c r="J192" i="4"/>
  <c r="L199" i="3"/>
  <c r="G150" i="10"/>
  <c r="D122" i="13"/>
  <c r="Q129" i="5"/>
  <c r="I136" i="12"/>
  <c r="D101" i="2"/>
  <c r="U59" i="6"/>
  <c r="K192" i="6"/>
  <c r="U192" i="6"/>
  <c r="P192" i="6"/>
  <c r="D129" i="2"/>
  <c r="B52" i="14"/>
  <c r="D94" i="2"/>
  <c r="R38" i="12"/>
  <c r="H45" i="2"/>
  <c r="B38" i="11"/>
  <c r="M31" i="3"/>
  <c r="I115" i="4"/>
  <c r="C115" i="4"/>
  <c r="E183" i="12"/>
  <c r="F199" i="7"/>
  <c r="O94" i="5"/>
  <c r="K31" i="14"/>
  <c r="H24" i="10"/>
  <c r="J129" i="8"/>
  <c r="T101" i="6"/>
  <c r="F199" i="3"/>
  <c r="M192" i="4"/>
  <c r="E171" i="10"/>
  <c r="F122" i="12"/>
  <c r="H150" i="10"/>
  <c r="E157" i="7"/>
  <c r="K178" i="8"/>
  <c r="O136" i="12"/>
  <c r="C108" i="3"/>
  <c r="O59" i="6"/>
  <c r="C185" i="5"/>
  <c r="J185" i="5"/>
  <c r="B129" i="2"/>
  <c r="H101" i="4"/>
  <c r="I178" i="11"/>
  <c r="T157" i="5"/>
  <c r="S94" i="5"/>
  <c r="G94" i="5"/>
  <c r="O24" i="6"/>
  <c r="C38" i="2"/>
  <c r="I101" i="6"/>
  <c r="C87" i="5"/>
  <c r="K178" i="9"/>
  <c r="K192" i="4"/>
  <c r="K171" i="10"/>
  <c r="T199" i="3"/>
  <c r="S178" i="8"/>
  <c r="M80" i="9"/>
  <c r="D59" i="5"/>
  <c r="R192" i="6"/>
  <c r="G129" i="2"/>
  <c r="I136" i="11"/>
  <c r="K94" i="6"/>
  <c r="J52" i="14"/>
  <c r="G52" i="2"/>
  <c r="N45" i="2"/>
  <c r="T31" i="3"/>
  <c r="E115" i="4"/>
  <c r="C171" i="5"/>
  <c r="I171" i="5"/>
  <c r="R157" i="6"/>
  <c r="H157" i="6"/>
  <c r="F80" i="8"/>
  <c r="D24" i="12"/>
  <c r="L94" i="5"/>
  <c r="B94" i="5"/>
  <c r="H31" i="14"/>
  <c r="F31" i="10"/>
  <c r="C24" i="6"/>
  <c r="C143" i="10"/>
  <c r="O59" i="12"/>
  <c r="G171" i="2"/>
  <c r="H31" i="4"/>
  <c r="E43" i="12"/>
  <c r="E30" i="12"/>
  <c r="B171" i="10"/>
  <c r="J122" i="12"/>
  <c r="Q199" i="3"/>
  <c r="L157" i="7"/>
  <c r="P101" i="2"/>
  <c r="H59" i="6"/>
  <c r="M129" i="2"/>
  <c r="C87" i="8"/>
  <c r="N66" i="4"/>
  <c r="R94" i="6"/>
  <c r="M101" i="4"/>
  <c r="H171" i="12"/>
  <c r="C59" i="13"/>
  <c r="G94" i="2"/>
  <c r="J52" i="2"/>
  <c r="G45" i="4"/>
  <c r="L199" i="14"/>
  <c r="B199" i="14"/>
  <c r="S171" i="5"/>
  <c r="N45" i="6"/>
  <c r="J87" i="5"/>
  <c r="U45" i="4"/>
  <c r="E38" i="11"/>
  <c r="Q31" i="3"/>
  <c r="H31" i="3"/>
  <c r="G115" i="4"/>
  <c r="L115" i="4"/>
  <c r="R171" i="5"/>
  <c r="J157" i="14"/>
  <c r="B157" i="5"/>
  <c r="N80" i="8"/>
  <c r="U80" i="8"/>
  <c r="L199" i="7"/>
  <c r="S199" i="7"/>
  <c r="F52" i="6"/>
  <c r="L66" i="11"/>
  <c r="C101" i="7"/>
  <c r="B122" i="10"/>
  <c r="F94" i="5"/>
  <c r="M31" i="14"/>
  <c r="O24" i="4"/>
  <c r="J24" i="4"/>
  <c r="U45" i="6"/>
  <c r="U31" i="8"/>
  <c r="F24" i="10"/>
  <c r="C31" i="10"/>
  <c r="E31" i="7"/>
  <c r="F31" i="7"/>
  <c r="N31" i="7"/>
  <c r="S115" i="6"/>
  <c r="U143" i="8"/>
  <c r="M143" i="8"/>
  <c r="J122" i="6"/>
  <c r="U80" i="6"/>
  <c r="P192" i="7"/>
  <c r="D108" i="14"/>
  <c r="C108" i="14"/>
  <c r="N94" i="3"/>
  <c r="I59" i="12"/>
  <c r="E59" i="9"/>
  <c r="H66" i="6"/>
  <c r="N66" i="6"/>
  <c r="F38" i="2"/>
  <c r="H122" i="9"/>
  <c r="B192" i="14"/>
  <c r="U185" i="6"/>
  <c r="H185" i="6"/>
  <c r="N108" i="9"/>
  <c r="Q73" i="6"/>
  <c r="T164" i="8"/>
  <c r="C115" i="14"/>
  <c r="L115" i="14"/>
  <c r="I52" i="5"/>
  <c r="F157" i="8"/>
  <c r="I80" i="12"/>
  <c r="F115" i="12"/>
  <c r="K192" i="9"/>
  <c r="N94" i="4"/>
  <c r="E22" i="12"/>
  <c r="F192" i="4"/>
  <c r="L115" i="7"/>
  <c r="D115" i="7"/>
  <c r="O178" i="8"/>
  <c r="U178" i="8"/>
  <c r="C178" i="4"/>
  <c r="B108" i="3"/>
  <c r="N59" i="5"/>
  <c r="O59" i="5"/>
  <c r="L87" i="8"/>
  <c r="B87" i="8"/>
  <c r="S94" i="6"/>
  <c r="J101" i="4"/>
  <c r="F80" i="2"/>
  <c r="Q52" i="8"/>
  <c r="L171" i="12"/>
  <c r="L52" i="14"/>
  <c r="P94" i="2"/>
  <c r="F94" i="2"/>
  <c r="F80" i="11"/>
  <c r="I38" i="12"/>
  <c r="D45" i="2"/>
  <c r="E192" i="4"/>
  <c r="C171" i="10"/>
  <c r="R122" i="12"/>
  <c r="I150" i="10"/>
  <c r="C129" i="5"/>
  <c r="H157" i="7"/>
  <c r="C59" i="6"/>
  <c r="Q59" i="6"/>
  <c r="I192" i="6"/>
  <c r="P185" i="5"/>
  <c r="B66" i="4"/>
  <c r="F66" i="4"/>
  <c r="M80" i="2"/>
  <c r="F52" i="8"/>
  <c r="U52" i="8"/>
  <c r="E80" i="11"/>
  <c r="H45" i="4"/>
  <c r="L45" i="4"/>
  <c r="E63" i="12"/>
  <c r="F199" i="14"/>
  <c r="J178" i="11"/>
  <c r="H171" i="5"/>
  <c r="M171" i="5"/>
  <c r="P157" i="6"/>
  <c r="Q80" i="8"/>
  <c r="V80" i="8"/>
  <c r="Q199" i="7"/>
  <c r="U52" i="6"/>
  <c r="C66" i="11"/>
  <c r="G80" i="10"/>
  <c r="E87" i="13"/>
  <c r="D38" i="10"/>
  <c r="L45" i="5"/>
  <c r="B45" i="5"/>
  <c r="K24" i="4"/>
  <c r="F45" i="6"/>
  <c r="O31" i="7"/>
  <c r="N143" i="8"/>
  <c r="L59" i="12"/>
  <c r="B171" i="2"/>
  <c r="I129" i="8"/>
  <c r="E115" i="14"/>
  <c r="S87" i="5"/>
  <c r="C38" i="14"/>
  <c r="E52" i="8"/>
  <c r="K171" i="12"/>
  <c r="E42" i="12"/>
  <c r="S80" i="8"/>
  <c r="B87" i="2"/>
  <c r="P199" i="7"/>
  <c r="F80" i="14"/>
  <c r="N115" i="7"/>
  <c r="D129" i="5"/>
  <c r="H108" i="3"/>
  <c r="L122" i="5"/>
  <c r="G80" i="9"/>
  <c r="I185" i="7"/>
  <c r="O94" i="6"/>
  <c r="B94" i="6"/>
  <c r="S101" i="4"/>
  <c r="V52" i="8"/>
  <c r="M171" i="12"/>
  <c r="D59" i="13"/>
  <c r="J115" i="2"/>
  <c r="N52" i="2"/>
  <c r="L52" i="2"/>
  <c r="D115" i="2"/>
  <c r="O122" i="12"/>
  <c r="P199" i="3"/>
  <c r="M129" i="5"/>
  <c r="T178" i="8"/>
  <c r="C136" i="12"/>
  <c r="F178" i="4"/>
  <c r="R185" i="5"/>
  <c r="E101" i="13"/>
  <c r="F108" i="3"/>
  <c r="C59" i="5"/>
  <c r="Q185" i="5"/>
  <c r="E92" i="12"/>
  <c r="D52" i="2"/>
  <c r="G31" i="12"/>
  <c r="J178" i="10"/>
  <c r="I178" i="10"/>
  <c r="I157" i="4"/>
  <c r="P157" i="4"/>
  <c r="E157" i="4"/>
  <c r="D164" i="13"/>
  <c r="F150" i="7"/>
  <c r="L150" i="7"/>
  <c r="G80" i="8"/>
  <c r="E87" i="2"/>
  <c r="T59" i="8"/>
  <c r="L80" i="14"/>
  <c r="I66" i="9"/>
  <c r="H73" i="14"/>
  <c r="K73" i="14"/>
  <c r="D87" i="13"/>
  <c r="E162" i="12"/>
  <c r="H129" i="5"/>
  <c r="J136" i="12"/>
  <c r="R122" i="5"/>
  <c r="G115" i="7"/>
  <c r="L129" i="5"/>
  <c r="P129" i="5"/>
  <c r="O178" i="4"/>
  <c r="T122" i="5"/>
  <c r="D122" i="5"/>
  <c r="F101" i="4"/>
  <c r="J94" i="14"/>
  <c r="K115" i="2"/>
  <c r="K52" i="2"/>
  <c r="N31" i="12"/>
  <c r="I31" i="12"/>
  <c r="P115" i="4"/>
  <c r="U157" i="4"/>
  <c r="J87" i="8"/>
  <c r="T185" i="7"/>
  <c r="I52" i="8"/>
  <c r="R171" i="12"/>
  <c r="H94" i="14"/>
  <c r="N115" i="2"/>
  <c r="D80" i="11"/>
  <c r="H31" i="12"/>
  <c r="I38" i="11"/>
  <c r="E192" i="13"/>
  <c r="E178" i="10"/>
  <c r="M157" i="4"/>
  <c r="R157" i="4"/>
  <c r="G157" i="4"/>
  <c r="E157" i="14"/>
  <c r="C157" i="14"/>
  <c r="C164" i="13"/>
  <c r="K150" i="7"/>
  <c r="S150" i="7"/>
  <c r="E80" i="8"/>
  <c r="B80" i="8"/>
  <c r="K199" i="7"/>
  <c r="H199" i="7"/>
  <c r="I80" i="14"/>
  <c r="D199" i="14"/>
  <c r="G199" i="14"/>
  <c r="O115" i="4"/>
  <c r="G178" i="11"/>
  <c r="L80" i="8"/>
  <c r="K122" i="10"/>
  <c r="K45" i="5"/>
  <c r="G31" i="10"/>
  <c r="K24" i="6"/>
  <c r="J143" i="8"/>
  <c r="G122" i="6"/>
  <c r="T122" i="6"/>
  <c r="J101" i="9"/>
  <c r="J108" i="14"/>
  <c r="E108" i="14"/>
  <c r="L38" i="2"/>
  <c r="M185" i="7"/>
  <c r="D52" i="8"/>
  <c r="B52" i="8"/>
  <c r="E52" i="14"/>
  <c r="G94" i="14"/>
  <c r="P38" i="12"/>
  <c r="P31" i="12"/>
  <c r="R115" i="4"/>
  <c r="N171" i="5"/>
  <c r="N87" i="2"/>
  <c r="U199" i="7"/>
  <c r="G199" i="7"/>
  <c r="E135" i="12"/>
  <c r="H66" i="9"/>
  <c r="F66" i="11"/>
  <c r="C87" i="13"/>
  <c r="M94" i="5"/>
  <c r="R45" i="5"/>
  <c r="P45" i="5"/>
  <c r="G24" i="4"/>
  <c r="U31" i="7"/>
  <c r="T31" i="7"/>
  <c r="H143" i="8"/>
  <c r="P122" i="6"/>
  <c r="L101" i="9"/>
  <c r="M108" i="14"/>
  <c r="J38" i="9"/>
  <c r="R38" i="7"/>
  <c r="B38" i="7"/>
  <c r="Q45" i="5"/>
  <c r="D45" i="5"/>
  <c r="D24" i="4"/>
  <c r="U164" i="4"/>
  <c r="M164" i="4"/>
  <c r="P115" i="6"/>
  <c r="G136" i="4"/>
  <c r="N136" i="4"/>
  <c r="F136" i="4"/>
  <c r="B192" i="3"/>
  <c r="D192" i="3"/>
  <c r="E169" i="12"/>
  <c r="M185" i="12"/>
  <c r="L108" i="5"/>
  <c r="R108" i="5"/>
  <c r="E136" i="7"/>
  <c r="F136" i="7"/>
  <c r="S136" i="7"/>
  <c r="Q185" i="8"/>
  <c r="N185" i="8"/>
  <c r="C143" i="8"/>
  <c r="D129" i="10"/>
  <c r="D80" i="6"/>
  <c r="U66" i="3"/>
  <c r="J143" i="12"/>
  <c r="D52" i="7"/>
  <c r="C129" i="13"/>
  <c r="G94" i="3"/>
  <c r="H59" i="12"/>
  <c r="E143" i="9"/>
  <c r="H59" i="9"/>
  <c r="C24" i="13"/>
  <c r="I45" i="12"/>
  <c r="P45" i="12"/>
  <c r="M150" i="8"/>
  <c r="R150" i="8"/>
  <c r="E199" i="13"/>
  <c r="K164" i="14"/>
  <c r="V192" i="8"/>
  <c r="H192" i="8"/>
  <c r="C178" i="14"/>
  <c r="H178" i="14"/>
  <c r="D185" i="2"/>
  <c r="C192" i="14"/>
  <c r="R185" i="6"/>
  <c r="S129" i="4"/>
  <c r="J129" i="4"/>
  <c r="M136" i="3"/>
  <c r="P136" i="3"/>
  <c r="K129" i="8"/>
  <c r="G108" i="9"/>
  <c r="H73" i="10"/>
  <c r="B199" i="10"/>
  <c r="P171" i="8"/>
  <c r="K171" i="8"/>
  <c r="E150" i="13"/>
  <c r="N73" i="6"/>
  <c r="C164" i="8"/>
  <c r="G150" i="9"/>
  <c r="C52" i="5"/>
  <c r="I157" i="3"/>
  <c r="I87" i="12"/>
  <c r="H87" i="5"/>
  <c r="C66" i="8"/>
  <c r="E66" i="8"/>
  <c r="M80" i="12"/>
  <c r="I66" i="14"/>
  <c r="B150" i="2"/>
  <c r="P73" i="4"/>
  <c r="P115" i="12"/>
  <c r="U101" i="3"/>
  <c r="F87" i="10"/>
  <c r="F136" i="6"/>
  <c r="P136" i="6"/>
  <c r="O136" i="6"/>
  <c r="D31" i="5"/>
  <c r="P31" i="5"/>
  <c r="I45" i="9"/>
  <c r="C45" i="9"/>
  <c r="H45" i="3"/>
  <c r="E24" i="8"/>
  <c r="J24" i="8"/>
  <c r="P150" i="7"/>
  <c r="J150" i="7"/>
  <c r="I80" i="8"/>
  <c r="N108" i="6"/>
  <c r="M199" i="7"/>
  <c r="E50" i="12"/>
  <c r="D66" i="9"/>
  <c r="J66" i="11"/>
  <c r="K101" i="7"/>
  <c r="S101" i="7"/>
  <c r="I122" i="10"/>
  <c r="M38" i="9"/>
  <c r="E38" i="7"/>
  <c r="C38" i="7"/>
  <c r="K38" i="7"/>
  <c r="R24" i="4"/>
  <c r="B24" i="6"/>
  <c r="L31" i="7"/>
  <c r="F108" i="14"/>
  <c r="M66" i="9"/>
  <c r="C66" i="9"/>
  <c r="H66" i="11"/>
  <c r="G73" i="14"/>
  <c r="Q101" i="7"/>
  <c r="P101" i="7"/>
  <c r="M101" i="7"/>
  <c r="E38" i="9"/>
  <c r="Q38" i="7"/>
  <c r="D38" i="7"/>
  <c r="H38" i="7"/>
  <c r="C94" i="5"/>
  <c r="R94" i="5"/>
  <c r="C38" i="10"/>
  <c r="J31" i="14"/>
  <c r="F31" i="14"/>
  <c r="E45" i="5"/>
  <c r="E24" i="4"/>
  <c r="G24" i="10"/>
  <c r="E44" i="12"/>
  <c r="I31" i="10"/>
  <c r="P31" i="7"/>
  <c r="I115" i="6"/>
  <c r="J143" i="10"/>
  <c r="F143" i="10"/>
  <c r="E192" i="3"/>
  <c r="K192" i="3"/>
  <c r="Q185" i="12"/>
  <c r="H185" i="12"/>
  <c r="K136" i="7"/>
  <c r="T136" i="7"/>
  <c r="D143" i="8"/>
  <c r="O143" i="8"/>
  <c r="F129" i="10"/>
  <c r="R122" i="6"/>
  <c r="E122" i="6"/>
  <c r="H80" i="6"/>
  <c r="N101" i="9"/>
  <c r="G108" i="14"/>
  <c r="L94" i="3"/>
  <c r="G59" i="9"/>
  <c r="I66" i="6"/>
  <c r="J66" i="6"/>
  <c r="E38" i="2"/>
  <c r="B38" i="2"/>
  <c r="F24" i="2"/>
  <c r="C24" i="2"/>
  <c r="E133" i="12"/>
  <c r="D122" i="9"/>
  <c r="C122" i="9"/>
  <c r="F185" i="6"/>
  <c r="M185" i="6"/>
  <c r="F171" i="2"/>
  <c r="E171" i="2"/>
  <c r="O129" i="8"/>
  <c r="B73" i="10"/>
  <c r="I73" i="10"/>
  <c r="D73" i="6"/>
  <c r="U164" i="8"/>
  <c r="I164" i="8"/>
  <c r="I115" i="14"/>
  <c r="L150" i="9"/>
  <c r="F150" i="9"/>
  <c r="U101" i="6"/>
  <c r="C101" i="6"/>
  <c r="F87" i="5"/>
  <c r="D157" i="8"/>
  <c r="H157" i="8"/>
  <c r="P80" i="12"/>
  <c r="B24" i="8"/>
  <c r="I24" i="8"/>
  <c r="H178" i="9"/>
  <c r="K136" i="10"/>
  <c r="E31" i="11"/>
  <c r="N38" i="8"/>
  <c r="D38" i="8"/>
  <c r="C38" i="5"/>
  <c r="J38" i="14"/>
  <c r="C171" i="13"/>
  <c r="E115" i="10"/>
  <c r="I150" i="14"/>
  <c r="P94" i="4"/>
  <c r="I73" i="9"/>
  <c r="L73" i="9"/>
  <c r="E58" i="12"/>
  <c r="E66" i="9"/>
  <c r="K66" i="9"/>
  <c r="K66" i="11"/>
  <c r="E101" i="7"/>
  <c r="J122" i="10"/>
  <c r="D94" i="5"/>
  <c r="K38" i="10"/>
  <c r="I31" i="14"/>
  <c r="G45" i="5"/>
  <c r="I24" i="4"/>
  <c r="P45" i="6"/>
  <c r="G31" i="8"/>
  <c r="M31" i="8"/>
  <c r="H31" i="10"/>
  <c r="U24" i="6"/>
  <c r="I24" i="6"/>
  <c r="E143" i="10"/>
  <c r="E143" i="8"/>
  <c r="B143" i="8"/>
  <c r="M122" i="6"/>
  <c r="E101" i="9"/>
  <c r="C101" i="9"/>
  <c r="M59" i="12"/>
  <c r="P38" i="2"/>
  <c r="M171" i="2"/>
  <c r="C129" i="8"/>
  <c r="B115" i="14"/>
  <c r="K101" i="6"/>
  <c r="N87" i="5"/>
  <c r="E87" i="5"/>
  <c r="C31" i="4"/>
  <c r="B178" i="9"/>
  <c r="E198" i="12"/>
  <c r="G38" i="14"/>
  <c r="Q94" i="4"/>
  <c r="E107" i="12"/>
  <c r="C115" i="10"/>
  <c r="B94" i="4"/>
  <c r="V38" i="8"/>
  <c r="K38" i="8"/>
  <c r="J115" i="10"/>
  <c r="M94" i="4"/>
  <c r="E70" i="12"/>
  <c r="E93" i="12"/>
  <c r="E154" i="12"/>
  <c r="Q59" i="12"/>
  <c r="T129" i="8"/>
  <c r="H115" i="14"/>
  <c r="F115" i="14"/>
  <c r="P87" i="5"/>
  <c r="D31" i="4"/>
  <c r="F178" i="9"/>
  <c r="F38" i="14"/>
  <c r="E65" i="12"/>
  <c r="G94" i="4"/>
  <c r="C94" i="4"/>
  <c r="H24" i="3"/>
  <c r="S24" i="3"/>
  <c r="M178" i="9"/>
  <c r="G178" i="9"/>
  <c r="I129" i="7"/>
  <c r="H129" i="7"/>
  <c r="E192" i="5"/>
  <c r="M164" i="9"/>
  <c r="E164" i="9"/>
  <c r="D199" i="11"/>
  <c r="F199" i="11"/>
  <c r="F164" i="5"/>
  <c r="Q164" i="5"/>
  <c r="F185" i="14"/>
  <c r="F136" i="10"/>
  <c r="T101" i="5"/>
  <c r="G101" i="5"/>
  <c r="I150" i="12"/>
  <c r="C136" i="9"/>
  <c r="E161" i="12"/>
  <c r="R80" i="7"/>
  <c r="F59" i="10"/>
  <c r="E64" i="12"/>
  <c r="D52" i="10"/>
  <c r="I52" i="10"/>
  <c r="S94" i="8"/>
  <c r="L87" i="9"/>
  <c r="C171" i="9"/>
  <c r="B101" i="14"/>
  <c r="E129" i="14"/>
  <c r="C31" i="11"/>
  <c r="C94" i="7"/>
  <c r="G94" i="7"/>
  <c r="J94" i="7"/>
  <c r="F38" i="8"/>
  <c r="I38" i="8"/>
  <c r="D31" i="6"/>
  <c r="U38" i="5"/>
  <c r="Q38" i="5"/>
  <c r="C38" i="3"/>
  <c r="F38" i="3"/>
  <c r="H38" i="14"/>
  <c r="D73" i="2"/>
  <c r="H73" i="2"/>
  <c r="J143" i="6"/>
  <c r="O178" i="3"/>
  <c r="C178" i="3"/>
  <c r="K178" i="3"/>
  <c r="D171" i="13"/>
  <c r="C122" i="14"/>
  <c r="Q178" i="7"/>
  <c r="T178" i="7"/>
  <c r="C150" i="14"/>
  <c r="H157" i="10"/>
  <c r="Q108" i="8"/>
  <c r="T59" i="4"/>
  <c r="B59" i="4"/>
  <c r="K129" i="9"/>
  <c r="L136" i="2"/>
  <c r="K87" i="11"/>
  <c r="H87" i="3"/>
  <c r="R87" i="3"/>
  <c r="S59" i="3"/>
  <c r="L94" i="4"/>
  <c r="D143" i="11"/>
  <c r="N73" i="12"/>
  <c r="N108" i="2"/>
  <c r="D150" i="4"/>
  <c r="J24" i="14"/>
  <c r="G45" i="10"/>
  <c r="S171" i="7"/>
  <c r="I157" i="9"/>
  <c r="E78" i="12"/>
  <c r="N73" i="9"/>
  <c r="D115" i="14"/>
  <c r="F101" i="6"/>
  <c r="D178" i="9"/>
  <c r="H115" i="10"/>
  <c r="B66" i="3"/>
  <c r="D108" i="3"/>
  <c r="O129" i="5"/>
  <c r="J52" i="8"/>
  <c r="K108" i="6"/>
  <c r="G59" i="8"/>
  <c r="B59" i="8"/>
  <c r="G66" i="11"/>
  <c r="E73" i="14"/>
  <c r="B38" i="9"/>
  <c r="B24" i="12"/>
  <c r="E20" i="12"/>
  <c r="H24" i="4"/>
  <c r="F24" i="6"/>
  <c r="G24" i="6"/>
  <c r="K31" i="7"/>
  <c r="P164" i="4"/>
  <c r="J164" i="4"/>
  <c r="D164" i="4"/>
  <c r="T115" i="6"/>
  <c r="M136" i="4"/>
  <c r="I136" i="4"/>
  <c r="E157" i="13"/>
  <c r="F108" i="5"/>
  <c r="J108" i="5"/>
  <c r="Q108" i="5"/>
  <c r="C185" i="8"/>
  <c r="L185" i="8"/>
  <c r="I129" i="10"/>
  <c r="R122" i="3"/>
  <c r="D122" i="3"/>
  <c r="E80" i="6"/>
  <c r="M192" i="7"/>
  <c r="U192" i="7"/>
  <c r="F66" i="3"/>
  <c r="N66" i="3"/>
  <c r="P143" i="12"/>
  <c r="C143" i="12"/>
  <c r="I150" i="11"/>
  <c r="E52" i="7"/>
  <c r="L52" i="7"/>
  <c r="F52" i="7"/>
  <c r="O94" i="3"/>
  <c r="C59" i="12"/>
  <c r="C52" i="13"/>
  <c r="K143" i="9"/>
  <c r="B24" i="13"/>
  <c r="Q45" i="12"/>
  <c r="N45" i="12"/>
  <c r="V150" i="8"/>
  <c r="G150" i="8"/>
  <c r="G164" i="14"/>
  <c r="H164" i="14"/>
  <c r="O192" i="8"/>
  <c r="K192" i="8"/>
  <c r="M178" i="14"/>
  <c r="L185" i="2"/>
  <c r="K185" i="2"/>
  <c r="H192" i="14"/>
  <c r="D192" i="14"/>
  <c r="L185" i="6"/>
  <c r="O129" i="4"/>
  <c r="D129" i="4"/>
  <c r="F129" i="4"/>
  <c r="H136" i="3"/>
  <c r="L136" i="3"/>
  <c r="F136" i="3"/>
  <c r="Q129" i="8"/>
  <c r="S129" i="8"/>
  <c r="K108" i="9"/>
  <c r="I199" i="10"/>
  <c r="I171" i="8"/>
  <c r="O171" i="8"/>
  <c r="F171" i="8"/>
  <c r="C150" i="13"/>
  <c r="S73" i="6"/>
  <c r="Q164" i="8"/>
  <c r="U52" i="5"/>
  <c r="R52" i="5"/>
  <c r="E52" i="5"/>
  <c r="E192" i="11"/>
  <c r="B157" i="3"/>
  <c r="S157" i="3"/>
  <c r="F87" i="12"/>
  <c r="L87" i="12"/>
  <c r="D66" i="8"/>
  <c r="O66" i="8"/>
  <c r="L157" i="8"/>
  <c r="J80" i="12"/>
  <c r="E66" i="14"/>
  <c r="G66" i="14"/>
  <c r="G150" i="2"/>
  <c r="E118" i="12"/>
  <c r="B122" i="12"/>
  <c r="E129" i="5"/>
  <c r="E122" i="3"/>
  <c r="J150" i="11"/>
  <c r="O24" i="2"/>
  <c r="L178" i="8"/>
  <c r="L52" i="8"/>
  <c r="B171" i="12"/>
  <c r="E167" i="12"/>
  <c r="G157" i="7"/>
  <c r="K108" i="3"/>
  <c r="P52" i="2"/>
  <c r="K31" i="12"/>
  <c r="S108" i="6"/>
  <c r="B108" i="6"/>
  <c r="C122" i="12"/>
  <c r="P122" i="12"/>
  <c r="R129" i="5"/>
  <c r="K129" i="5"/>
  <c r="G129" i="5"/>
  <c r="S157" i="7"/>
  <c r="N178" i="8"/>
  <c r="B136" i="12"/>
  <c r="E132" i="12"/>
  <c r="Q136" i="12"/>
  <c r="I178" i="4"/>
  <c r="Q178" i="4"/>
  <c r="H122" i="5"/>
  <c r="N122" i="5"/>
  <c r="F122" i="5"/>
  <c r="G59" i="5"/>
  <c r="F59" i="5"/>
  <c r="H185" i="5"/>
  <c r="B185" i="5"/>
  <c r="D87" i="8"/>
  <c r="E87" i="8"/>
  <c r="F185" i="7"/>
  <c r="O185" i="7"/>
  <c r="U94" i="6"/>
  <c r="C101" i="4"/>
  <c r="M52" i="8"/>
  <c r="C52" i="8"/>
  <c r="D171" i="12"/>
  <c r="D94" i="14"/>
  <c r="L115" i="2"/>
  <c r="I80" i="11"/>
  <c r="H52" i="2"/>
  <c r="F52" i="2"/>
  <c r="J45" i="2"/>
  <c r="F31" i="12"/>
  <c r="J31" i="12"/>
  <c r="J38" i="11"/>
  <c r="B192" i="13"/>
  <c r="G178" i="10"/>
  <c r="T115" i="4"/>
  <c r="D157" i="4"/>
  <c r="N157" i="4"/>
  <c r="H157" i="4"/>
  <c r="D178" i="11"/>
  <c r="K171" i="5"/>
  <c r="D157" i="14"/>
  <c r="M157" i="14"/>
  <c r="E157" i="6"/>
  <c r="R150" i="7"/>
  <c r="B150" i="7"/>
  <c r="E175" i="12"/>
  <c r="K80" i="8"/>
  <c r="M87" i="2"/>
  <c r="C108" i="6"/>
  <c r="I108" i="6"/>
  <c r="D108" i="6"/>
  <c r="E199" i="7"/>
  <c r="D199" i="7"/>
  <c r="P59" i="8"/>
  <c r="U59" i="8"/>
  <c r="O59" i="8"/>
  <c r="E120" i="12"/>
  <c r="M80" i="14"/>
  <c r="N66" i="9"/>
  <c r="L66" i="9"/>
  <c r="I66" i="11"/>
  <c r="E66" i="11"/>
  <c r="J73" i="14"/>
  <c r="I101" i="7"/>
  <c r="U101" i="7"/>
  <c r="H101" i="7"/>
  <c r="F38" i="9"/>
  <c r="L38" i="9"/>
  <c r="L38" i="7"/>
  <c r="G38" i="7"/>
  <c r="U38" i="7"/>
  <c r="I94" i="5"/>
  <c r="K94" i="5"/>
  <c r="L31" i="14"/>
  <c r="N45" i="5"/>
  <c r="C24" i="4"/>
  <c r="S24" i="4"/>
  <c r="Q45" i="6"/>
  <c r="E36" i="12"/>
  <c r="M24" i="6"/>
  <c r="P24" i="6"/>
  <c r="Q31" i="7"/>
  <c r="R31" i="7"/>
  <c r="E164" i="4"/>
  <c r="G164" i="4"/>
  <c r="K164" i="4"/>
  <c r="L115" i="6"/>
  <c r="G115" i="6"/>
  <c r="J136" i="4"/>
  <c r="E136" i="4"/>
  <c r="D143" i="10"/>
  <c r="L192" i="3"/>
  <c r="R192" i="3"/>
  <c r="I185" i="12"/>
  <c r="R185" i="12"/>
  <c r="C157" i="13"/>
  <c r="M108" i="5"/>
  <c r="N108" i="5"/>
  <c r="K108" i="5"/>
  <c r="O136" i="7"/>
  <c r="L136" i="7"/>
  <c r="I185" i="8"/>
  <c r="K185" i="8"/>
  <c r="R185" i="8"/>
  <c r="P143" i="8"/>
  <c r="B129" i="10"/>
  <c r="G129" i="10"/>
  <c r="F122" i="6"/>
  <c r="S122" i="3"/>
  <c r="N122" i="3"/>
  <c r="K80" i="6"/>
  <c r="R80" i="6"/>
  <c r="Q80" i="6"/>
  <c r="G192" i="7"/>
  <c r="J192" i="7"/>
  <c r="T192" i="7"/>
  <c r="E147" i="12"/>
  <c r="P66" i="3"/>
  <c r="K66" i="3"/>
  <c r="I143" i="12"/>
  <c r="F143" i="12"/>
  <c r="L150" i="11"/>
  <c r="O52" i="7"/>
  <c r="K52" i="7"/>
  <c r="H52" i="7"/>
  <c r="J94" i="3"/>
  <c r="I94" i="3"/>
  <c r="K94" i="3"/>
  <c r="L143" i="9"/>
  <c r="M143" i="9"/>
  <c r="E77" i="12"/>
  <c r="K59" i="9"/>
  <c r="O45" i="12"/>
  <c r="G45" i="12"/>
  <c r="G66" i="6"/>
  <c r="I150" i="7"/>
  <c r="D192" i="7"/>
  <c r="L143" i="12"/>
  <c r="H115" i="7"/>
  <c r="P178" i="8"/>
  <c r="E115" i="2"/>
  <c r="T115" i="7"/>
  <c r="E178" i="4"/>
  <c r="O108" i="3"/>
  <c r="D185" i="5"/>
  <c r="B101" i="13"/>
  <c r="O66" i="4"/>
  <c r="S185" i="7"/>
  <c r="N171" i="12"/>
  <c r="B94" i="14"/>
  <c r="F94" i="14"/>
  <c r="K80" i="11"/>
  <c r="I52" i="2"/>
  <c r="O31" i="12"/>
  <c r="Q31" i="12"/>
  <c r="I199" i="14"/>
  <c r="F178" i="10"/>
  <c r="J157" i="4"/>
  <c r="C157" i="4"/>
  <c r="B171" i="5"/>
  <c r="H157" i="14"/>
  <c r="K157" i="14"/>
  <c r="O150" i="7"/>
  <c r="C150" i="7"/>
  <c r="E149" i="12"/>
  <c r="P80" i="8"/>
  <c r="H108" i="6"/>
  <c r="L108" i="6"/>
  <c r="O108" i="6"/>
  <c r="O199" i="7"/>
  <c r="N59" i="8"/>
  <c r="K59" i="8"/>
  <c r="C59" i="8"/>
  <c r="N52" i="6"/>
  <c r="D80" i="14"/>
  <c r="D73" i="14"/>
  <c r="D101" i="7"/>
  <c r="G101" i="7"/>
  <c r="N38" i="9"/>
  <c r="D38" i="9"/>
  <c r="O38" i="7"/>
  <c r="M38" i="7"/>
  <c r="I45" i="5"/>
  <c r="B24" i="4"/>
  <c r="Q31" i="8"/>
  <c r="B31" i="10"/>
  <c r="L24" i="6"/>
  <c r="I31" i="7"/>
  <c r="H31" i="7"/>
  <c r="O164" i="4"/>
  <c r="S164" i="4"/>
  <c r="J115" i="6"/>
  <c r="F115" i="6"/>
  <c r="K115" i="6"/>
  <c r="O136" i="4"/>
  <c r="H136" i="4"/>
  <c r="H192" i="3"/>
  <c r="S192" i="3"/>
  <c r="C185" i="12"/>
  <c r="O185" i="12"/>
  <c r="D157" i="13"/>
  <c r="E108" i="5"/>
  <c r="G108" i="5"/>
  <c r="H108" i="5"/>
  <c r="D136" i="7"/>
  <c r="R136" i="7"/>
  <c r="T185" i="8"/>
  <c r="D185" i="8"/>
  <c r="G185" i="8"/>
  <c r="E129" i="10"/>
  <c r="C122" i="6"/>
  <c r="Q122" i="6"/>
  <c r="K122" i="3"/>
  <c r="P122" i="3"/>
  <c r="O122" i="3"/>
  <c r="S80" i="6"/>
  <c r="J80" i="6"/>
  <c r="P80" i="6"/>
  <c r="O192" i="7"/>
  <c r="F192" i="7"/>
  <c r="H192" i="7"/>
  <c r="K108" i="14"/>
  <c r="Q66" i="3"/>
  <c r="H66" i="3"/>
  <c r="D143" i="12"/>
  <c r="H143" i="12"/>
  <c r="E150" i="11"/>
  <c r="C150" i="11"/>
  <c r="I52" i="7"/>
  <c r="Q52" i="7"/>
  <c r="R52" i="7"/>
  <c r="D94" i="3"/>
  <c r="R94" i="3"/>
  <c r="E94" i="3"/>
  <c r="E55" i="12"/>
  <c r="B59" i="12"/>
  <c r="G143" i="9"/>
  <c r="N143" i="9"/>
  <c r="M59" i="9"/>
  <c r="L45" i="12"/>
  <c r="J45" i="12"/>
  <c r="R108" i="6"/>
  <c r="T101" i="7"/>
  <c r="F38" i="7"/>
  <c r="F192" i="3"/>
  <c r="U192" i="8"/>
  <c r="N101" i="4"/>
  <c r="U129" i="5"/>
  <c r="S122" i="5"/>
  <c r="I87" i="8"/>
  <c r="U192" i="4"/>
  <c r="C122" i="5"/>
  <c r="G122" i="5"/>
  <c r="G185" i="5"/>
  <c r="T66" i="4"/>
  <c r="L101" i="4"/>
  <c r="I192" i="4"/>
  <c r="O115" i="7"/>
  <c r="N122" i="12"/>
  <c r="F129" i="5"/>
  <c r="T129" i="5"/>
  <c r="N157" i="7"/>
  <c r="N136" i="12"/>
  <c r="M178" i="4"/>
  <c r="N178" i="4"/>
  <c r="E108" i="3"/>
  <c r="B122" i="5"/>
  <c r="J122" i="5"/>
  <c r="Q122" i="5"/>
  <c r="S59" i="5"/>
  <c r="G192" i="6"/>
  <c r="N192" i="6"/>
  <c r="K87" i="8"/>
  <c r="C101" i="13"/>
  <c r="E66" i="4"/>
  <c r="H66" i="4"/>
  <c r="B185" i="7"/>
  <c r="J185" i="7"/>
  <c r="F94" i="6"/>
  <c r="T52" i="8"/>
  <c r="N52" i="8"/>
  <c r="E94" i="14"/>
  <c r="M94" i="14"/>
  <c r="E94" i="2"/>
  <c r="E142" i="12"/>
  <c r="B115" i="2"/>
  <c r="L80" i="11"/>
  <c r="F38" i="12"/>
  <c r="C38" i="12"/>
  <c r="E45" i="2"/>
  <c r="C31" i="12"/>
  <c r="R31" i="12"/>
  <c r="M45" i="4"/>
  <c r="L38" i="11"/>
  <c r="H38" i="11"/>
  <c r="B178" i="10"/>
  <c r="S157" i="4"/>
  <c r="Q157" i="4"/>
  <c r="J171" i="5"/>
  <c r="D178" i="13"/>
  <c r="I157" i="14"/>
  <c r="F157" i="14"/>
  <c r="E188" i="12"/>
  <c r="B192" i="12"/>
  <c r="O157" i="6"/>
  <c r="J157" i="6"/>
  <c r="M150" i="7"/>
  <c r="H150" i="7"/>
  <c r="H80" i="8"/>
  <c r="G108" i="6"/>
  <c r="F108" i="6"/>
  <c r="R199" i="7"/>
  <c r="N199" i="7"/>
  <c r="B199" i="7"/>
  <c r="M59" i="8"/>
  <c r="I59" i="8"/>
  <c r="D59" i="8"/>
  <c r="I52" i="6"/>
  <c r="S52" i="6"/>
  <c r="J80" i="14"/>
  <c r="K80" i="14"/>
  <c r="F66" i="9"/>
  <c r="B66" i="9"/>
  <c r="D66" i="11"/>
  <c r="F73" i="14"/>
  <c r="F101" i="7"/>
  <c r="B101" i="7"/>
  <c r="J101" i="7"/>
  <c r="C38" i="9"/>
  <c r="H38" i="9"/>
  <c r="T38" i="7"/>
  <c r="J38" i="7"/>
  <c r="H94" i="5"/>
  <c r="H38" i="10"/>
  <c r="O45" i="5"/>
  <c r="J45" i="5"/>
  <c r="M24" i="4"/>
  <c r="U24" i="4"/>
  <c r="T24" i="4"/>
  <c r="J31" i="8"/>
  <c r="J31" i="10"/>
  <c r="E24" i="6"/>
  <c r="B31" i="7"/>
  <c r="C31" i="7"/>
  <c r="R164" i="4"/>
  <c r="Q164" i="4"/>
  <c r="B115" i="6"/>
  <c r="R115" i="6"/>
  <c r="M115" i="6"/>
  <c r="B136" i="4"/>
  <c r="S136" i="4"/>
  <c r="I143" i="10"/>
  <c r="P192" i="3"/>
  <c r="I192" i="3"/>
  <c r="G185" i="12"/>
  <c r="N185" i="12"/>
  <c r="B157" i="13"/>
  <c r="O108" i="5"/>
  <c r="D108" i="5"/>
  <c r="U108" i="5"/>
  <c r="H136" i="7"/>
  <c r="P136" i="7"/>
  <c r="H185" i="8"/>
  <c r="F185" i="8"/>
  <c r="M185" i="8"/>
  <c r="R143" i="8"/>
  <c r="J129" i="10"/>
  <c r="F122" i="3"/>
  <c r="I122" i="3"/>
  <c r="H122" i="3"/>
  <c r="M80" i="6"/>
  <c r="F80" i="6"/>
  <c r="C80" i="6"/>
  <c r="K192" i="7"/>
  <c r="L192" i="7"/>
  <c r="I192" i="7"/>
  <c r="C66" i="3"/>
  <c r="J66" i="3"/>
  <c r="E139" i="12"/>
  <c r="B143" i="12"/>
  <c r="R143" i="12"/>
  <c r="B150" i="11"/>
  <c r="F150" i="11"/>
  <c r="C52" i="7"/>
  <c r="G52" i="7"/>
  <c r="B52" i="7"/>
  <c r="B129" i="13"/>
  <c r="F94" i="3"/>
  <c r="Q94" i="3"/>
  <c r="M94" i="3"/>
  <c r="F59" i="12"/>
  <c r="G59" i="12"/>
  <c r="D143" i="9"/>
  <c r="F143" i="9"/>
  <c r="L59" i="9"/>
  <c r="D59" i="9"/>
  <c r="C45" i="12"/>
  <c r="F45" i="12"/>
  <c r="B31" i="12"/>
  <c r="E27" i="12"/>
  <c r="H192" i="4"/>
  <c r="M52" i="2"/>
  <c r="K122" i="5"/>
  <c r="M52" i="14"/>
  <c r="N192" i="4"/>
  <c r="N129" i="5"/>
  <c r="R108" i="3"/>
  <c r="U87" i="8"/>
  <c r="Q185" i="7"/>
  <c r="I122" i="12"/>
  <c r="L122" i="12"/>
  <c r="U199" i="3"/>
  <c r="B129" i="5"/>
  <c r="J129" i="5"/>
  <c r="E127" i="12"/>
  <c r="D157" i="7"/>
  <c r="B178" i="8"/>
  <c r="K136" i="12"/>
  <c r="J178" i="4"/>
  <c r="B178" i="4"/>
  <c r="E105" i="12"/>
  <c r="M108" i="3"/>
  <c r="J108" i="3"/>
  <c r="E86" i="12"/>
  <c r="F59" i="6"/>
  <c r="O122" i="5"/>
  <c r="U122" i="5"/>
  <c r="S185" i="5"/>
  <c r="H129" i="2"/>
  <c r="G87" i="8"/>
  <c r="H87" i="8"/>
  <c r="D101" i="13"/>
  <c r="K185" i="7"/>
  <c r="C185" i="7"/>
  <c r="G94" i="6"/>
  <c r="S52" i="8"/>
  <c r="P52" i="8"/>
  <c r="P171" i="12"/>
  <c r="I94" i="14"/>
  <c r="L94" i="14"/>
  <c r="C94" i="2"/>
  <c r="H115" i="2"/>
  <c r="E52" i="2"/>
  <c r="H38" i="12"/>
  <c r="I45" i="2"/>
  <c r="E28" i="12"/>
  <c r="M31" i="12"/>
  <c r="D31" i="12"/>
  <c r="G38" i="11"/>
  <c r="K38" i="11"/>
  <c r="I31" i="3"/>
  <c r="E31" i="3"/>
  <c r="H178" i="10"/>
  <c r="O157" i="4"/>
  <c r="T157" i="4"/>
  <c r="B178" i="11"/>
  <c r="B157" i="14"/>
  <c r="E150" i="7"/>
  <c r="G150" i="7"/>
  <c r="U150" i="7"/>
  <c r="O80" i="8"/>
  <c r="C80" i="8"/>
  <c r="G87" i="2"/>
  <c r="Q108" i="6"/>
  <c r="P108" i="6"/>
  <c r="I199" i="7"/>
  <c r="J199" i="7"/>
  <c r="T199" i="7"/>
  <c r="H59" i="8"/>
  <c r="R59" i="8"/>
  <c r="S59" i="8"/>
  <c r="E80" i="14"/>
  <c r="G80" i="14"/>
  <c r="G66" i="9"/>
  <c r="B66" i="11"/>
  <c r="C73" i="14"/>
  <c r="L101" i="7"/>
  <c r="O101" i="7"/>
  <c r="B87" i="13"/>
  <c r="E122" i="10"/>
  <c r="I38" i="9"/>
  <c r="N38" i="7"/>
  <c r="I38" i="7"/>
  <c r="T45" i="5"/>
  <c r="C45" i="5"/>
  <c r="M45" i="5"/>
  <c r="L24" i="4"/>
  <c r="N24" i="4"/>
  <c r="Q24" i="4"/>
  <c r="S31" i="7"/>
  <c r="D31" i="7"/>
  <c r="G31" i="7"/>
  <c r="H164" i="4"/>
  <c r="C164" i="4"/>
  <c r="D115" i="6"/>
  <c r="E115" i="6"/>
  <c r="C115" i="6"/>
  <c r="Q136" i="4"/>
  <c r="T136" i="4"/>
  <c r="R136" i="4"/>
  <c r="N192" i="3"/>
  <c r="M192" i="3"/>
  <c r="O192" i="3"/>
  <c r="J185" i="12"/>
  <c r="L185" i="12"/>
  <c r="P108" i="5"/>
  <c r="B108" i="5"/>
  <c r="I136" i="7"/>
  <c r="J136" i="7"/>
  <c r="C136" i="7"/>
  <c r="U185" i="8"/>
  <c r="V185" i="8"/>
  <c r="P185" i="8"/>
  <c r="T143" i="8"/>
  <c r="K143" i="8"/>
  <c r="S143" i="8"/>
  <c r="K129" i="10"/>
  <c r="S122" i="6"/>
  <c r="D122" i="6"/>
  <c r="U122" i="6"/>
  <c r="G122" i="3"/>
  <c r="U122" i="3"/>
  <c r="B122" i="3"/>
  <c r="N80" i="6"/>
  <c r="G80" i="6"/>
  <c r="B80" i="6"/>
  <c r="E72" i="12"/>
  <c r="S192" i="7"/>
  <c r="R192" i="7"/>
  <c r="Q192" i="7"/>
  <c r="M101" i="9"/>
  <c r="G66" i="3"/>
  <c r="D66" i="3"/>
  <c r="T66" i="3"/>
  <c r="N143" i="12"/>
  <c r="Q143" i="12"/>
  <c r="K150" i="11"/>
  <c r="D150" i="11"/>
  <c r="U52" i="7"/>
  <c r="M52" i="7"/>
  <c r="D129" i="13"/>
  <c r="T94" i="3"/>
  <c r="P94" i="3"/>
  <c r="B94" i="3"/>
  <c r="C143" i="9"/>
  <c r="I143" i="9"/>
  <c r="B59" i="9"/>
  <c r="F59" i="9"/>
  <c r="K45" i="12"/>
  <c r="E41" i="12"/>
  <c r="B45" i="12"/>
  <c r="F66" i="6"/>
  <c r="O66" i="6"/>
  <c r="E66" i="6"/>
  <c r="D38" i="2"/>
  <c r="G24" i="2"/>
  <c r="E24" i="2"/>
  <c r="M108" i="6"/>
  <c r="B164" i="4"/>
  <c r="E181" i="12"/>
  <c r="B185" i="12"/>
  <c r="M122" i="3"/>
  <c r="C66" i="6"/>
  <c r="P24" i="2"/>
  <c r="K73" i="6"/>
  <c r="R157" i="7"/>
  <c r="P178" i="4"/>
  <c r="L136" i="12"/>
  <c r="T59" i="5"/>
  <c r="O52" i="2"/>
  <c r="C199" i="3"/>
  <c r="S192" i="4"/>
  <c r="S129" i="5"/>
  <c r="U178" i="4"/>
  <c r="H178" i="4"/>
  <c r="Q108" i="3"/>
  <c r="I108" i="3"/>
  <c r="E122" i="5"/>
  <c r="P122" i="5"/>
  <c r="H59" i="5"/>
  <c r="T192" i="6"/>
  <c r="U185" i="5"/>
  <c r="H185" i="7"/>
  <c r="D185" i="7"/>
  <c r="G52" i="8"/>
  <c r="C94" i="14"/>
  <c r="F115" i="2"/>
  <c r="C115" i="2"/>
  <c r="B52" i="2"/>
  <c r="B38" i="12"/>
  <c r="E34" i="12"/>
  <c r="L31" i="12"/>
  <c r="F38" i="11"/>
  <c r="D38" i="11"/>
  <c r="D178" i="10"/>
  <c r="H115" i="4"/>
  <c r="K157" i="4"/>
  <c r="B157" i="4"/>
  <c r="E164" i="13"/>
  <c r="E156" i="12"/>
  <c r="D150" i="7"/>
  <c r="T150" i="7"/>
  <c r="N150" i="7"/>
  <c r="M80" i="8"/>
  <c r="T80" i="8"/>
  <c r="D80" i="8"/>
  <c r="K87" i="2"/>
  <c r="T108" i="6"/>
  <c r="E108" i="6"/>
  <c r="C199" i="7"/>
  <c r="L59" i="8"/>
  <c r="F59" i="8"/>
  <c r="V59" i="8"/>
  <c r="H80" i="14"/>
  <c r="L73" i="14"/>
  <c r="I73" i="14"/>
  <c r="E128" i="12"/>
  <c r="R101" i="7"/>
  <c r="N101" i="7"/>
  <c r="D122" i="10"/>
  <c r="G122" i="10"/>
  <c r="G38" i="9"/>
  <c r="P38" i="7"/>
  <c r="S38" i="7"/>
  <c r="J94" i="5"/>
  <c r="B38" i="10"/>
  <c r="C31" i="14"/>
  <c r="U45" i="5"/>
  <c r="P24" i="4"/>
  <c r="F24" i="4"/>
  <c r="F31" i="8"/>
  <c r="D31" i="10"/>
  <c r="R24" i="6"/>
  <c r="H24" i="6"/>
  <c r="J31" i="7"/>
  <c r="T164" i="4"/>
  <c r="I164" i="4"/>
  <c r="O115" i="6"/>
  <c r="N115" i="6"/>
  <c r="U115" i="6"/>
  <c r="D136" i="4"/>
  <c r="K136" i="4"/>
  <c r="C136" i="4"/>
  <c r="Q192" i="3"/>
  <c r="C192" i="3"/>
  <c r="U192" i="3"/>
  <c r="D185" i="12"/>
  <c r="K185" i="12"/>
  <c r="I108" i="5"/>
  <c r="S108" i="5"/>
  <c r="B136" i="7"/>
  <c r="M136" i="7"/>
  <c r="U136" i="7"/>
  <c r="O185" i="8"/>
  <c r="E185" i="8"/>
  <c r="S185" i="8"/>
  <c r="I143" i="8"/>
  <c r="V143" i="8"/>
  <c r="C129" i="10"/>
  <c r="K122" i="6"/>
  <c r="J122" i="3"/>
  <c r="C122" i="3"/>
  <c r="L122" i="3"/>
  <c r="I80" i="6"/>
  <c r="L80" i="6"/>
  <c r="E192" i="7"/>
  <c r="C192" i="7"/>
  <c r="H101" i="9"/>
  <c r="B108" i="14"/>
  <c r="R66" i="3"/>
  <c r="L66" i="3"/>
  <c r="O66" i="3"/>
  <c r="E113" i="12"/>
  <c r="K143" i="12"/>
  <c r="G143" i="12"/>
  <c r="G150" i="11"/>
  <c r="P52" i="7"/>
  <c r="T52" i="7"/>
  <c r="E129" i="13"/>
  <c r="U94" i="3"/>
  <c r="H94" i="3"/>
  <c r="E52" i="13"/>
  <c r="H143" i="9"/>
  <c r="J143" i="9"/>
  <c r="E100" i="12"/>
  <c r="J59" i="9"/>
  <c r="N59" i="9"/>
  <c r="E24" i="13"/>
  <c r="R45" i="12"/>
  <c r="H45" i="12"/>
  <c r="E59" i="8"/>
  <c r="N52" i="7"/>
  <c r="G129" i="4"/>
  <c r="D136" i="3"/>
  <c r="B171" i="8"/>
  <c r="H150" i="9"/>
  <c r="B192" i="11"/>
  <c r="C157" i="3"/>
  <c r="K157" i="3"/>
  <c r="H87" i="12"/>
  <c r="K66" i="8"/>
  <c r="Q157" i="8"/>
  <c r="D73" i="13"/>
  <c r="C150" i="2"/>
  <c r="L73" i="4"/>
  <c r="G101" i="3"/>
  <c r="I87" i="10"/>
  <c r="F45" i="3"/>
  <c r="J171" i="6"/>
  <c r="U171" i="6"/>
  <c r="R171" i="6"/>
  <c r="C129" i="7"/>
  <c r="K157" i="11"/>
  <c r="H157" i="11"/>
  <c r="C192" i="5"/>
  <c r="K192" i="5"/>
  <c r="B164" i="11"/>
  <c r="L164" i="11"/>
  <c r="G129" i="12"/>
  <c r="N129" i="12"/>
  <c r="I185" i="14"/>
  <c r="F115" i="11"/>
  <c r="F136" i="14"/>
  <c r="G136" i="14"/>
  <c r="J150" i="12"/>
  <c r="I136" i="9"/>
  <c r="C108" i="13"/>
  <c r="J108" i="10"/>
  <c r="Q80" i="7"/>
  <c r="P80" i="7"/>
  <c r="E94" i="8"/>
  <c r="M94" i="8"/>
  <c r="K87" i="9"/>
  <c r="D59" i="11"/>
  <c r="L52" i="12"/>
  <c r="F52" i="12"/>
  <c r="D171" i="9"/>
  <c r="K129" i="14"/>
  <c r="J94" i="9"/>
  <c r="D59" i="2"/>
  <c r="K59" i="2"/>
  <c r="E31" i="6"/>
  <c r="P31" i="6"/>
  <c r="O24" i="7"/>
  <c r="D24" i="7"/>
  <c r="P38" i="3"/>
  <c r="F31" i="2"/>
  <c r="D31" i="2"/>
  <c r="R38" i="4"/>
  <c r="P38" i="4"/>
  <c r="G38" i="4"/>
  <c r="M143" i="6"/>
  <c r="G122" i="14"/>
  <c r="O178" i="5"/>
  <c r="E178" i="5"/>
  <c r="C185" i="9"/>
  <c r="G185" i="9"/>
  <c r="R171" i="3"/>
  <c r="Q171" i="3"/>
  <c r="O171" i="3"/>
  <c r="D192" i="2"/>
  <c r="M192" i="2"/>
  <c r="K199" i="4"/>
  <c r="L199" i="4"/>
  <c r="N178" i="2"/>
  <c r="I178" i="2"/>
  <c r="O108" i="8"/>
  <c r="I108" i="4"/>
  <c r="S108" i="4"/>
  <c r="K136" i="2"/>
  <c r="H87" i="11"/>
  <c r="U59" i="3"/>
  <c r="T59" i="3"/>
  <c r="G150" i="5"/>
  <c r="T150" i="5"/>
  <c r="I150" i="5"/>
  <c r="N52" i="4"/>
  <c r="G52" i="4"/>
  <c r="E66" i="7"/>
  <c r="Q66" i="7"/>
  <c r="N66" i="7"/>
  <c r="N143" i="5"/>
  <c r="Q143" i="5"/>
  <c r="H143" i="5"/>
  <c r="K143" i="11"/>
  <c r="L73" i="12"/>
  <c r="E66" i="13"/>
  <c r="M108" i="2"/>
  <c r="G80" i="4"/>
  <c r="P80" i="4"/>
  <c r="M80" i="4"/>
  <c r="H150" i="4"/>
  <c r="E150" i="4"/>
  <c r="D38" i="13"/>
  <c r="G45" i="14"/>
  <c r="F24" i="11"/>
  <c r="N66" i="2"/>
  <c r="B66" i="2"/>
  <c r="Q164" i="12"/>
  <c r="J164" i="12"/>
  <c r="D185" i="11"/>
  <c r="K122" i="7"/>
  <c r="S122" i="7"/>
  <c r="F178" i="12"/>
  <c r="N178" i="12"/>
  <c r="U171" i="7"/>
  <c r="U115" i="5"/>
  <c r="K115" i="5"/>
  <c r="G143" i="3"/>
  <c r="H143" i="3"/>
  <c r="D199" i="6"/>
  <c r="N199" i="6"/>
  <c r="F157" i="12"/>
  <c r="G157" i="12"/>
  <c r="L164" i="2"/>
  <c r="G164" i="2"/>
  <c r="U185" i="4"/>
  <c r="Q185" i="4"/>
  <c r="J185" i="4"/>
  <c r="K129" i="6"/>
  <c r="Q129" i="6"/>
  <c r="I122" i="4"/>
  <c r="U122" i="4"/>
  <c r="E122" i="4"/>
  <c r="H157" i="9"/>
  <c r="Q143" i="7"/>
  <c r="K143" i="7"/>
  <c r="T199" i="8"/>
  <c r="C199" i="8"/>
  <c r="V199" i="8"/>
  <c r="D185" i="10"/>
  <c r="D171" i="4"/>
  <c r="O171" i="4"/>
  <c r="M171" i="4"/>
  <c r="M150" i="6"/>
  <c r="N150" i="6"/>
  <c r="J150" i="6"/>
  <c r="B150" i="3"/>
  <c r="K150" i="3"/>
  <c r="C164" i="7"/>
  <c r="E164" i="7"/>
  <c r="O164" i="7"/>
  <c r="B108" i="11"/>
  <c r="S136" i="5"/>
  <c r="U136" i="5"/>
  <c r="P136" i="5"/>
  <c r="R80" i="3"/>
  <c r="Q80" i="3"/>
  <c r="H73" i="9"/>
  <c r="B122" i="11"/>
  <c r="D94" i="12"/>
  <c r="M94" i="12"/>
  <c r="G73" i="5"/>
  <c r="B73" i="5"/>
  <c r="R73" i="5"/>
  <c r="I66" i="5"/>
  <c r="E66" i="5"/>
  <c r="G66" i="5"/>
  <c r="B164" i="10"/>
  <c r="E115" i="8"/>
  <c r="F115" i="8"/>
  <c r="U115" i="8"/>
  <c r="I66" i="3"/>
  <c r="L178" i="4"/>
  <c r="E94" i="6"/>
  <c r="I171" i="12"/>
  <c r="K52" i="14"/>
  <c r="C38" i="11"/>
  <c r="D192" i="13"/>
  <c r="K178" i="10"/>
  <c r="C178" i="10"/>
  <c r="F157" i="4"/>
  <c r="L157" i="4"/>
  <c r="B164" i="13"/>
  <c r="Q150" i="7"/>
  <c r="F87" i="2"/>
  <c r="J108" i="6"/>
  <c r="U108" i="6"/>
  <c r="Q59" i="8"/>
  <c r="J59" i="8"/>
  <c r="C80" i="14"/>
  <c r="J66" i="9"/>
  <c r="M73" i="14"/>
  <c r="B73" i="14"/>
  <c r="E184" i="12"/>
  <c r="K38" i="9"/>
  <c r="T94" i="5"/>
  <c r="D31" i="14"/>
  <c r="M31" i="7"/>
  <c r="L164" i="4"/>
  <c r="N164" i="4"/>
  <c r="F164" i="4"/>
  <c r="H115" i="6"/>
  <c r="Q115" i="6"/>
  <c r="L136" i="4"/>
  <c r="U136" i="4"/>
  <c r="P136" i="4"/>
  <c r="H143" i="10"/>
  <c r="T192" i="3"/>
  <c r="G192" i="3"/>
  <c r="J192" i="3"/>
  <c r="P185" i="12"/>
  <c r="F185" i="12"/>
  <c r="C108" i="5"/>
  <c r="T108" i="5"/>
  <c r="N136" i="7"/>
  <c r="G136" i="7"/>
  <c r="Q136" i="7"/>
  <c r="B185" i="8"/>
  <c r="J185" i="8"/>
  <c r="F143" i="8"/>
  <c r="Q143" i="8"/>
  <c r="H129" i="10"/>
  <c r="B122" i="6"/>
  <c r="N122" i="6"/>
  <c r="Q122" i="3"/>
  <c r="T122" i="3"/>
  <c r="T80" i="6"/>
  <c r="O80" i="6"/>
  <c r="N192" i="7"/>
  <c r="B192" i="7"/>
  <c r="E85" i="12"/>
  <c r="E66" i="3"/>
  <c r="M66" i="3"/>
  <c r="S66" i="3"/>
  <c r="M143" i="12"/>
  <c r="O143" i="12"/>
  <c r="H150" i="11"/>
  <c r="J52" i="7"/>
  <c r="S52" i="7"/>
  <c r="C94" i="3"/>
  <c r="S94" i="3"/>
  <c r="D59" i="12"/>
  <c r="B143" i="9"/>
  <c r="I59" i="9"/>
  <c r="C59" i="9"/>
  <c r="D24" i="13"/>
  <c r="D45" i="12"/>
  <c r="M45" i="12"/>
  <c r="K150" i="2"/>
  <c r="C73" i="4"/>
  <c r="R73" i="4"/>
  <c r="Q115" i="12"/>
  <c r="K115" i="12"/>
  <c r="O101" i="3"/>
  <c r="M101" i="3"/>
  <c r="H87" i="10"/>
  <c r="B136" i="6"/>
  <c r="C136" i="6"/>
  <c r="T31" i="5"/>
  <c r="U31" i="5"/>
  <c r="O31" i="5"/>
  <c r="N45" i="9"/>
  <c r="T45" i="3"/>
  <c r="G45" i="3"/>
  <c r="K45" i="3"/>
  <c r="T24" i="8"/>
  <c r="R24" i="3"/>
  <c r="B24" i="3"/>
  <c r="I171" i="6"/>
  <c r="K171" i="6"/>
  <c r="O171" i="6"/>
  <c r="S129" i="7"/>
  <c r="M129" i="7"/>
  <c r="L157" i="11"/>
  <c r="B192" i="5"/>
  <c r="I192" i="5"/>
  <c r="B164" i="9"/>
  <c r="H164" i="9"/>
  <c r="J192" i="9"/>
  <c r="I192" i="9"/>
  <c r="F164" i="11"/>
  <c r="J164" i="11"/>
  <c r="K129" i="12"/>
  <c r="L129" i="12"/>
  <c r="I199" i="11"/>
  <c r="H199" i="11"/>
  <c r="I164" i="5"/>
  <c r="O164" i="5"/>
  <c r="E185" i="14"/>
  <c r="H185" i="14"/>
  <c r="D115" i="11"/>
  <c r="D136" i="14"/>
  <c r="H136" i="14"/>
  <c r="S101" i="5"/>
  <c r="O101" i="5"/>
  <c r="J101" i="5"/>
  <c r="M150" i="12"/>
  <c r="K150" i="12"/>
  <c r="N136" i="9"/>
  <c r="B108" i="13"/>
  <c r="K108" i="10"/>
  <c r="C80" i="7"/>
  <c r="O80" i="7"/>
  <c r="I59" i="10"/>
  <c r="E59" i="10"/>
  <c r="G52" i="10"/>
  <c r="P94" i="8"/>
  <c r="H94" i="8"/>
  <c r="O94" i="8"/>
  <c r="H87" i="9"/>
  <c r="D87" i="9"/>
  <c r="I59" i="11"/>
  <c r="E48" i="12"/>
  <c r="B52" i="12"/>
  <c r="H52" i="12"/>
  <c r="F171" i="9"/>
  <c r="E101" i="14"/>
  <c r="B129" i="14"/>
  <c r="I129" i="14"/>
  <c r="I94" i="9"/>
  <c r="L94" i="9"/>
  <c r="D94" i="7"/>
  <c r="R94" i="7"/>
  <c r="Q94" i="7"/>
  <c r="I59" i="2"/>
  <c r="N59" i="2"/>
  <c r="F31" i="6"/>
  <c r="L31" i="6"/>
  <c r="G31" i="6"/>
  <c r="Q24" i="7"/>
  <c r="M24" i="7"/>
  <c r="O38" i="5"/>
  <c r="K38" i="5"/>
  <c r="K38" i="3"/>
  <c r="S38" i="3"/>
  <c r="I31" i="2"/>
  <c r="K31" i="2"/>
  <c r="J73" i="2"/>
  <c r="M73" i="2"/>
  <c r="F38" i="4"/>
  <c r="Q38" i="4"/>
  <c r="M38" i="4"/>
  <c r="P143" i="6"/>
  <c r="B143" i="6"/>
  <c r="L178" i="3"/>
  <c r="N178" i="3"/>
  <c r="I178" i="3"/>
  <c r="K122" i="14"/>
  <c r="N178" i="5"/>
  <c r="Q178" i="5"/>
  <c r="K178" i="5"/>
  <c r="B185" i="9"/>
  <c r="L178" i="7"/>
  <c r="M178" i="7"/>
  <c r="K150" i="14"/>
  <c r="B171" i="3"/>
  <c r="G171" i="3"/>
  <c r="L171" i="3"/>
  <c r="C192" i="2"/>
  <c r="N192" i="2"/>
  <c r="P199" i="4"/>
  <c r="Q199" i="4"/>
  <c r="F199" i="4"/>
  <c r="E178" i="2"/>
  <c r="K178" i="2"/>
  <c r="B157" i="10"/>
  <c r="C108" i="8"/>
  <c r="D108" i="8"/>
  <c r="L59" i="4"/>
  <c r="S59" i="4"/>
  <c r="B129" i="9"/>
  <c r="J129" i="9"/>
  <c r="G108" i="4"/>
  <c r="U108" i="4"/>
  <c r="I136" i="2"/>
  <c r="E136" i="2"/>
  <c r="B87" i="11"/>
  <c r="I87" i="3"/>
  <c r="S87" i="3"/>
  <c r="N87" i="3"/>
  <c r="J59" i="3"/>
  <c r="O59" i="3"/>
  <c r="U150" i="5"/>
  <c r="R150" i="5"/>
  <c r="D94" i="4"/>
  <c r="I52" i="4"/>
  <c r="L52" i="4"/>
  <c r="B66" i="7"/>
  <c r="G66" i="7"/>
  <c r="M66" i="7"/>
  <c r="S143" i="5"/>
  <c r="E143" i="5"/>
  <c r="U143" i="5"/>
  <c r="E143" i="11"/>
  <c r="O73" i="12"/>
  <c r="H73" i="12"/>
  <c r="J108" i="2"/>
  <c r="K108" i="2"/>
  <c r="J80" i="4"/>
  <c r="L80" i="4"/>
  <c r="L150" i="4"/>
  <c r="Q150" i="4"/>
  <c r="M24" i="14"/>
  <c r="B45" i="10"/>
  <c r="J45" i="14"/>
  <c r="F45" i="14"/>
  <c r="G24" i="11"/>
  <c r="E66" i="2"/>
  <c r="P66" i="2"/>
  <c r="K164" i="12"/>
  <c r="R164" i="12"/>
  <c r="J185" i="11"/>
  <c r="B185" i="11"/>
  <c r="I122" i="7"/>
  <c r="O122" i="7"/>
  <c r="R122" i="7"/>
  <c r="R178" i="12"/>
  <c r="C178" i="12"/>
  <c r="D171" i="7"/>
  <c r="H171" i="7"/>
  <c r="S115" i="5"/>
  <c r="M115" i="5"/>
  <c r="R143" i="3"/>
  <c r="N143" i="3"/>
  <c r="M143" i="3"/>
  <c r="F199" i="6"/>
  <c r="Q199" i="6"/>
  <c r="H199" i="6"/>
  <c r="P157" i="12"/>
  <c r="J157" i="12"/>
  <c r="I164" i="2"/>
  <c r="B164" i="2"/>
  <c r="G185" i="4"/>
  <c r="B185" i="4"/>
  <c r="P185" i="4"/>
  <c r="E129" i="6"/>
  <c r="D129" i="6"/>
  <c r="D122" i="4"/>
  <c r="N122" i="4"/>
  <c r="Q122" i="4"/>
  <c r="D157" i="9"/>
  <c r="J143" i="7"/>
  <c r="P143" i="7"/>
  <c r="S143" i="7"/>
  <c r="S199" i="8"/>
  <c r="H199" i="8"/>
  <c r="I185" i="10"/>
  <c r="H171" i="4"/>
  <c r="F171" i="4"/>
  <c r="B150" i="6"/>
  <c r="C150" i="6"/>
  <c r="T150" i="6"/>
  <c r="N150" i="3"/>
  <c r="D150" i="3"/>
  <c r="J164" i="7"/>
  <c r="G164" i="7"/>
  <c r="E108" i="11"/>
  <c r="C136" i="5"/>
  <c r="H136" i="5"/>
  <c r="E136" i="5"/>
  <c r="I80" i="3"/>
  <c r="P80" i="3"/>
  <c r="J122" i="11"/>
  <c r="R94" i="12"/>
  <c r="I94" i="12"/>
  <c r="C73" i="5"/>
  <c r="P73" i="5"/>
  <c r="N73" i="5"/>
  <c r="H66" i="5"/>
  <c r="C66" i="5"/>
  <c r="D66" i="5"/>
  <c r="C164" i="10"/>
  <c r="V115" i="8"/>
  <c r="O115" i="8"/>
  <c r="B115" i="8"/>
  <c r="M52" i="9"/>
  <c r="N52" i="9"/>
  <c r="C157" i="2"/>
  <c r="J52" i="11"/>
  <c r="H59" i="14"/>
  <c r="I59" i="14"/>
  <c r="J199" i="5"/>
  <c r="G199" i="5"/>
  <c r="J115" i="9"/>
  <c r="F115" i="9"/>
  <c r="I122" i="2"/>
  <c r="N122" i="2"/>
  <c r="D87" i="6"/>
  <c r="N87" i="6"/>
  <c r="B87" i="6"/>
  <c r="F73" i="7"/>
  <c r="H73" i="7"/>
  <c r="Q73" i="7"/>
  <c r="E122" i="8"/>
  <c r="G122" i="8"/>
  <c r="F122" i="8"/>
  <c r="I101" i="11"/>
  <c r="K101" i="11"/>
  <c r="L87" i="4"/>
  <c r="T87" i="4"/>
  <c r="C73" i="8"/>
  <c r="P73" i="8"/>
  <c r="M73" i="8"/>
  <c r="B143" i="13"/>
  <c r="N45" i="7"/>
  <c r="K45" i="7"/>
  <c r="Q45" i="7"/>
  <c r="E45" i="11"/>
  <c r="M31" i="9"/>
  <c r="B31" i="9"/>
  <c r="C66" i="10"/>
  <c r="K45" i="8"/>
  <c r="N45" i="8"/>
  <c r="R38" i="6"/>
  <c r="I38" i="6"/>
  <c r="F38" i="6"/>
  <c r="O101" i="8"/>
  <c r="G101" i="8"/>
  <c r="P199" i="12"/>
  <c r="O199" i="12"/>
  <c r="B164" i="6"/>
  <c r="G164" i="6"/>
  <c r="K185" i="3"/>
  <c r="M185" i="3"/>
  <c r="R185" i="3"/>
  <c r="B143" i="14"/>
  <c r="I143" i="14"/>
  <c r="S178" i="6"/>
  <c r="H178" i="6"/>
  <c r="R178" i="6"/>
  <c r="E171" i="14"/>
  <c r="G129" i="11"/>
  <c r="T136" i="8"/>
  <c r="Q136" i="8"/>
  <c r="S143" i="4"/>
  <c r="F143" i="4"/>
  <c r="C143" i="4"/>
  <c r="K192" i="10"/>
  <c r="D129" i="3"/>
  <c r="E129" i="3"/>
  <c r="I108" i="7"/>
  <c r="E108" i="7"/>
  <c r="N108" i="7"/>
  <c r="L108" i="12"/>
  <c r="O108" i="12"/>
  <c r="L199" i="9"/>
  <c r="M199" i="9"/>
  <c r="G199" i="2"/>
  <c r="I199" i="2"/>
  <c r="C115" i="13"/>
  <c r="F87" i="7"/>
  <c r="E87" i="7"/>
  <c r="J87" i="7"/>
  <c r="Q101" i="12"/>
  <c r="F101" i="12"/>
  <c r="D94" i="11"/>
  <c r="D171" i="11"/>
  <c r="C171" i="11"/>
  <c r="Q52" i="3"/>
  <c r="I52" i="3"/>
  <c r="H52" i="3"/>
  <c r="H94" i="10"/>
  <c r="E101" i="10"/>
  <c r="F101" i="10"/>
  <c r="K73" i="11"/>
  <c r="I73" i="11"/>
  <c r="H66" i="12"/>
  <c r="G66" i="12"/>
  <c r="H164" i="3"/>
  <c r="O164" i="3"/>
  <c r="N115" i="3"/>
  <c r="D115" i="3"/>
  <c r="O115" i="3"/>
  <c r="F80" i="5"/>
  <c r="S80" i="5"/>
  <c r="B73" i="3"/>
  <c r="L73" i="3"/>
  <c r="C59" i="7"/>
  <c r="S59" i="7"/>
  <c r="J59" i="7"/>
  <c r="L143" i="2"/>
  <c r="F143" i="2"/>
  <c r="C24" i="5"/>
  <c r="U24" i="5"/>
  <c r="M24" i="5"/>
  <c r="F24" i="9"/>
  <c r="K24" i="9"/>
  <c r="J87" i="14"/>
  <c r="K87" i="14"/>
  <c r="D66" i="6"/>
  <c r="I38" i="2"/>
  <c r="J24" i="2"/>
  <c r="L24" i="2"/>
  <c r="S150" i="8"/>
  <c r="U150" i="8"/>
  <c r="K150" i="8"/>
  <c r="E164" i="14"/>
  <c r="L164" i="14"/>
  <c r="G122" i="9"/>
  <c r="F122" i="9"/>
  <c r="J192" i="8"/>
  <c r="T192" i="8"/>
  <c r="D178" i="14"/>
  <c r="G185" i="2"/>
  <c r="J185" i="2"/>
  <c r="G192" i="14"/>
  <c r="L192" i="14"/>
  <c r="D185" i="6"/>
  <c r="C185" i="6"/>
  <c r="N185" i="6"/>
  <c r="P129" i="4"/>
  <c r="M129" i="4"/>
  <c r="E129" i="4"/>
  <c r="E148" i="12"/>
  <c r="Q136" i="3"/>
  <c r="T136" i="3"/>
  <c r="B108" i="9"/>
  <c r="J73" i="10"/>
  <c r="G73" i="10"/>
  <c r="K199" i="10"/>
  <c r="T171" i="8"/>
  <c r="D171" i="8"/>
  <c r="P73" i="6"/>
  <c r="H73" i="6"/>
  <c r="O164" i="8"/>
  <c r="N164" i="8"/>
  <c r="P164" i="8"/>
  <c r="M115" i="14"/>
  <c r="K150" i="9"/>
  <c r="G52" i="5"/>
  <c r="T52" i="5"/>
  <c r="L52" i="5"/>
  <c r="C192" i="11"/>
  <c r="F157" i="3"/>
  <c r="O157" i="3"/>
  <c r="J87" i="12"/>
  <c r="D87" i="12"/>
  <c r="D87" i="5"/>
  <c r="L87" i="5"/>
  <c r="G66" i="8"/>
  <c r="I66" i="8"/>
  <c r="N157" i="8"/>
  <c r="O157" i="8"/>
  <c r="M157" i="8"/>
  <c r="C80" i="12"/>
  <c r="D80" i="12"/>
  <c r="L66" i="14"/>
  <c r="F66" i="14"/>
  <c r="D150" i="2"/>
  <c r="O150" i="2"/>
  <c r="O73" i="4"/>
  <c r="T73" i="4"/>
  <c r="D73" i="4"/>
  <c r="R115" i="12"/>
  <c r="L115" i="12"/>
  <c r="P101" i="3"/>
  <c r="J101" i="3"/>
  <c r="Q101" i="3"/>
  <c r="J87" i="10"/>
  <c r="H136" i="6"/>
  <c r="R136" i="6"/>
  <c r="B31" i="5"/>
  <c r="E31" i="5"/>
  <c r="H31" i="5"/>
  <c r="F31" i="4"/>
  <c r="B31" i="4"/>
  <c r="B45" i="9"/>
  <c r="J45" i="3"/>
  <c r="E45" i="3"/>
  <c r="O45" i="3"/>
  <c r="D24" i="8"/>
  <c r="Q24" i="8"/>
  <c r="N24" i="8"/>
  <c r="K24" i="3"/>
  <c r="T24" i="3"/>
  <c r="Q171" i="6"/>
  <c r="M171" i="6"/>
  <c r="Q129" i="7"/>
  <c r="U129" i="7"/>
  <c r="E157" i="11"/>
  <c r="J192" i="5"/>
  <c r="H192" i="5"/>
  <c r="D164" i="9"/>
  <c r="D192" i="9"/>
  <c r="H192" i="9"/>
  <c r="K164" i="11"/>
  <c r="F129" i="12"/>
  <c r="H129" i="12"/>
  <c r="B199" i="11"/>
  <c r="L164" i="5"/>
  <c r="P164" i="5"/>
  <c r="T164" i="5"/>
  <c r="J185" i="14"/>
  <c r="H136" i="10"/>
  <c r="G136" i="10"/>
  <c r="G115" i="11"/>
  <c r="L136" i="14"/>
  <c r="E136" i="13"/>
  <c r="F101" i="5"/>
  <c r="N101" i="5"/>
  <c r="E101" i="5"/>
  <c r="L150" i="12"/>
  <c r="O150" i="12"/>
  <c r="G136" i="9"/>
  <c r="D108" i="10"/>
  <c r="G108" i="10"/>
  <c r="D80" i="7"/>
  <c r="U80" i="7"/>
  <c r="H59" i="10"/>
  <c r="H52" i="10"/>
  <c r="D94" i="8"/>
  <c r="Q94" i="8"/>
  <c r="U94" i="8"/>
  <c r="M87" i="9"/>
  <c r="I87" i="9"/>
  <c r="G59" i="11"/>
  <c r="C52" i="12"/>
  <c r="J52" i="12"/>
  <c r="M171" i="9"/>
  <c r="M101" i="14"/>
  <c r="M129" i="14"/>
  <c r="D94" i="9"/>
  <c r="B94" i="9"/>
  <c r="K31" i="11"/>
  <c r="E94" i="7"/>
  <c r="L94" i="7"/>
  <c r="T94" i="7"/>
  <c r="M59" i="2"/>
  <c r="O38" i="8"/>
  <c r="B38" i="8"/>
  <c r="Q38" i="8"/>
  <c r="T31" i="6"/>
  <c r="U31" i="6"/>
  <c r="K31" i="6"/>
  <c r="P24" i="7"/>
  <c r="N24" i="7"/>
  <c r="P38" i="5"/>
  <c r="H38" i="5"/>
  <c r="S38" i="5"/>
  <c r="M38" i="3"/>
  <c r="Q38" i="3"/>
  <c r="N31" i="2"/>
  <c r="L31" i="2"/>
  <c r="F73" i="2"/>
  <c r="G73" i="2"/>
  <c r="H38" i="4"/>
  <c r="B38" i="4"/>
  <c r="Q143" i="6"/>
  <c r="H143" i="6"/>
  <c r="S178" i="3"/>
  <c r="P178" i="3"/>
  <c r="D115" i="10"/>
  <c r="K115" i="10"/>
  <c r="D122" i="14"/>
  <c r="S178" i="5"/>
  <c r="U178" i="5"/>
  <c r="C178" i="5"/>
  <c r="N185" i="9"/>
  <c r="I178" i="7"/>
  <c r="C178" i="7"/>
  <c r="B178" i="7"/>
  <c r="E150" i="14"/>
  <c r="H150" i="14"/>
  <c r="K171" i="3"/>
  <c r="J171" i="3"/>
  <c r="I192" i="2"/>
  <c r="E192" i="2"/>
  <c r="B199" i="4"/>
  <c r="U199" i="4"/>
  <c r="S199" i="4"/>
  <c r="G178" i="2"/>
  <c r="M178" i="2"/>
  <c r="D157" i="10"/>
  <c r="F157" i="10"/>
  <c r="V108" i="8"/>
  <c r="I108" i="8"/>
  <c r="N108" i="8"/>
  <c r="M59" i="4"/>
  <c r="I59" i="4"/>
  <c r="G59" i="4"/>
  <c r="I129" i="9"/>
  <c r="F129" i="9"/>
  <c r="K108" i="4"/>
  <c r="Q108" i="4"/>
  <c r="P136" i="2"/>
  <c r="J136" i="2"/>
  <c r="E87" i="11"/>
  <c r="K87" i="3"/>
  <c r="J87" i="3"/>
  <c r="U87" i="3"/>
  <c r="R59" i="3"/>
  <c r="C59" i="3"/>
  <c r="S150" i="5"/>
  <c r="L150" i="5"/>
  <c r="M52" i="4"/>
  <c r="D52" i="4"/>
  <c r="I66" i="7"/>
  <c r="F66" i="7"/>
  <c r="D143" i="5"/>
  <c r="J143" i="5"/>
  <c r="L143" i="11"/>
  <c r="K73" i="12"/>
  <c r="D73" i="12"/>
  <c r="E163" i="12"/>
  <c r="I108" i="2"/>
  <c r="R80" i="4"/>
  <c r="C80" i="4"/>
  <c r="U150" i="4"/>
  <c r="C150" i="4"/>
  <c r="C24" i="14"/>
  <c r="G24" i="14"/>
  <c r="F45" i="10"/>
  <c r="D45" i="14"/>
  <c r="K45" i="14"/>
  <c r="H24" i="11"/>
  <c r="H66" i="2"/>
  <c r="K66" i="2"/>
  <c r="H164" i="12"/>
  <c r="O164" i="12"/>
  <c r="K185" i="11"/>
  <c r="G185" i="11"/>
  <c r="E122" i="7"/>
  <c r="B122" i="7"/>
  <c r="M122" i="7"/>
  <c r="L178" i="12"/>
  <c r="K178" i="12"/>
  <c r="N171" i="7"/>
  <c r="C171" i="7"/>
  <c r="O115" i="5"/>
  <c r="D115" i="5"/>
  <c r="U143" i="3"/>
  <c r="P143" i="3"/>
  <c r="I143" i="3"/>
  <c r="L199" i="6"/>
  <c r="R199" i="6"/>
  <c r="I199" i="6"/>
  <c r="E168" i="12"/>
  <c r="Q157" i="12"/>
  <c r="I157" i="12"/>
  <c r="N164" i="2"/>
  <c r="D164" i="2"/>
  <c r="K185" i="4"/>
  <c r="H185" i="4"/>
  <c r="O185" i="4"/>
  <c r="O129" i="6"/>
  <c r="L129" i="6"/>
  <c r="L122" i="4"/>
  <c r="K122" i="4"/>
  <c r="O122" i="4"/>
  <c r="F157" i="9"/>
  <c r="N143" i="7"/>
  <c r="L143" i="7"/>
  <c r="F143" i="7"/>
  <c r="Q199" i="8"/>
  <c r="J199" i="8"/>
  <c r="G185" i="10"/>
  <c r="B171" i="4"/>
  <c r="I171" i="4"/>
  <c r="E106" i="12"/>
  <c r="O150" i="6"/>
  <c r="E150" i="6"/>
  <c r="K150" i="6"/>
  <c r="G150" i="3"/>
  <c r="U150" i="3"/>
  <c r="K164" i="7"/>
  <c r="H164" i="7"/>
  <c r="G108" i="11"/>
  <c r="N136" i="5"/>
  <c r="Q136" i="5"/>
  <c r="B136" i="5"/>
  <c r="S80" i="3"/>
  <c r="N80" i="3"/>
  <c r="M73" i="9"/>
  <c r="D122" i="11"/>
  <c r="I122" i="11"/>
  <c r="O94" i="12"/>
  <c r="N94" i="12"/>
  <c r="O73" i="5"/>
  <c r="D73" i="5"/>
  <c r="B66" i="5"/>
  <c r="F66" i="5"/>
  <c r="R66" i="5"/>
  <c r="E164" i="10"/>
  <c r="I115" i="8"/>
  <c r="S115" i="8"/>
  <c r="K52" i="9"/>
  <c r="B52" i="9"/>
  <c r="H157" i="2"/>
  <c r="I157" i="2"/>
  <c r="B52" i="11"/>
  <c r="F59" i="14"/>
  <c r="K59" i="14"/>
  <c r="D199" i="5"/>
  <c r="Q199" i="5"/>
  <c r="I115" i="9"/>
  <c r="M115" i="9"/>
  <c r="J122" i="2"/>
  <c r="B122" i="2"/>
  <c r="L87" i="6"/>
  <c r="I87" i="6"/>
  <c r="F87" i="6"/>
  <c r="U73" i="7"/>
  <c r="N73" i="7"/>
  <c r="K122" i="8"/>
  <c r="O122" i="8"/>
  <c r="F101" i="11"/>
  <c r="S87" i="4"/>
  <c r="H87" i="4"/>
  <c r="K87" i="4"/>
  <c r="S73" i="8"/>
  <c r="V73" i="8"/>
  <c r="N73" i="8"/>
  <c r="E143" i="13"/>
  <c r="L45" i="7"/>
  <c r="P45" i="7"/>
  <c r="F45" i="7"/>
  <c r="C45" i="11"/>
  <c r="G45" i="11"/>
  <c r="I31" i="9"/>
  <c r="J31" i="9"/>
  <c r="K66" i="10"/>
  <c r="E21" i="12"/>
  <c r="L45" i="8"/>
  <c r="I45" i="8"/>
  <c r="V45" i="8"/>
  <c r="G38" i="6"/>
  <c r="J38" i="6"/>
  <c r="C38" i="6"/>
  <c r="P101" i="8"/>
  <c r="E101" i="8"/>
  <c r="H199" i="12"/>
  <c r="L199" i="12"/>
  <c r="N164" i="6"/>
  <c r="L164" i="6"/>
  <c r="S185" i="3"/>
  <c r="H185" i="3"/>
  <c r="G185" i="3"/>
  <c r="G143" i="14"/>
  <c r="L143" i="14"/>
  <c r="M178" i="6"/>
  <c r="O178" i="6"/>
  <c r="B178" i="6"/>
  <c r="F171" i="14"/>
  <c r="I129" i="11"/>
  <c r="F136" i="8"/>
  <c r="N136" i="8"/>
  <c r="J143" i="4"/>
  <c r="K143" i="4"/>
  <c r="D143" i="4"/>
  <c r="H192" i="10"/>
  <c r="U129" i="3"/>
  <c r="C129" i="3"/>
  <c r="S108" i="7"/>
  <c r="T108" i="7"/>
  <c r="M108" i="7"/>
  <c r="N108" i="12"/>
  <c r="J108" i="12"/>
  <c r="C199" i="9"/>
  <c r="I199" i="9"/>
  <c r="E155" i="12"/>
  <c r="H199" i="2"/>
  <c r="F199" i="2"/>
  <c r="D115" i="13"/>
  <c r="S87" i="7"/>
  <c r="K87" i="7"/>
  <c r="H87" i="7"/>
  <c r="J101" i="12"/>
  <c r="P101" i="12"/>
  <c r="E94" i="11"/>
  <c r="J171" i="11"/>
  <c r="D52" i="3"/>
  <c r="O52" i="3"/>
  <c r="M52" i="3"/>
  <c r="F94" i="10"/>
  <c r="H101" i="10"/>
  <c r="C73" i="11"/>
  <c r="J73" i="11"/>
  <c r="C66" i="12"/>
  <c r="Q66" i="12"/>
  <c r="U164" i="3"/>
  <c r="S164" i="3"/>
  <c r="S115" i="3"/>
  <c r="E115" i="3"/>
  <c r="T115" i="3"/>
  <c r="K80" i="5"/>
  <c r="O80" i="5"/>
  <c r="P73" i="3"/>
  <c r="E73" i="3"/>
  <c r="H59" i="7"/>
  <c r="M59" i="7"/>
  <c r="B59" i="7"/>
  <c r="H143" i="2"/>
  <c r="D143" i="2"/>
  <c r="D24" i="5"/>
  <c r="K24" i="5"/>
  <c r="T24" i="5"/>
  <c r="I24" i="9"/>
  <c r="J24" i="9"/>
  <c r="D87" i="14"/>
  <c r="D45" i="13"/>
  <c r="U66" i="6"/>
  <c r="M66" i="6"/>
  <c r="E29" i="12"/>
  <c r="H38" i="2"/>
  <c r="M24" i="2"/>
  <c r="B24" i="2"/>
  <c r="Q150" i="8"/>
  <c r="P150" i="8"/>
  <c r="I150" i="8"/>
  <c r="C164" i="14"/>
  <c r="J164" i="14"/>
  <c r="I122" i="9"/>
  <c r="L122" i="9"/>
  <c r="S192" i="8"/>
  <c r="R192" i="8"/>
  <c r="L192" i="8"/>
  <c r="F178" i="14"/>
  <c r="M185" i="2"/>
  <c r="F185" i="2"/>
  <c r="K192" i="14"/>
  <c r="K185" i="6"/>
  <c r="O185" i="6"/>
  <c r="I129" i="4"/>
  <c r="N129" i="4"/>
  <c r="C136" i="3"/>
  <c r="S136" i="3"/>
  <c r="E129" i="8"/>
  <c r="H108" i="9"/>
  <c r="E140" i="12"/>
  <c r="C73" i="10"/>
  <c r="G199" i="10"/>
  <c r="C199" i="10"/>
  <c r="G171" i="8"/>
  <c r="L171" i="8"/>
  <c r="O73" i="6"/>
  <c r="J73" i="6"/>
  <c r="B164" i="8"/>
  <c r="D164" i="8"/>
  <c r="S164" i="8"/>
  <c r="M150" i="9"/>
  <c r="N52" i="5"/>
  <c r="K52" i="5"/>
  <c r="J52" i="5"/>
  <c r="F192" i="11"/>
  <c r="R157" i="3"/>
  <c r="L157" i="3"/>
  <c r="O87" i="12"/>
  <c r="Q87" i="12"/>
  <c r="L66" i="8"/>
  <c r="U66" i="8"/>
  <c r="H66" i="8"/>
  <c r="K157" i="8"/>
  <c r="S157" i="8"/>
  <c r="B157" i="8"/>
  <c r="N80" i="12"/>
  <c r="L80" i="12"/>
  <c r="B66" i="14"/>
  <c r="D66" i="14"/>
  <c r="H150" i="2"/>
  <c r="E150" i="2"/>
  <c r="E73" i="4"/>
  <c r="J73" i="4"/>
  <c r="U73" i="4"/>
  <c r="M115" i="12"/>
  <c r="D115" i="12"/>
  <c r="C101" i="3"/>
  <c r="E101" i="3"/>
  <c r="K101" i="3"/>
  <c r="G87" i="10"/>
  <c r="N136" i="6"/>
  <c r="I136" i="6"/>
  <c r="F31" i="5"/>
  <c r="N31" i="5"/>
  <c r="I31" i="5"/>
  <c r="E49" i="12"/>
  <c r="E45" i="9"/>
  <c r="Q45" i="3"/>
  <c r="B45" i="3"/>
  <c r="C45" i="3"/>
  <c r="G24" i="8"/>
  <c r="U24" i="8"/>
  <c r="H24" i="8"/>
  <c r="M24" i="3"/>
  <c r="N24" i="3"/>
  <c r="J24" i="3"/>
  <c r="F171" i="6"/>
  <c r="T171" i="6"/>
  <c r="N129" i="7"/>
  <c r="B129" i="7"/>
  <c r="B157" i="11"/>
  <c r="N192" i="5"/>
  <c r="T192" i="5"/>
  <c r="L164" i="9"/>
  <c r="D164" i="11"/>
  <c r="R129" i="12"/>
  <c r="B129" i="12"/>
  <c r="E125" i="12"/>
  <c r="E199" i="11"/>
  <c r="E164" i="5"/>
  <c r="M164" i="5"/>
  <c r="R164" i="5"/>
  <c r="B185" i="14"/>
  <c r="D136" i="10"/>
  <c r="B136" i="10"/>
  <c r="B115" i="11"/>
  <c r="C115" i="11"/>
  <c r="E136" i="14"/>
  <c r="B136" i="13"/>
  <c r="L101" i="5"/>
  <c r="I101" i="5"/>
  <c r="K101" i="5"/>
  <c r="F150" i="12"/>
  <c r="G150" i="12"/>
  <c r="E136" i="9"/>
  <c r="H108" i="10"/>
  <c r="E108" i="10"/>
  <c r="I80" i="7"/>
  <c r="E80" i="7"/>
  <c r="B59" i="10"/>
  <c r="J52" i="10"/>
  <c r="I94" i="8"/>
  <c r="G94" i="8"/>
  <c r="J87" i="9"/>
  <c r="B87" i="9"/>
  <c r="H59" i="11"/>
  <c r="O52" i="12"/>
  <c r="K52" i="12"/>
  <c r="E171" i="9"/>
  <c r="G171" i="9"/>
  <c r="I101" i="14"/>
  <c r="D101" i="14"/>
  <c r="G129" i="14"/>
  <c r="C94" i="9"/>
  <c r="G94" i="9"/>
  <c r="J31" i="11"/>
  <c r="O94" i="7"/>
  <c r="S94" i="7"/>
  <c r="O59" i="2"/>
  <c r="L59" i="2"/>
  <c r="C38" i="8"/>
  <c r="S38" i="8"/>
  <c r="P38" i="8"/>
  <c r="S31" i="6"/>
  <c r="M31" i="6"/>
  <c r="G24" i="7"/>
  <c r="K24" i="7"/>
  <c r="E24" i="7"/>
  <c r="R38" i="5"/>
  <c r="F38" i="5"/>
  <c r="L38" i="5"/>
  <c r="B38" i="3"/>
  <c r="D38" i="3"/>
  <c r="H31" i="2"/>
  <c r="G31" i="2"/>
  <c r="L73" i="2"/>
  <c r="B73" i="2"/>
  <c r="U38" i="4"/>
  <c r="O38" i="4"/>
  <c r="O143" i="6"/>
  <c r="R143" i="6"/>
  <c r="T143" i="6"/>
  <c r="D178" i="3"/>
  <c r="F178" i="3"/>
  <c r="I115" i="10"/>
  <c r="E122" i="14"/>
  <c r="P178" i="5"/>
  <c r="L178" i="5"/>
  <c r="G178" i="5"/>
  <c r="L185" i="9"/>
  <c r="F178" i="7"/>
  <c r="N178" i="7"/>
  <c r="H178" i="7"/>
  <c r="D150" i="14"/>
  <c r="J150" i="14"/>
  <c r="H171" i="3"/>
  <c r="U171" i="3"/>
  <c r="P192" i="2"/>
  <c r="O192" i="2"/>
  <c r="G199" i="4"/>
  <c r="R199" i="4"/>
  <c r="D199" i="4"/>
  <c r="J178" i="2"/>
  <c r="E157" i="10"/>
  <c r="J157" i="10"/>
  <c r="S108" i="8"/>
  <c r="R108" i="8"/>
  <c r="T108" i="8"/>
  <c r="O59" i="4"/>
  <c r="J59" i="4"/>
  <c r="H59" i="4"/>
  <c r="E129" i="9"/>
  <c r="H129" i="9"/>
  <c r="J108" i="4"/>
  <c r="R108" i="4"/>
  <c r="M108" i="4"/>
  <c r="M136" i="2"/>
  <c r="N136" i="2"/>
  <c r="L87" i="11"/>
  <c r="B87" i="3"/>
  <c r="O87" i="3"/>
  <c r="F87" i="3"/>
  <c r="G59" i="3"/>
  <c r="Q59" i="3"/>
  <c r="N150" i="5"/>
  <c r="M150" i="5"/>
  <c r="H94" i="4"/>
  <c r="I94" i="4"/>
  <c r="K52" i="4"/>
  <c r="S52" i="4"/>
  <c r="Q52" i="4"/>
  <c r="J66" i="7"/>
  <c r="P66" i="7"/>
  <c r="I143" i="5"/>
  <c r="P143" i="5"/>
  <c r="F143" i="11"/>
  <c r="F73" i="12"/>
  <c r="B73" i="12"/>
  <c r="E69" i="12"/>
  <c r="O108" i="2"/>
  <c r="F108" i="2"/>
  <c r="E112" i="12"/>
  <c r="T80" i="4"/>
  <c r="K80" i="4"/>
  <c r="S150" i="4"/>
  <c r="I150" i="4"/>
  <c r="I24" i="14"/>
  <c r="L24" i="14"/>
  <c r="K45" i="10"/>
  <c r="I45" i="10"/>
  <c r="E37" i="12"/>
  <c r="L45" i="14"/>
  <c r="E45" i="14"/>
  <c r="I24" i="11"/>
  <c r="I66" i="2"/>
  <c r="G164" i="12"/>
  <c r="L164" i="12"/>
  <c r="C185" i="11"/>
  <c r="F122" i="7"/>
  <c r="J122" i="7"/>
  <c r="H122" i="7"/>
  <c r="E196" i="12"/>
  <c r="G178" i="12"/>
  <c r="I178" i="12"/>
  <c r="M171" i="7"/>
  <c r="K171" i="7"/>
  <c r="I171" i="7"/>
  <c r="T115" i="5"/>
  <c r="R115" i="5"/>
  <c r="L115" i="5"/>
  <c r="O143" i="3"/>
  <c r="F143" i="3"/>
  <c r="E143" i="3"/>
  <c r="J199" i="6"/>
  <c r="G199" i="6"/>
  <c r="M199" i="6"/>
  <c r="K157" i="12"/>
  <c r="B157" i="12"/>
  <c r="E153" i="12"/>
  <c r="P164" i="2"/>
  <c r="I185" i="4"/>
  <c r="S185" i="4"/>
  <c r="M129" i="6"/>
  <c r="H129" i="6"/>
  <c r="P129" i="6"/>
  <c r="B122" i="4"/>
  <c r="M122" i="4"/>
  <c r="C157" i="9"/>
  <c r="B157" i="9"/>
  <c r="M143" i="7"/>
  <c r="B143" i="7"/>
  <c r="I143" i="7"/>
  <c r="O199" i="8"/>
  <c r="L199" i="8"/>
  <c r="J185" i="10"/>
  <c r="C185" i="10"/>
  <c r="K171" i="4"/>
  <c r="E171" i="4"/>
  <c r="F150" i="6"/>
  <c r="S150" i="6"/>
  <c r="R150" i="3"/>
  <c r="E150" i="3"/>
  <c r="O150" i="3"/>
  <c r="S164" i="7"/>
  <c r="P164" i="7"/>
  <c r="D108" i="11"/>
  <c r="T136" i="5"/>
  <c r="K136" i="5"/>
  <c r="L80" i="3"/>
  <c r="C80" i="3"/>
  <c r="H80" i="3"/>
  <c r="F73" i="9"/>
  <c r="G122" i="11"/>
  <c r="C122" i="11"/>
  <c r="C94" i="12"/>
  <c r="P94" i="12"/>
  <c r="L73" i="5"/>
  <c r="F73" i="5"/>
  <c r="M66" i="5"/>
  <c r="U66" i="5"/>
  <c r="K164" i="10"/>
  <c r="G164" i="10"/>
  <c r="G115" i="8"/>
  <c r="J115" i="8"/>
  <c r="F52" i="9"/>
  <c r="G52" i="9"/>
  <c r="G157" i="2"/>
  <c r="M157" i="2"/>
  <c r="K52" i="11"/>
  <c r="E52" i="11"/>
  <c r="C59" i="14"/>
  <c r="L59" i="14"/>
  <c r="M199" i="5"/>
  <c r="E199" i="5"/>
  <c r="K115" i="9"/>
  <c r="N115" i="9"/>
  <c r="H122" i="2"/>
  <c r="D122" i="2"/>
  <c r="R87" i="6"/>
  <c r="K87" i="6"/>
  <c r="T87" i="6"/>
  <c r="B73" i="7"/>
  <c r="I73" i="7"/>
  <c r="T122" i="8"/>
  <c r="U122" i="8"/>
  <c r="D94" i="13"/>
  <c r="E101" i="11"/>
  <c r="E87" i="4"/>
  <c r="P87" i="4"/>
  <c r="N87" i="4"/>
  <c r="J73" i="8"/>
  <c r="F73" i="8"/>
  <c r="C143" i="13"/>
  <c r="H45" i="7"/>
  <c r="I45" i="7"/>
  <c r="K45" i="11"/>
  <c r="F45" i="11"/>
  <c r="N31" i="9"/>
  <c r="E31" i="9"/>
  <c r="D66" i="10"/>
  <c r="G45" i="8"/>
  <c r="R45" i="8"/>
  <c r="E45" i="8"/>
  <c r="D38" i="6"/>
  <c r="E38" i="6"/>
  <c r="C101" i="8"/>
  <c r="I101" i="8"/>
  <c r="S101" i="8"/>
  <c r="Q199" i="12"/>
  <c r="M199" i="12"/>
  <c r="S164" i="6"/>
  <c r="E164" i="6"/>
  <c r="N185" i="3"/>
  <c r="C185" i="3"/>
  <c r="J185" i="3"/>
  <c r="D143" i="14"/>
  <c r="C143" i="14"/>
  <c r="E178" i="6"/>
  <c r="I178" i="6"/>
  <c r="U178" i="6"/>
  <c r="I171" i="14"/>
  <c r="K129" i="11"/>
  <c r="M136" i="8"/>
  <c r="E136" i="8"/>
  <c r="L136" i="8"/>
  <c r="O143" i="4"/>
  <c r="Q143" i="4"/>
  <c r="U143" i="4"/>
  <c r="E192" i="10"/>
  <c r="M129" i="3"/>
  <c r="O129" i="3"/>
  <c r="K129" i="3"/>
  <c r="E119" i="12"/>
  <c r="J108" i="7"/>
  <c r="G108" i="7"/>
  <c r="Q108" i="12"/>
  <c r="H108" i="12"/>
  <c r="K199" i="9"/>
  <c r="N199" i="9"/>
  <c r="C185" i="13"/>
  <c r="E199" i="2"/>
  <c r="O199" i="2"/>
  <c r="U87" i="7"/>
  <c r="M87" i="7"/>
  <c r="L87" i="7"/>
  <c r="K101" i="12"/>
  <c r="R101" i="12"/>
  <c r="H94" i="11"/>
  <c r="B171" i="11"/>
  <c r="R52" i="3"/>
  <c r="T52" i="3"/>
  <c r="G94" i="10"/>
  <c r="G101" i="10"/>
  <c r="E73" i="11"/>
  <c r="B73" i="11"/>
  <c r="D66" i="12"/>
  <c r="M66" i="12"/>
  <c r="R164" i="3"/>
  <c r="B164" i="3"/>
  <c r="J115" i="3"/>
  <c r="G115" i="3"/>
  <c r="K115" i="3"/>
  <c r="R80" i="5"/>
  <c r="Q80" i="5"/>
  <c r="Q73" i="3"/>
  <c r="C73" i="3"/>
  <c r="T73" i="3"/>
  <c r="K59" i="7"/>
  <c r="E59" i="7"/>
  <c r="G59" i="7"/>
  <c r="B143" i="2"/>
  <c r="K143" i="2"/>
  <c r="L24" i="5"/>
  <c r="P24" i="5"/>
  <c r="G24" i="5"/>
  <c r="B24" i="9"/>
  <c r="N24" i="9"/>
  <c r="I87" i="14"/>
  <c r="B45" i="13"/>
  <c r="K66" i="6"/>
  <c r="R66" i="6"/>
  <c r="P66" i="6"/>
  <c r="D24" i="2"/>
  <c r="H24" i="2"/>
  <c r="C150" i="8"/>
  <c r="N150" i="8"/>
  <c r="B150" i="8"/>
  <c r="D199" i="13"/>
  <c r="I164" i="14"/>
  <c r="K122" i="9"/>
  <c r="N122" i="9"/>
  <c r="Q192" i="8"/>
  <c r="C192" i="8"/>
  <c r="F192" i="8"/>
  <c r="G178" i="14"/>
  <c r="L178" i="14"/>
  <c r="I185" i="2"/>
  <c r="H185" i="2"/>
  <c r="M192" i="14"/>
  <c r="E197" i="12"/>
  <c r="Q185" i="6"/>
  <c r="E185" i="6"/>
  <c r="H129" i="4"/>
  <c r="L129" i="4"/>
  <c r="H171" i="2"/>
  <c r="O171" i="2"/>
  <c r="N136" i="3"/>
  <c r="R136" i="3"/>
  <c r="P129" i="8"/>
  <c r="D108" i="9"/>
  <c r="C108" i="9"/>
  <c r="D73" i="10"/>
  <c r="J199" i="10"/>
  <c r="E199" i="10"/>
  <c r="N171" i="8"/>
  <c r="J171" i="8"/>
  <c r="R73" i="6"/>
  <c r="B73" i="6"/>
  <c r="U73" i="6"/>
  <c r="F164" i="8"/>
  <c r="H164" i="8"/>
  <c r="E164" i="8"/>
  <c r="K115" i="14"/>
  <c r="D150" i="9"/>
  <c r="H52" i="5"/>
  <c r="O52" i="5"/>
  <c r="I192" i="11"/>
  <c r="G192" i="11"/>
  <c r="G157" i="3"/>
  <c r="T157" i="3"/>
  <c r="N101" i="6"/>
  <c r="M87" i="12"/>
  <c r="C87" i="12"/>
  <c r="Q87" i="5"/>
  <c r="K87" i="5"/>
  <c r="P66" i="8"/>
  <c r="Q66" i="8"/>
  <c r="R66" i="8"/>
  <c r="R157" i="8"/>
  <c r="I157" i="8"/>
  <c r="G157" i="8"/>
  <c r="K80" i="12"/>
  <c r="Q80" i="12"/>
  <c r="C66" i="14"/>
  <c r="H66" i="14"/>
  <c r="N150" i="2"/>
  <c r="P150" i="2"/>
  <c r="N73" i="4"/>
  <c r="K73" i="4"/>
  <c r="B73" i="4"/>
  <c r="G115" i="12"/>
  <c r="N115" i="12"/>
  <c r="N101" i="3"/>
  <c r="S101" i="3"/>
  <c r="R101" i="3"/>
  <c r="K87" i="10"/>
  <c r="E136" i="6"/>
  <c r="G136" i="6"/>
  <c r="Q31" i="5"/>
  <c r="L31" i="5"/>
  <c r="K45" i="9"/>
  <c r="H45" i="9"/>
  <c r="L45" i="3"/>
  <c r="P45" i="3"/>
  <c r="P24" i="8"/>
  <c r="L24" i="8"/>
  <c r="O24" i="8"/>
  <c r="L24" i="3"/>
  <c r="U24" i="3"/>
  <c r="G24" i="3"/>
  <c r="H171" i="6"/>
  <c r="N171" i="6"/>
  <c r="J178" i="9"/>
  <c r="J129" i="7"/>
  <c r="P129" i="7"/>
  <c r="G129" i="7"/>
  <c r="G157" i="11"/>
  <c r="M192" i="5"/>
  <c r="S192" i="5"/>
  <c r="C164" i="9"/>
  <c r="G164" i="11"/>
  <c r="O129" i="12"/>
  <c r="P129" i="12"/>
  <c r="C199" i="11"/>
  <c r="C164" i="5"/>
  <c r="G164" i="5"/>
  <c r="D164" i="5"/>
  <c r="G185" i="14"/>
  <c r="I136" i="10"/>
  <c r="K115" i="11"/>
  <c r="J115" i="11"/>
  <c r="I136" i="14"/>
  <c r="C136" i="13"/>
  <c r="R101" i="5"/>
  <c r="P101" i="5"/>
  <c r="B101" i="5"/>
  <c r="H150" i="12"/>
  <c r="E146" i="12"/>
  <c r="B150" i="12"/>
  <c r="K136" i="9"/>
  <c r="H136" i="9"/>
  <c r="F108" i="10"/>
  <c r="G80" i="7"/>
  <c r="T80" i="7"/>
  <c r="H80" i="7"/>
  <c r="J59" i="10"/>
  <c r="E52" i="10"/>
  <c r="N94" i="8"/>
  <c r="T94" i="8"/>
  <c r="E87" i="9"/>
  <c r="K59" i="11"/>
  <c r="J59" i="11"/>
  <c r="R52" i="12"/>
  <c r="N52" i="12"/>
  <c r="H171" i="9"/>
  <c r="I171" i="9"/>
  <c r="E121" i="12"/>
  <c r="F101" i="14"/>
  <c r="C101" i="14"/>
  <c r="L129" i="14"/>
  <c r="F94" i="9"/>
  <c r="H94" i="9"/>
  <c r="I31" i="11"/>
  <c r="H31" i="11"/>
  <c r="N94" i="7"/>
  <c r="B94" i="7"/>
  <c r="C59" i="2"/>
  <c r="H59" i="2"/>
  <c r="U38" i="8"/>
  <c r="H38" i="8"/>
  <c r="L38" i="8"/>
  <c r="Q31" i="6"/>
  <c r="C31" i="6"/>
  <c r="F24" i="7"/>
  <c r="B24" i="7"/>
  <c r="I24" i="7"/>
  <c r="J38" i="5"/>
  <c r="D38" i="5"/>
  <c r="I38" i="3"/>
  <c r="N38" i="3"/>
  <c r="B31" i="2"/>
  <c r="M31" i="2"/>
  <c r="C73" i="2"/>
  <c r="O73" i="2"/>
  <c r="E38" i="4"/>
  <c r="S38" i="4"/>
  <c r="I143" i="6"/>
  <c r="S143" i="6"/>
  <c r="K143" i="6"/>
  <c r="R178" i="3"/>
  <c r="U178" i="3"/>
  <c r="J122" i="14"/>
  <c r="M122" i="14"/>
  <c r="R178" i="5"/>
  <c r="D178" i="5"/>
  <c r="K185" i="9"/>
  <c r="H185" i="9"/>
  <c r="G178" i="7"/>
  <c r="O178" i="7"/>
  <c r="U178" i="7"/>
  <c r="L150" i="14"/>
  <c r="T171" i="3"/>
  <c r="D171" i="3"/>
  <c r="F192" i="2"/>
  <c r="G192" i="2"/>
  <c r="M199" i="4"/>
  <c r="N199" i="4"/>
  <c r="L178" i="2"/>
  <c r="O178" i="2"/>
  <c r="E177" i="12"/>
  <c r="K157" i="10"/>
  <c r="U108" i="8"/>
  <c r="M108" i="8"/>
  <c r="E108" i="8"/>
  <c r="F59" i="4"/>
  <c r="N59" i="4"/>
  <c r="D59" i="4"/>
  <c r="G129" i="9"/>
  <c r="N129" i="9"/>
  <c r="D108" i="4"/>
  <c r="L108" i="4"/>
  <c r="H108" i="4"/>
  <c r="C136" i="2"/>
  <c r="F136" i="2"/>
  <c r="J87" i="11"/>
  <c r="D87" i="3"/>
  <c r="M87" i="3"/>
  <c r="P87" i="3"/>
  <c r="M59" i="3"/>
  <c r="B59" i="3"/>
  <c r="E150" i="5"/>
  <c r="C150" i="5"/>
  <c r="H150" i="5"/>
  <c r="U94" i="4"/>
  <c r="P52" i="4"/>
  <c r="U52" i="4"/>
  <c r="C52" i="4"/>
  <c r="S66" i="7"/>
  <c r="C66" i="7"/>
  <c r="G143" i="5"/>
  <c r="K143" i="5"/>
  <c r="G143" i="11"/>
  <c r="J73" i="12"/>
  <c r="I73" i="12"/>
  <c r="D66" i="13"/>
  <c r="E108" i="2"/>
  <c r="L108" i="2"/>
  <c r="U80" i="4"/>
  <c r="Q80" i="4"/>
  <c r="N80" i="4"/>
  <c r="P150" i="4"/>
  <c r="O150" i="4"/>
  <c r="T150" i="4"/>
  <c r="B24" i="14"/>
  <c r="H24" i="14"/>
  <c r="D45" i="10"/>
  <c r="J45" i="10"/>
  <c r="C45" i="14"/>
  <c r="B45" i="14"/>
  <c r="J24" i="11"/>
  <c r="L24" i="11"/>
  <c r="L66" i="2"/>
  <c r="M66" i="2"/>
  <c r="E160" i="12"/>
  <c r="B164" i="12"/>
  <c r="C164" i="12"/>
  <c r="F185" i="11"/>
  <c r="T122" i="7"/>
  <c r="G122" i="7"/>
  <c r="D178" i="12"/>
  <c r="J178" i="12"/>
  <c r="E171" i="7"/>
  <c r="R171" i="7"/>
  <c r="F171" i="7"/>
  <c r="N115" i="5"/>
  <c r="J115" i="5"/>
  <c r="C115" i="5"/>
  <c r="J143" i="3"/>
  <c r="S143" i="3"/>
  <c r="P199" i="6"/>
  <c r="E199" i="6"/>
  <c r="D157" i="12"/>
  <c r="N157" i="12"/>
  <c r="E164" i="2"/>
  <c r="J164" i="2"/>
  <c r="D185" i="4"/>
  <c r="L185" i="4"/>
  <c r="B129" i="6"/>
  <c r="S129" i="6"/>
  <c r="G129" i="6"/>
  <c r="C122" i="4"/>
  <c r="G122" i="4"/>
  <c r="M157" i="9"/>
  <c r="K157" i="9"/>
  <c r="D143" i="7"/>
  <c r="G143" i="7"/>
  <c r="U199" i="8"/>
  <c r="R199" i="8"/>
  <c r="D199" i="8"/>
  <c r="B185" i="10"/>
  <c r="K185" i="10"/>
  <c r="R171" i="4"/>
  <c r="J171" i="4"/>
  <c r="T171" i="4"/>
  <c r="R150" i="6"/>
  <c r="G150" i="6"/>
  <c r="F150" i="3"/>
  <c r="Q150" i="3"/>
  <c r="M150" i="3"/>
  <c r="T164" i="7"/>
  <c r="R164" i="7"/>
  <c r="I164" i="7"/>
  <c r="I108" i="11"/>
  <c r="J108" i="11"/>
  <c r="L136" i="5"/>
  <c r="J136" i="5"/>
  <c r="B80" i="3"/>
  <c r="F80" i="3"/>
  <c r="D80" i="3"/>
  <c r="C73" i="9"/>
  <c r="E122" i="11"/>
  <c r="K122" i="11"/>
  <c r="L94" i="12"/>
  <c r="Q94" i="12"/>
  <c r="E98" i="12"/>
  <c r="E73" i="5"/>
  <c r="J73" i="5"/>
  <c r="S66" i="5"/>
  <c r="P66" i="5"/>
  <c r="F164" i="10"/>
  <c r="D164" i="10"/>
  <c r="K115" i="8"/>
  <c r="C115" i="8"/>
  <c r="I52" i="9"/>
  <c r="E52" i="9"/>
  <c r="D157" i="2"/>
  <c r="F157" i="2"/>
  <c r="D52" i="11"/>
  <c r="H52" i="11"/>
  <c r="B59" i="14"/>
  <c r="G59" i="14"/>
  <c r="N199" i="5"/>
  <c r="O199" i="5"/>
  <c r="D115" i="9"/>
  <c r="B115" i="9"/>
  <c r="F122" i="2"/>
  <c r="M122" i="2"/>
  <c r="Q87" i="6"/>
  <c r="P87" i="6"/>
  <c r="M87" i="6"/>
  <c r="G73" i="7"/>
  <c r="J73" i="7"/>
  <c r="J122" i="8"/>
  <c r="R122" i="8"/>
  <c r="C94" i="13"/>
  <c r="J101" i="11"/>
  <c r="R87" i="4"/>
  <c r="U87" i="4"/>
  <c r="Q87" i="4"/>
  <c r="D73" i="8"/>
  <c r="O73" i="8"/>
  <c r="M45" i="7"/>
  <c r="J45" i="7"/>
  <c r="B45" i="11"/>
  <c r="I45" i="11"/>
  <c r="K31" i="9"/>
  <c r="F31" i="9"/>
  <c r="B66" i="10"/>
  <c r="T45" i="8"/>
  <c r="B45" i="8"/>
  <c r="C45" i="8"/>
  <c r="Q38" i="6"/>
  <c r="P38" i="6"/>
  <c r="J101" i="8"/>
  <c r="N101" i="8"/>
  <c r="M101" i="8"/>
  <c r="N199" i="12"/>
  <c r="C199" i="12"/>
  <c r="M164" i="6"/>
  <c r="J164" i="6"/>
  <c r="I164" i="6"/>
  <c r="D185" i="3"/>
  <c r="U185" i="3"/>
  <c r="J143" i="14"/>
  <c r="D178" i="6"/>
  <c r="T178" i="6"/>
  <c r="M171" i="14"/>
  <c r="B171" i="14"/>
  <c r="L129" i="11"/>
  <c r="D136" i="8"/>
  <c r="C136" i="8"/>
  <c r="H136" i="8"/>
  <c r="P143" i="4"/>
  <c r="B143" i="4"/>
  <c r="T143" i="4"/>
  <c r="J192" i="10"/>
  <c r="L129" i="3"/>
  <c r="S129" i="3"/>
  <c r="J129" i="3"/>
  <c r="B108" i="7"/>
  <c r="P108" i="7"/>
  <c r="P108" i="12"/>
  <c r="G108" i="12"/>
  <c r="D199" i="9"/>
  <c r="B185" i="13"/>
  <c r="L199" i="2"/>
  <c r="K199" i="2"/>
  <c r="N87" i="7"/>
  <c r="D87" i="7"/>
  <c r="R87" i="7"/>
  <c r="L101" i="12"/>
  <c r="I101" i="12"/>
  <c r="C94" i="11"/>
  <c r="F94" i="11"/>
  <c r="E51" i="12"/>
  <c r="I171" i="11"/>
  <c r="B52" i="3"/>
  <c r="F52" i="3"/>
  <c r="K94" i="10"/>
  <c r="I101" i="10"/>
  <c r="G73" i="11"/>
  <c r="O66" i="12"/>
  <c r="R66" i="12"/>
  <c r="L164" i="3"/>
  <c r="C164" i="3"/>
  <c r="Q164" i="3"/>
  <c r="M115" i="3"/>
  <c r="H115" i="3"/>
  <c r="B80" i="5"/>
  <c r="L80" i="5"/>
  <c r="G80" i="5"/>
  <c r="G73" i="3"/>
  <c r="O73" i="3"/>
  <c r="N73" i="3"/>
  <c r="L59" i="7"/>
  <c r="Q59" i="7"/>
  <c r="T59" i="7"/>
  <c r="M143" i="2"/>
  <c r="G143" i="2"/>
  <c r="E31" i="13"/>
  <c r="I24" i="5"/>
  <c r="R24" i="5"/>
  <c r="L24" i="9"/>
  <c r="G24" i="9"/>
  <c r="M87" i="14"/>
  <c r="C45" i="13"/>
  <c r="H150" i="8"/>
  <c r="T150" i="8"/>
  <c r="F150" i="8"/>
  <c r="C199" i="13"/>
  <c r="M164" i="14"/>
  <c r="E122" i="9"/>
  <c r="J122" i="9"/>
  <c r="I192" i="8"/>
  <c r="D192" i="8"/>
  <c r="M192" i="8"/>
  <c r="I178" i="14"/>
  <c r="E178" i="14"/>
  <c r="N185" i="2"/>
  <c r="P185" i="2"/>
  <c r="J192" i="14"/>
  <c r="B185" i="6"/>
  <c r="P185" i="6"/>
  <c r="C129" i="4"/>
  <c r="T129" i="4"/>
  <c r="J136" i="3"/>
  <c r="O136" i="3"/>
  <c r="I108" i="9"/>
  <c r="M108" i="9"/>
  <c r="E56" i="12"/>
  <c r="K73" i="10"/>
  <c r="D199" i="10"/>
  <c r="H171" i="8"/>
  <c r="U171" i="8"/>
  <c r="V171" i="8"/>
  <c r="M73" i="6"/>
  <c r="L73" i="6"/>
  <c r="T73" i="6"/>
  <c r="L164" i="8"/>
  <c r="K164" i="8"/>
  <c r="J115" i="14"/>
  <c r="G115" i="14"/>
  <c r="N150" i="9"/>
  <c r="B150" i="9"/>
  <c r="D52" i="5"/>
  <c r="B52" i="5"/>
  <c r="D192" i="11"/>
  <c r="H192" i="11"/>
  <c r="M157" i="3"/>
  <c r="Q157" i="3"/>
  <c r="P157" i="3"/>
  <c r="D101" i="6"/>
  <c r="R87" i="12"/>
  <c r="E83" i="12"/>
  <c r="B87" i="12"/>
  <c r="R87" i="5"/>
  <c r="B66" i="8"/>
  <c r="J66" i="8"/>
  <c r="V66" i="8"/>
  <c r="E157" i="8"/>
  <c r="V157" i="8"/>
  <c r="C157" i="8"/>
  <c r="E76" i="12"/>
  <c r="B80" i="12"/>
  <c r="H80" i="12"/>
  <c r="E73" i="13"/>
  <c r="J66" i="14"/>
  <c r="J150" i="2"/>
  <c r="G73" i="4"/>
  <c r="S73" i="4"/>
  <c r="I73" i="4"/>
  <c r="I115" i="12"/>
  <c r="C115" i="12"/>
  <c r="D101" i="3"/>
  <c r="I101" i="3"/>
  <c r="L101" i="3"/>
  <c r="C87" i="10"/>
  <c r="J136" i="6"/>
  <c r="T136" i="6"/>
  <c r="K136" i="6"/>
  <c r="R31" i="5"/>
  <c r="M31" i="5"/>
  <c r="G45" i="9"/>
  <c r="D45" i="9"/>
  <c r="N45" i="3"/>
  <c r="M45" i="3"/>
  <c r="I24" i="3"/>
  <c r="P24" i="3"/>
  <c r="E24" i="3"/>
  <c r="B171" i="6"/>
  <c r="C171" i="6"/>
  <c r="C178" i="9"/>
  <c r="E178" i="9"/>
  <c r="E129" i="7"/>
  <c r="L129" i="7"/>
  <c r="T129" i="7"/>
  <c r="F157" i="11"/>
  <c r="R192" i="5"/>
  <c r="Q192" i="5"/>
  <c r="O192" i="5"/>
  <c r="F164" i="9"/>
  <c r="G164" i="9"/>
  <c r="I164" i="11"/>
  <c r="C129" i="12"/>
  <c r="M129" i="12"/>
  <c r="G199" i="11"/>
  <c r="J164" i="5"/>
  <c r="B164" i="5"/>
  <c r="K164" i="5"/>
  <c r="D185" i="14"/>
  <c r="E136" i="10"/>
  <c r="H115" i="11"/>
  <c r="E115" i="11"/>
  <c r="C136" i="14"/>
  <c r="D136" i="13"/>
  <c r="Q101" i="5"/>
  <c r="H101" i="5"/>
  <c r="D150" i="12"/>
  <c r="R150" i="12"/>
  <c r="J136" i="9"/>
  <c r="D136" i="9"/>
  <c r="C108" i="10"/>
  <c r="M80" i="7"/>
  <c r="S80" i="7"/>
  <c r="F80" i="7"/>
  <c r="D59" i="10"/>
  <c r="C52" i="10"/>
  <c r="R94" i="8"/>
  <c r="V94" i="8"/>
  <c r="F87" i="9"/>
  <c r="F59" i="11"/>
  <c r="L59" i="11"/>
  <c r="Q52" i="12"/>
  <c r="I52" i="12"/>
  <c r="E57" i="12"/>
  <c r="L171" i="9"/>
  <c r="K171" i="9"/>
  <c r="L101" i="14"/>
  <c r="J101" i="14"/>
  <c r="C129" i="14"/>
  <c r="K94" i="9"/>
  <c r="M94" i="9"/>
  <c r="L31" i="11"/>
  <c r="G31" i="11"/>
  <c r="P94" i="7"/>
  <c r="U94" i="7"/>
  <c r="E59" i="2"/>
  <c r="F59" i="2"/>
  <c r="J38" i="8"/>
  <c r="H31" i="6"/>
  <c r="B31" i="6"/>
  <c r="R24" i="7"/>
  <c r="T24" i="7"/>
  <c r="H24" i="7"/>
  <c r="E38" i="5"/>
  <c r="T38" i="5"/>
  <c r="U38" i="3"/>
  <c r="R38" i="3"/>
  <c r="E38" i="3"/>
  <c r="C31" i="2"/>
  <c r="P31" i="2"/>
  <c r="E73" i="2"/>
  <c r="P73" i="2"/>
  <c r="C38" i="4"/>
  <c r="K38" i="4"/>
  <c r="C143" i="6"/>
  <c r="L143" i="6"/>
  <c r="G143" i="6"/>
  <c r="Q178" i="3"/>
  <c r="J178" i="3"/>
  <c r="L122" i="14"/>
  <c r="F122" i="14"/>
  <c r="J178" i="5"/>
  <c r="F178" i="5"/>
  <c r="E185" i="9"/>
  <c r="D185" i="9"/>
  <c r="J178" i="7"/>
  <c r="S178" i="7"/>
  <c r="D178" i="7"/>
  <c r="M150" i="14"/>
  <c r="F171" i="3"/>
  <c r="E171" i="3"/>
  <c r="L192" i="2"/>
  <c r="B192" i="2"/>
  <c r="J199" i="4"/>
  <c r="H199" i="4"/>
  <c r="H178" i="2"/>
  <c r="B178" i="2"/>
  <c r="I157" i="10"/>
  <c r="G108" i="8"/>
  <c r="F108" i="8"/>
  <c r="B108" i="8"/>
  <c r="Q59" i="4"/>
  <c r="E59" i="4"/>
  <c r="C59" i="4"/>
  <c r="L129" i="9"/>
  <c r="D129" i="9"/>
  <c r="F108" i="4"/>
  <c r="C108" i="4"/>
  <c r="P108" i="4"/>
  <c r="G136" i="2"/>
  <c r="D136" i="2"/>
  <c r="C87" i="11"/>
  <c r="G87" i="3"/>
  <c r="Q87" i="3"/>
  <c r="N59" i="3"/>
  <c r="L59" i="3"/>
  <c r="F59" i="3"/>
  <c r="B150" i="5"/>
  <c r="F150" i="5"/>
  <c r="O150" i="5"/>
  <c r="F94" i="4"/>
  <c r="B52" i="4"/>
  <c r="T52" i="4"/>
  <c r="E52" i="4"/>
  <c r="U66" i="7"/>
  <c r="K66" i="7"/>
  <c r="T143" i="5"/>
  <c r="R143" i="5"/>
  <c r="C143" i="11"/>
  <c r="M73" i="12"/>
  <c r="P73" i="12"/>
  <c r="B66" i="13"/>
  <c r="B108" i="2"/>
  <c r="C108" i="2"/>
  <c r="S80" i="4"/>
  <c r="O80" i="4"/>
  <c r="H80" i="4"/>
  <c r="K150" i="4"/>
  <c r="F150" i="4"/>
  <c r="G150" i="4"/>
  <c r="K24" i="14"/>
  <c r="F24" i="14"/>
  <c r="E45" i="10"/>
  <c r="E38" i="13"/>
  <c r="H45" i="14"/>
  <c r="D24" i="11"/>
  <c r="K24" i="11"/>
  <c r="J66" i="2"/>
  <c r="O66" i="2"/>
  <c r="I164" i="12"/>
  <c r="D164" i="12"/>
  <c r="I185" i="11"/>
  <c r="P122" i="7"/>
  <c r="U122" i="7"/>
  <c r="P178" i="12"/>
  <c r="B178" i="12"/>
  <c r="E174" i="12"/>
  <c r="G171" i="7"/>
  <c r="Q171" i="7"/>
  <c r="B171" i="7"/>
  <c r="B115" i="5"/>
  <c r="G115" i="5"/>
  <c r="E115" i="5"/>
  <c r="C143" i="3"/>
  <c r="B143" i="3"/>
  <c r="S199" i="6"/>
  <c r="K199" i="6"/>
  <c r="M157" i="12"/>
  <c r="O157" i="12"/>
  <c r="H164" i="2"/>
  <c r="O164" i="2"/>
  <c r="N185" i="4"/>
  <c r="M185" i="4"/>
  <c r="T129" i="6"/>
  <c r="J129" i="6"/>
  <c r="U129" i="6"/>
  <c r="F122" i="4"/>
  <c r="P122" i="4"/>
  <c r="N157" i="9"/>
  <c r="L157" i="9"/>
  <c r="H143" i="7"/>
  <c r="R143" i="7"/>
  <c r="B199" i="8"/>
  <c r="N199" i="8"/>
  <c r="K199" i="8"/>
  <c r="E185" i="10"/>
  <c r="Q171" i="4"/>
  <c r="G171" i="4"/>
  <c r="P171" i="4"/>
  <c r="U150" i="6"/>
  <c r="L150" i="6"/>
  <c r="T150" i="3"/>
  <c r="L150" i="3"/>
  <c r="I150" i="3"/>
  <c r="D164" i="7"/>
  <c r="U164" i="7"/>
  <c r="L164" i="7"/>
  <c r="H108" i="11"/>
  <c r="K108" i="11"/>
  <c r="R136" i="5"/>
  <c r="G136" i="5"/>
  <c r="K80" i="3"/>
  <c r="J80" i="3"/>
  <c r="T80" i="3"/>
  <c r="B73" i="9"/>
  <c r="J73" i="9"/>
  <c r="F122" i="11"/>
  <c r="F94" i="12"/>
  <c r="B94" i="12"/>
  <c r="E90" i="12"/>
  <c r="H73" i="5"/>
  <c r="T73" i="5"/>
  <c r="T66" i="5"/>
  <c r="L66" i="5"/>
  <c r="I164" i="10"/>
  <c r="R115" i="8"/>
  <c r="Q115" i="8"/>
  <c r="H115" i="8"/>
  <c r="D52" i="9"/>
  <c r="O157" i="2"/>
  <c r="L157" i="2"/>
  <c r="G52" i="11"/>
  <c r="I52" i="11"/>
  <c r="D59" i="14"/>
  <c r="K199" i="5"/>
  <c r="T199" i="5"/>
  <c r="S199" i="5"/>
  <c r="H115" i="9"/>
  <c r="C115" i="9"/>
  <c r="G122" i="2"/>
  <c r="S87" i="6"/>
  <c r="E87" i="6"/>
  <c r="O73" i="7"/>
  <c r="R73" i="7"/>
  <c r="V122" i="8"/>
  <c r="P122" i="8"/>
  <c r="C122" i="8"/>
  <c r="E94" i="13"/>
  <c r="B101" i="11"/>
  <c r="M87" i="4"/>
  <c r="O87" i="4"/>
  <c r="G87" i="4"/>
  <c r="K73" i="8"/>
  <c r="H73" i="8"/>
  <c r="U45" i="7"/>
  <c r="O45" i="7"/>
  <c r="H45" i="11"/>
  <c r="D31" i="9"/>
  <c r="H31" i="9"/>
  <c r="F66" i="10"/>
  <c r="M45" i="8"/>
  <c r="O45" i="8"/>
  <c r="H45" i="8"/>
  <c r="M38" i="6"/>
  <c r="O38" i="6"/>
  <c r="D101" i="8"/>
  <c r="Q101" i="8"/>
  <c r="F101" i="8"/>
  <c r="F199" i="12"/>
  <c r="R199" i="12"/>
  <c r="O164" i="6"/>
  <c r="H164" i="6"/>
  <c r="R164" i="6"/>
  <c r="B185" i="3"/>
  <c r="T185" i="3"/>
  <c r="H143" i="14"/>
  <c r="C178" i="6"/>
  <c r="N178" i="6"/>
  <c r="C171" i="14"/>
  <c r="G171" i="14"/>
  <c r="F129" i="11"/>
  <c r="H129" i="11"/>
  <c r="K136" i="8"/>
  <c r="P136" i="8"/>
  <c r="J136" i="8"/>
  <c r="L143" i="4"/>
  <c r="M143" i="4"/>
  <c r="D192" i="10"/>
  <c r="I192" i="10"/>
  <c r="P129" i="3"/>
  <c r="N129" i="3"/>
  <c r="G129" i="3"/>
  <c r="C108" i="7"/>
  <c r="F108" i="7"/>
  <c r="D108" i="12"/>
  <c r="C108" i="12"/>
  <c r="H199" i="9"/>
  <c r="E185" i="13"/>
  <c r="J199" i="2"/>
  <c r="B199" i="2"/>
  <c r="B87" i="7"/>
  <c r="Q87" i="7"/>
  <c r="C101" i="12"/>
  <c r="H101" i="12"/>
  <c r="G94" i="11"/>
  <c r="L94" i="11"/>
  <c r="G171" i="11"/>
  <c r="E52" i="3"/>
  <c r="J52" i="3"/>
  <c r="I94" i="10"/>
  <c r="B101" i="10"/>
  <c r="L73" i="11"/>
  <c r="K66" i="12"/>
  <c r="P66" i="12"/>
  <c r="N164" i="3"/>
  <c r="K164" i="3"/>
  <c r="P164" i="3"/>
  <c r="U115" i="3"/>
  <c r="C115" i="3"/>
  <c r="T80" i="5"/>
  <c r="D80" i="5"/>
  <c r="C80" i="5"/>
  <c r="R73" i="3"/>
  <c r="S73" i="3"/>
  <c r="F73" i="3"/>
  <c r="N59" i="7"/>
  <c r="P59" i="7"/>
  <c r="P143" i="2"/>
  <c r="O143" i="2"/>
  <c r="D31" i="13"/>
  <c r="O24" i="5"/>
  <c r="N24" i="5"/>
  <c r="H24" i="9"/>
  <c r="D24" i="9"/>
  <c r="B87" i="14"/>
  <c r="E45" i="13"/>
  <c r="Q66" i="6"/>
  <c r="S66" i="6"/>
  <c r="L66" i="6"/>
  <c r="J38" i="2"/>
  <c r="K38" i="2"/>
  <c r="N24" i="2"/>
  <c r="D150" i="8"/>
  <c r="J150" i="8"/>
  <c r="E150" i="8"/>
  <c r="B199" i="13"/>
  <c r="B164" i="14"/>
  <c r="B122" i="9"/>
  <c r="E192" i="8"/>
  <c r="B192" i="8"/>
  <c r="G192" i="8"/>
  <c r="B178" i="14"/>
  <c r="K178" i="14"/>
  <c r="O185" i="2"/>
  <c r="E185" i="2"/>
  <c r="I192" i="14"/>
  <c r="J185" i="6"/>
  <c r="S185" i="6"/>
  <c r="K129" i="4"/>
  <c r="U129" i="4"/>
  <c r="D171" i="2"/>
  <c r="G136" i="3"/>
  <c r="E136" i="3"/>
  <c r="I136" i="3"/>
  <c r="E108" i="9"/>
  <c r="J108" i="9"/>
  <c r="F73" i="10"/>
  <c r="F199" i="10"/>
  <c r="S171" i="8"/>
  <c r="Q171" i="8"/>
  <c r="E171" i="8"/>
  <c r="D150" i="13"/>
  <c r="F73" i="6"/>
  <c r="E73" i="6"/>
  <c r="C73" i="6"/>
  <c r="R164" i="8"/>
  <c r="V164" i="8"/>
  <c r="C150" i="9"/>
  <c r="E150" i="9"/>
  <c r="M52" i="5"/>
  <c r="Q52" i="5"/>
  <c r="J192" i="11"/>
  <c r="K192" i="11"/>
  <c r="H157" i="3"/>
  <c r="U157" i="3"/>
  <c r="D157" i="3"/>
  <c r="P87" i="12"/>
  <c r="N87" i="12"/>
  <c r="M66" i="8"/>
  <c r="T66" i="8"/>
  <c r="N66" i="8"/>
  <c r="U157" i="8"/>
  <c r="P157" i="8"/>
  <c r="O80" i="12"/>
  <c r="R80" i="12"/>
  <c r="C73" i="13"/>
  <c r="K66" i="14"/>
  <c r="F150" i="2"/>
  <c r="I150" i="2"/>
  <c r="F73" i="4"/>
  <c r="Q73" i="4"/>
  <c r="J115" i="12"/>
  <c r="B115" i="12"/>
  <c r="E111" i="12"/>
  <c r="T101" i="3"/>
  <c r="F101" i="3"/>
  <c r="E87" i="10"/>
  <c r="D87" i="10"/>
  <c r="E170" i="12"/>
  <c r="S136" i="6"/>
  <c r="D136" i="6"/>
  <c r="U136" i="6"/>
  <c r="C31" i="5"/>
  <c r="J31" i="5"/>
  <c r="F45" i="9"/>
  <c r="M45" i="9"/>
  <c r="R45" i="3"/>
  <c r="I45" i="3"/>
  <c r="V24" i="8"/>
  <c r="K24" i="8"/>
  <c r="F24" i="3"/>
  <c r="D24" i="3"/>
  <c r="O24" i="3"/>
  <c r="S171" i="6"/>
  <c r="L171" i="6"/>
  <c r="E171" i="6"/>
  <c r="L178" i="9"/>
  <c r="O129" i="7"/>
  <c r="R129" i="7"/>
  <c r="K129" i="7"/>
  <c r="I157" i="11"/>
  <c r="C157" i="11"/>
  <c r="D192" i="5"/>
  <c r="G192" i="5"/>
  <c r="U192" i="5"/>
  <c r="I164" i="9"/>
  <c r="K164" i="9"/>
  <c r="F192" i="9"/>
  <c r="C164" i="11"/>
  <c r="J129" i="12"/>
  <c r="D129" i="12"/>
  <c r="L199" i="11"/>
  <c r="S164" i="5"/>
  <c r="U164" i="5"/>
  <c r="C185" i="14"/>
  <c r="M185" i="14"/>
  <c r="E176" i="12"/>
  <c r="J136" i="10"/>
  <c r="L115" i="11"/>
  <c r="M136" i="14"/>
  <c r="K136" i="14"/>
  <c r="M101" i="5"/>
  <c r="C101" i="5"/>
  <c r="C150" i="12"/>
  <c r="Q150" i="12"/>
  <c r="F136" i="9"/>
  <c r="M136" i="9"/>
  <c r="E108" i="13"/>
  <c r="I108" i="10"/>
  <c r="K80" i="7"/>
  <c r="B80" i="7"/>
  <c r="J80" i="7"/>
  <c r="G59" i="10"/>
  <c r="K52" i="10"/>
  <c r="F52" i="10"/>
  <c r="F94" i="8"/>
  <c r="C94" i="8"/>
  <c r="L94" i="8"/>
  <c r="C87" i="9"/>
  <c r="B59" i="11"/>
  <c r="C59" i="11"/>
  <c r="M52" i="12"/>
  <c r="G52" i="12"/>
  <c r="J171" i="9"/>
  <c r="N171" i="9"/>
  <c r="H101" i="14"/>
  <c r="G101" i="14"/>
  <c r="D129" i="14"/>
  <c r="F129" i="14"/>
  <c r="N94" i="9"/>
  <c r="B31" i="11"/>
  <c r="F31" i="11"/>
  <c r="M94" i="7"/>
  <c r="H94" i="7"/>
  <c r="B59" i="2"/>
  <c r="G59" i="2"/>
  <c r="G38" i="8"/>
  <c r="T38" i="8"/>
  <c r="M38" i="8"/>
  <c r="I31" i="6"/>
  <c r="J31" i="6"/>
  <c r="C24" i="7"/>
  <c r="J24" i="7"/>
  <c r="L24" i="7"/>
  <c r="N38" i="5"/>
  <c r="M38" i="5"/>
  <c r="O38" i="3"/>
  <c r="G38" i="3"/>
  <c r="T38" i="3"/>
  <c r="E31" i="2"/>
  <c r="J31" i="2"/>
  <c r="D38" i="14"/>
  <c r="N73" i="2"/>
  <c r="T38" i="4"/>
  <c r="N38" i="4"/>
  <c r="D38" i="4"/>
  <c r="E143" i="6"/>
  <c r="U143" i="6"/>
  <c r="N143" i="6"/>
  <c r="E178" i="3"/>
  <c r="B178" i="3"/>
  <c r="G178" i="3"/>
  <c r="B171" i="13"/>
  <c r="G115" i="10"/>
  <c r="B122" i="14"/>
  <c r="H122" i="14"/>
  <c r="T178" i="5"/>
  <c r="M178" i="5"/>
  <c r="F185" i="9"/>
  <c r="M185" i="9"/>
  <c r="K178" i="7"/>
  <c r="R178" i="7"/>
  <c r="B150" i="14"/>
  <c r="P171" i="3"/>
  <c r="S171" i="3"/>
  <c r="N171" i="3"/>
  <c r="H192" i="2"/>
  <c r="K192" i="2"/>
  <c r="E199" i="4"/>
  <c r="T199" i="4"/>
  <c r="D178" i="2"/>
  <c r="P178" i="2"/>
  <c r="C157" i="10"/>
  <c r="L108" i="8"/>
  <c r="H108" i="8"/>
  <c r="P108" i="8"/>
  <c r="U59" i="4"/>
  <c r="K59" i="4"/>
  <c r="M129" i="9"/>
  <c r="E108" i="4"/>
  <c r="O108" i="4"/>
  <c r="T108" i="4"/>
  <c r="O136" i="2"/>
  <c r="D87" i="11"/>
  <c r="G87" i="11"/>
  <c r="T87" i="3"/>
  <c r="C87" i="3"/>
  <c r="E59" i="3"/>
  <c r="D59" i="3"/>
  <c r="P59" i="3"/>
  <c r="P150" i="5"/>
  <c r="J150" i="5"/>
  <c r="K150" i="5"/>
  <c r="R52" i="4"/>
  <c r="O52" i="4"/>
  <c r="F52" i="4"/>
  <c r="L66" i="7"/>
  <c r="H66" i="7"/>
  <c r="D66" i="7"/>
  <c r="L143" i="5"/>
  <c r="B143" i="5"/>
  <c r="F143" i="5"/>
  <c r="H143" i="11"/>
  <c r="B143" i="11"/>
  <c r="Q73" i="12"/>
  <c r="C73" i="12"/>
  <c r="C66" i="13"/>
  <c r="G108" i="2"/>
  <c r="H108" i="2"/>
  <c r="D80" i="4"/>
  <c r="F80" i="4"/>
  <c r="I80" i="4"/>
  <c r="M150" i="4"/>
  <c r="N150" i="4"/>
  <c r="B150" i="4"/>
  <c r="D24" i="14"/>
  <c r="C45" i="10"/>
  <c r="C38" i="13"/>
  <c r="M45" i="14"/>
  <c r="E24" i="11"/>
  <c r="C24" i="11"/>
  <c r="C66" i="2"/>
  <c r="G66" i="2"/>
  <c r="N164" i="12"/>
  <c r="M164" i="12"/>
  <c r="E185" i="11"/>
  <c r="L122" i="7"/>
  <c r="D122" i="7"/>
  <c r="M178" i="12"/>
  <c r="H178" i="12"/>
  <c r="O171" i="7"/>
  <c r="L171" i="7"/>
  <c r="P171" i="7"/>
  <c r="H115" i="5"/>
  <c r="P115" i="5"/>
  <c r="I115" i="5"/>
  <c r="Q143" i="3"/>
  <c r="K143" i="3"/>
  <c r="C199" i="6"/>
  <c r="B199" i="6"/>
  <c r="H157" i="12"/>
  <c r="R157" i="12"/>
  <c r="F164" i="2"/>
  <c r="M164" i="2"/>
  <c r="T185" i="4"/>
  <c r="E185" i="4"/>
  <c r="N129" i="6"/>
  <c r="I129" i="6"/>
  <c r="C129" i="6"/>
  <c r="T122" i="4"/>
  <c r="S122" i="4"/>
  <c r="E157" i="9"/>
  <c r="J157" i="9"/>
  <c r="E143" i="7"/>
  <c r="T143" i="7"/>
  <c r="G199" i="8"/>
  <c r="M199" i="8"/>
  <c r="E199" i="8"/>
  <c r="F185" i="10"/>
  <c r="N171" i="4"/>
  <c r="C171" i="4"/>
  <c r="S171" i="4"/>
  <c r="P150" i="6"/>
  <c r="H150" i="6"/>
  <c r="H150" i="3"/>
  <c r="P150" i="3"/>
  <c r="S150" i="3"/>
  <c r="Q164" i="7"/>
  <c r="N164" i="7"/>
  <c r="B164" i="7"/>
  <c r="F108" i="11"/>
  <c r="L108" i="11"/>
  <c r="I136" i="5"/>
  <c r="M136" i="5"/>
  <c r="U80" i="3"/>
  <c r="E80" i="3"/>
  <c r="M80" i="3"/>
  <c r="E73" i="9"/>
  <c r="K73" i="9"/>
  <c r="L122" i="11"/>
  <c r="J94" i="12"/>
  <c r="K94" i="12"/>
  <c r="Q73" i="5"/>
  <c r="U73" i="5"/>
  <c r="K73" i="5"/>
  <c r="J66" i="5"/>
  <c r="Q66" i="5"/>
  <c r="H164" i="10"/>
  <c r="D115" i="8"/>
  <c r="L115" i="8"/>
  <c r="N115" i="8"/>
  <c r="J52" i="9"/>
  <c r="E182" i="12"/>
  <c r="B157" i="2"/>
  <c r="K157" i="2"/>
  <c r="F52" i="11"/>
  <c r="J59" i="14"/>
  <c r="L199" i="5"/>
  <c r="R199" i="5"/>
  <c r="I199" i="5"/>
  <c r="L115" i="9"/>
  <c r="K122" i="2"/>
  <c r="P122" i="2"/>
  <c r="G87" i="6"/>
  <c r="H87" i="6"/>
  <c r="L73" i="7"/>
  <c r="T73" i="7"/>
  <c r="D73" i="7"/>
  <c r="B122" i="8"/>
  <c r="D122" i="8"/>
  <c r="I122" i="8"/>
  <c r="B94" i="13"/>
  <c r="D101" i="11"/>
  <c r="J87" i="4"/>
  <c r="B87" i="4"/>
  <c r="B73" i="8"/>
  <c r="L73" i="8"/>
  <c r="T73" i="8"/>
  <c r="B45" i="7"/>
  <c r="D45" i="7"/>
  <c r="L45" i="11"/>
  <c r="G31" i="9"/>
  <c r="J66" i="10"/>
  <c r="E66" i="10"/>
  <c r="U45" i="8"/>
  <c r="S45" i="8"/>
  <c r="P45" i="8"/>
  <c r="B38" i="6"/>
  <c r="U38" i="6"/>
  <c r="R101" i="8"/>
  <c r="B101" i="8"/>
  <c r="U101" i="8"/>
  <c r="E23" i="12"/>
  <c r="K199" i="12"/>
  <c r="D199" i="12"/>
  <c r="U164" i="6"/>
  <c r="C164" i="6"/>
  <c r="P164" i="6"/>
  <c r="E185" i="3"/>
  <c r="Q185" i="3"/>
  <c r="K143" i="14"/>
  <c r="F178" i="6"/>
  <c r="Q178" i="6"/>
  <c r="K171" i="14"/>
  <c r="J171" i="14"/>
  <c r="E129" i="11"/>
  <c r="B129" i="11"/>
  <c r="O136" i="8"/>
  <c r="G136" i="8"/>
  <c r="S136" i="8"/>
  <c r="I143" i="4"/>
  <c r="N143" i="4"/>
  <c r="C192" i="10"/>
  <c r="B192" i="10"/>
  <c r="E189" i="12"/>
  <c r="T129" i="3"/>
  <c r="Q129" i="3"/>
  <c r="H129" i="3"/>
  <c r="R108" i="7"/>
  <c r="O108" i="7"/>
  <c r="K108" i="12"/>
  <c r="I108" i="12"/>
  <c r="E199" i="9"/>
  <c r="D185" i="13"/>
  <c r="M199" i="2"/>
  <c r="N199" i="2"/>
  <c r="O87" i="7"/>
  <c r="G87" i="7"/>
  <c r="G101" i="12"/>
  <c r="M101" i="12"/>
  <c r="E114" i="12"/>
  <c r="I94" i="11"/>
  <c r="J94" i="11"/>
  <c r="L171" i="11"/>
  <c r="C52" i="3"/>
  <c r="P52" i="3"/>
  <c r="B94" i="10"/>
  <c r="E134" i="12"/>
  <c r="C101" i="10"/>
  <c r="F73" i="11"/>
  <c r="J66" i="12"/>
  <c r="E62" i="12"/>
  <c r="B66" i="12"/>
  <c r="J164" i="3"/>
  <c r="G164" i="3"/>
  <c r="M164" i="3"/>
  <c r="I115" i="3"/>
  <c r="Q115" i="3"/>
  <c r="N80" i="5"/>
  <c r="M80" i="5"/>
  <c r="U80" i="5"/>
  <c r="H73" i="3"/>
  <c r="K73" i="3"/>
  <c r="J73" i="3"/>
  <c r="O59" i="7"/>
  <c r="I59" i="7"/>
  <c r="N143" i="2"/>
  <c r="B31" i="13"/>
  <c r="H24" i="5"/>
  <c r="J24" i="5"/>
  <c r="M24" i="9"/>
  <c r="F87" i="14"/>
  <c r="L87" i="14"/>
  <c r="C52" i="9"/>
  <c r="E157" i="2"/>
  <c r="P157" i="2"/>
  <c r="C52" i="11"/>
  <c r="M59" i="14"/>
  <c r="P199" i="5"/>
  <c r="C199" i="5"/>
  <c r="H199" i="5"/>
  <c r="G115" i="9"/>
  <c r="O122" i="2"/>
  <c r="C122" i="2"/>
  <c r="J87" i="6"/>
  <c r="O87" i="6"/>
  <c r="P73" i="7"/>
  <c r="K73" i="7"/>
  <c r="E73" i="7"/>
  <c r="H122" i="8"/>
  <c r="L122" i="8"/>
  <c r="N122" i="8"/>
  <c r="H101" i="11"/>
  <c r="C101" i="11"/>
  <c r="C87" i="4"/>
  <c r="I87" i="4"/>
  <c r="I73" i="8"/>
  <c r="Q73" i="8"/>
  <c r="R73" i="8"/>
  <c r="C45" i="7"/>
  <c r="G45" i="7"/>
  <c r="E45" i="7"/>
  <c r="J45" i="11"/>
  <c r="L31" i="9"/>
  <c r="H66" i="10"/>
  <c r="G66" i="10"/>
  <c r="Q45" i="8"/>
  <c r="D45" i="8"/>
  <c r="T38" i="6"/>
  <c r="H38" i="6"/>
  <c r="K38" i="6"/>
  <c r="V101" i="8"/>
  <c r="L101" i="8"/>
  <c r="H101" i="8"/>
  <c r="G199" i="12"/>
  <c r="B199" i="12"/>
  <c r="E195" i="12"/>
  <c r="F164" i="6"/>
  <c r="D164" i="6"/>
  <c r="K164" i="6"/>
  <c r="F185" i="3"/>
  <c r="P185" i="3"/>
  <c r="F143" i="14"/>
  <c r="L178" i="6"/>
  <c r="P178" i="6"/>
  <c r="H171" i="14"/>
  <c r="D171" i="14"/>
  <c r="D129" i="11"/>
  <c r="J129" i="11"/>
  <c r="E191" i="12"/>
  <c r="U136" i="8"/>
  <c r="B136" i="8"/>
  <c r="V136" i="8"/>
  <c r="G143" i="4"/>
  <c r="E143" i="4"/>
  <c r="F192" i="10"/>
  <c r="B129" i="3"/>
  <c r="R129" i="3"/>
  <c r="U108" i="7"/>
  <c r="Q108" i="7"/>
  <c r="D108" i="7"/>
  <c r="M108" i="12"/>
  <c r="R108" i="12"/>
  <c r="B199" i="9"/>
  <c r="G199" i="9"/>
  <c r="P199" i="2"/>
  <c r="E115" i="13"/>
  <c r="P87" i="7"/>
  <c r="T87" i="7"/>
  <c r="O101" i="12"/>
  <c r="D101" i="12"/>
  <c r="K94" i="11"/>
  <c r="K171" i="11"/>
  <c r="E171" i="11"/>
  <c r="S52" i="3"/>
  <c r="K52" i="3"/>
  <c r="N52" i="3"/>
  <c r="E94" i="10"/>
  <c r="D94" i="10"/>
  <c r="E91" i="12"/>
  <c r="K101" i="10"/>
  <c r="D73" i="11"/>
  <c r="F66" i="12"/>
  <c r="L66" i="12"/>
  <c r="D164" i="3"/>
  <c r="F164" i="3"/>
  <c r="E164" i="3"/>
  <c r="R115" i="3"/>
  <c r="B115" i="3"/>
  <c r="H80" i="5"/>
  <c r="J80" i="5"/>
  <c r="E80" i="5"/>
  <c r="U73" i="3"/>
  <c r="I73" i="3"/>
  <c r="R59" i="7"/>
  <c r="F59" i="7"/>
  <c r="E143" i="2"/>
  <c r="C143" i="2"/>
  <c r="C31" i="13"/>
  <c r="B24" i="5"/>
  <c r="E24" i="5"/>
  <c r="C24" i="9"/>
  <c r="E87" i="14"/>
  <c r="C87" i="14"/>
  <c r="B66" i="6"/>
  <c r="T66" i="6"/>
  <c r="N38" i="2"/>
  <c r="K24" i="2"/>
  <c r="I24" i="2"/>
  <c r="L150" i="8"/>
  <c r="O150" i="8"/>
  <c r="F164" i="14"/>
  <c r="D164" i="14"/>
  <c r="M122" i="9"/>
  <c r="N192" i="8"/>
  <c r="P192" i="8"/>
  <c r="J178" i="14"/>
  <c r="C185" i="2"/>
  <c r="B185" i="2"/>
  <c r="E192" i="14"/>
  <c r="F192" i="14"/>
  <c r="I185" i="6"/>
  <c r="T185" i="6"/>
  <c r="G185" i="6"/>
  <c r="R129" i="4"/>
  <c r="B129" i="4"/>
  <c r="Q129" i="4"/>
  <c r="P171" i="2"/>
  <c r="U136" i="3"/>
  <c r="B136" i="3"/>
  <c r="K136" i="3"/>
  <c r="L108" i="9"/>
  <c r="F108" i="9"/>
  <c r="E73" i="10"/>
  <c r="H199" i="10"/>
  <c r="M171" i="8"/>
  <c r="C171" i="8"/>
  <c r="R171" i="8"/>
  <c r="B150" i="13"/>
  <c r="G73" i="6"/>
  <c r="I73" i="6"/>
  <c r="M164" i="8"/>
  <c r="J164" i="8"/>
  <c r="G164" i="8"/>
  <c r="I150" i="9"/>
  <c r="J150" i="9"/>
  <c r="P52" i="5"/>
  <c r="F52" i="5"/>
  <c r="S52" i="5"/>
  <c r="L192" i="11"/>
  <c r="E157" i="3"/>
  <c r="N157" i="3"/>
  <c r="J157" i="3"/>
  <c r="G87" i="12"/>
  <c r="K87" i="12"/>
  <c r="T87" i="5"/>
  <c r="S66" i="8"/>
  <c r="F66" i="8"/>
  <c r="T157" i="8"/>
  <c r="J157" i="8"/>
  <c r="F80" i="12"/>
  <c r="G80" i="12"/>
  <c r="B73" i="13"/>
  <c r="M66" i="14"/>
  <c r="M150" i="2"/>
  <c r="L150" i="2"/>
  <c r="M73" i="4"/>
  <c r="H73" i="4"/>
  <c r="O115" i="12"/>
  <c r="H115" i="12"/>
  <c r="H101" i="3"/>
  <c r="B101" i="3"/>
  <c r="B87" i="10"/>
  <c r="Q136" i="6"/>
  <c r="M136" i="6"/>
  <c r="L136" i="6"/>
  <c r="G31" i="5"/>
  <c r="K31" i="5"/>
  <c r="S31" i="5"/>
  <c r="L45" i="9"/>
  <c r="J45" i="9"/>
  <c r="D45" i="3"/>
  <c r="S45" i="3"/>
  <c r="U45" i="3"/>
  <c r="R24" i="8"/>
  <c r="C24" i="8"/>
  <c r="F24" i="8"/>
  <c r="Q24" i="3"/>
  <c r="C24" i="3"/>
  <c r="D171" i="6"/>
  <c r="P171" i="6"/>
  <c r="G171" i="6"/>
  <c r="N178" i="9"/>
  <c r="D129" i="7"/>
  <c r="F129" i="7"/>
  <c r="D157" i="11"/>
  <c r="J157" i="11"/>
  <c r="F192" i="5"/>
  <c r="L192" i="5"/>
  <c r="P192" i="5"/>
  <c r="N164" i="9"/>
  <c r="J164" i="9"/>
  <c r="H164" i="11"/>
  <c r="E164" i="11"/>
  <c r="Q129" i="12"/>
  <c r="I129" i="12"/>
  <c r="K199" i="11"/>
  <c r="J199" i="11"/>
  <c r="H164" i="5"/>
  <c r="N164" i="5"/>
  <c r="L185" i="14"/>
  <c r="K185" i="14"/>
  <c r="C136" i="10"/>
  <c r="I115" i="11"/>
  <c r="B136" i="14"/>
  <c r="J136" i="14"/>
  <c r="E79" i="12"/>
  <c r="D101" i="5"/>
  <c r="U101" i="5"/>
  <c r="N150" i="12"/>
  <c r="P150" i="12"/>
  <c r="L136" i="9"/>
  <c r="B136" i="9"/>
  <c r="D108" i="13"/>
  <c r="B108" i="10"/>
  <c r="L80" i="7"/>
  <c r="N80" i="7"/>
  <c r="C59" i="10"/>
  <c r="K59" i="10"/>
  <c r="B52" i="10"/>
  <c r="K94" i="8"/>
  <c r="B94" i="8"/>
  <c r="J94" i="8"/>
  <c r="G87" i="9"/>
  <c r="N87" i="9"/>
  <c r="E59" i="11"/>
  <c r="P52" i="12"/>
  <c r="D52" i="12"/>
  <c r="B171" i="9"/>
  <c r="K101" i="14"/>
  <c r="J129" i="14"/>
  <c r="H129" i="14"/>
  <c r="E94" i="9"/>
  <c r="D31" i="11"/>
  <c r="F94" i="7"/>
  <c r="I94" i="7"/>
  <c r="K94" i="7"/>
  <c r="P59" i="2"/>
  <c r="J59" i="2"/>
  <c r="R38" i="8"/>
  <c r="E38" i="8"/>
  <c r="R31" i="6"/>
  <c r="O31" i="6"/>
  <c r="N31" i="6"/>
  <c r="U24" i="7"/>
  <c r="S24" i="7"/>
  <c r="I38" i="5"/>
  <c r="B38" i="5"/>
  <c r="G38" i="5"/>
  <c r="L38" i="3"/>
  <c r="H38" i="3"/>
  <c r="J38" i="3"/>
  <c r="O31" i="2"/>
  <c r="I73" i="2"/>
  <c r="K73" i="2"/>
  <c r="J38" i="4"/>
  <c r="L38" i="4"/>
  <c r="I38" i="4"/>
  <c r="F143" i="6"/>
  <c r="D143" i="6"/>
  <c r="H178" i="3"/>
  <c r="T178" i="3"/>
  <c r="M178" i="3"/>
  <c r="E171" i="13"/>
  <c r="I122" i="14"/>
  <c r="B178" i="5"/>
  <c r="I178" i="5"/>
  <c r="H178" i="5"/>
  <c r="I185" i="9"/>
  <c r="J185" i="9"/>
  <c r="P178" i="7"/>
  <c r="E178" i="7"/>
  <c r="G150" i="14"/>
  <c r="F150" i="14"/>
  <c r="M171" i="3"/>
  <c r="C171" i="3"/>
  <c r="I171" i="3"/>
  <c r="J192" i="2"/>
  <c r="I199" i="4"/>
  <c r="C199" i="4"/>
  <c r="O199" i="4"/>
  <c r="C178" i="2"/>
  <c r="F178" i="2"/>
  <c r="G157" i="10"/>
  <c r="J108" i="8"/>
  <c r="K108" i="8"/>
  <c r="P59" i="4"/>
  <c r="R59" i="4"/>
  <c r="C129" i="9"/>
  <c r="B108" i="4"/>
  <c r="N108" i="4"/>
  <c r="B136" i="2"/>
  <c r="H136" i="2"/>
  <c r="F87" i="11"/>
  <c r="I87" i="11"/>
  <c r="E87" i="3"/>
  <c r="L87" i="3"/>
  <c r="I59" i="3"/>
  <c r="H59" i="3"/>
  <c r="K59" i="3"/>
  <c r="D150" i="5"/>
  <c r="Q150" i="5"/>
  <c r="J94" i="4"/>
  <c r="S94" i="4"/>
  <c r="H52" i="4"/>
  <c r="J52" i="4"/>
  <c r="R66" i="7"/>
  <c r="T66" i="7"/>
  <c r="O66" i="7"/>
  <c r="M143" i="5"/>
  <c r="O143" i="5"/>
  <c r="C143" i="5"/>
  <c r="I143" i="11"/>
  <c r="J143" i="11"/>
  <c r="G73" i="12"/>
  <c r="R73" i="12"/>
  <c r="D108" i="2"/>
  <c r="P108" i="2"/>
  <c r="E80" i="4"/>
  <c r="B80" i="4"/>
  <c r="J150" i="4"/>
  <c r="R150" i="4"/>
  <c r="E24" i="14"/>
  <c r="H45" i="10"/>
  <c r="B38" i="13"/>
  <c r="I45" i="14"/>
  <c r="B24" i="11"/>
  <c r="D66" i="2"/>
  <c r="F66" i="2"/>
  <c r="P164" i="12"/>
  <c r="F164" i="12"/>
  <c r="H185" i="11"/>
  <c r="L185" i="11"/>
  <c r="C122" i="7"/>
  <c r="Q122" i="7"/>
  <c r="N122" i="7"/>
  <c r="O178" i="12"/>
  <c r="Q178" i="12"/>
  <c r="J171" i="7"/>
  <c r="T171" i="7"/>
  <c r="F115" i="5"/>
  <c r="Q115" i="5"/>
  <c r="D143" i="3"/>
  <c r="L143" i="3"/>
  <c r="T143" i="3"/>
  <c r="O199" i="6"/>
  <c r="U199" i="6"/>
  <c r="T199" i="6"/>
  <c r="C157" i="12"/>
  <c r="L157" i="12"/>
  <c r="K164" i="2"/>
  <c r="C164" i="2"/>
  <c r="R185" i="4"/>
  <c r="C185" i="4"/>
  <c r="F185" i="4"/>
  <c r="F129" i="6"/>
  <c r="R129" i="6"/>
  <c r="H122" i="4"/>
  <c r="J122" i="4"/>
  <c r="R122" i="4"/>
  <c r="G157" i="9"/>
  <c r="O143" i="7"/>
  <c r="C143" i="7"/>
  <c r="U143" i="7"/>
  <c r="I199" i="8"/>
  <c r="P199" i="8"/>
  <c r="F199" i="8"/>
  <c r="H185" i="10"/>
  <c r="U171" i="4"/>
  <c r="L171" i="4"/>
  <c r="E190" i="12"/>
  <c r="I150" i="6"/>
  <c r="Q150" i="6"/>
  <c r="D150" i="6"/>
  <c r="C150" i="3"/>
  <c r="J150" i="3"/>
  <c r="M164" i="7"/>
  <c r="F164" i="7"/>
  <c r="C108" i="11"/>
  <c r="F136" i="5"/>
  <c r="O136" i="5"/>
  <c r="D136" i="5"/>
  <c r="G80" i="3"/>
  <c r="O80" i="3"/>
  <c r="D73" i="9"/>
  <c r="G73" i="9"/>
  <c r="H122" i="11"/>
  <c r="H94" i="12"/>
  <c r="G94" i="12"/>
  <c r="I73" i="5"/>
  <c r="S73" i="5"/>
  <c r="M73" i="5"/>
  <c r="O66" i="5"/>
  <c r="K66" i="5"/>
  <c r="N66" i="5"/>
  <c r="J164" i="10"/>
  <c r="M115" i="8"/>
  <c r="T115" i="8"/>
  <c r="P115" i="8"/>
  <c r="H52" i="9"/>
  <c r="L52" i="9"/>
  <c r="J157" i="2"/>
  <c r="N157" i="2"/>
  <c r="L52" i="11"/>
  <c r="E59" i="14"/>
  <c r="B199" i="5"/>
  <c r="F199" i="5"/>
  <c r="U199" i="5"/>
  <c r="E115" i="9"/>
  <c r="L122" i="2"/>
  <c r="E122" i="2"/>
  <c r="U87" i="6"/>
  <c r="C87" i="6"/>
  <c r="C73" i="7"/>
  <c r="S73" i="7"/>
  <c r="M73" i="7"/>
  <c r="Q122" i="8"/>
  <c r="S122" i="8"/>
  <c r="M122" i="8"/>
  <c r="L101" i="11"/>
  <c r="G101" i="11"/>
  <c r="D87" i="4"/>
  <c r="F87" i="4"/>
  <c r="U73" i="8"/>
  <c r="E73" i="8"/>
  <c r="G73" i="8"/>
  <c r="D143" i="13"/>
  <c r="R45" i="7"/>
  <c r="T45" i="7"/>
  <c r="S45" i="7"/>
  <c r="D45" i="11"/>
  <c r="C31" i="9"/>
  <c r="I66" i="10"/>
  <c r="F45" i="8"/>
  <c r="J45" i="8"/>
  <c r="L38" i="6"/>
  <c r="S38" i="6"/>
  <c r="N38" i="6"/>
  <c r="K101" i="8"/>
  <c r="T101" i="8"/>
  <c r="J199" i="12"/>
  <c r="I199" i="12"/>
  <c r="T164" i="6"/>
  <c r="Q164" i="6"/>
  <c r="O185" i="3"/>
  <c r="L185" i="3"/>
  <c r="I185" i="3"/>
  <c r="M143" i="14"/>
  <c r="E143" i="14"/>
  <c r="J178" i="6"/>
  <c r="K178" i="6"/>
  <c r="G178" i="6"/>
  <c r="L171" i="14"/>
  <c r="C129" i="11"/>
  <c r="R136" i="8"/>
  <c r="I136" i="8"/>
  <c r="R143" i="4"/>
  <c r="H143" i="4"/>
  <c r="G192" i="10"/>
  <c r="I129" i="3"/>
  <c r="F129" i="3"/>
  <c r="L108" i="7"/>
  <c r="K108" i="7"/>
  <c r="H108" i="7"/>
  <c r="F108" i="12"/>
  <c r="E104" i="12"/>
  <c r="B108" i="12"/>
  <c r="F199" i="9"/>
  <c r="J199" i="9"/>
  <c r="D199" i="2"/>
  <c r="C199" i="2"/>
  <c r="B115" i="13"/>
  <c r="C87" i="7"/>
  <c r="I87" i="7"/>
  <c r="E97" i="12"/>
  <c r="B101" i="12"/>
  <c r="N101" i="12"/>
  <c r="B94" i="11"/>
  <c r="H171" i="11"/>
  <c r="F171" i="11"/>
  <c r="U52" i="3"/>
  <c r="G52" i="3"/>
  <c r="L52" i="3"/>
  <c r="J94" i="10"/>
  <c r="C94" i="10"/>
  <c r="J101" i="10"/>
  <c r="D101" i="10"/>
  <c r="H73" i="11"/>
  <c r="I66" i="12"/>
  <c r="N66" i="12"/>
  <c r="E71" i="12"/>
  <c r="T164" i="3"/>
  <c r="I164" i="3"/>
  <c r="P115" i="3"/>
  <c r="L115" i="3"/>
  <c r="F115" i="3"/>
  <c r="P80" i="5"/>
  <c r="I80" i="5"/>
  <c r="E84" i="12"/>
  <c r="M73" i="3"/>
  <c r="D73" i="3"/>
  <c r="D59" i="7"/>
  <c r="U59" i="7"/>
  <c r="I143" i="2"/>
  <c r="J143" i="2"/>
  <c r="Q24" i="5"/>
  <c r="F24" i="5"/>
  <c r="S24" i="5"/>
  <c r="E35" i="12"/>
  <c r="E24" i="9"/>
  <c r="H87" i="14"/>
  <c r="G87" i="14"/>
  <c r="E199" i="12" l="1"/>
  <c r="E66" i="12"/>
  <c r="F17" i="12"/>
  <c r="P17" i="12"/>
  <c r="D17" i="13"/>
  <c r="L17" i="12"/>
  <c r="I17" i="3"/>
  <c r="R17" i="6"/>
  <c r="N17" i="12"/>
  <c r="H17" i="6"/>
  <c r="E17" i="9"/>
  <c r="E108" i="12"/>
  <c r="U17" i="7"/>
  <c r="E101" i="12"/>
  <c r="D17" i="3"/>
  <c r="K17" i="14"/>
  <c r="R17" i="8"/>
  <c r="E16" i="4"/>
  <c r="F17" i="7"/>
  <c r="E17" i="3"/>
  <c r="C17" i="6"/>
  <c r="V17" i="8"/>
  <c r="E150" i="12"/>
  <c r="E129" i="12"/>
  <c r="N16" i="6"/>
  <c r="B17" i="7"/>
  <c r="M17" i="7"/>
  <c r="C16" i="13"/>
  <c r="N17" i="9"/>
  <c r="J16" i="6"/>
  <c r="E45" i="12"/>
  <c r="R16" i="12"/>
  <c r="C16" i="12"/>
  <c r="T17" i="6"/>
  <c r="H16" i="3"/>
  <c r="O16" i="6"/>
  <c r="P16" i="12"/>
  <c r="C16" i="3"/>
  <c r="L17" i="7"/>
  <c r="M17" i="4"/>
  <c r="C16" i="2"/>
  <c r="K17" i="8"/>
  <c r="I17" i="7"/>
  <c r="E164" i="12"/>
  <c r="C17" i="9"/>
  <c r="D16" i="6"/>
  <c r="S16" i="6"/>
  <c r="M17" i="9"/>
  <c r="S16" i="3"/>
  <c r="G16" i="4"/>
  <c r="B16" i="10"/>
  <c r="Q16" i="12"/>
  <c r="I16" i="4"/>
  <c r="E17" i="11"/>
  <c r="K16" i="2"/>
  <c r="S16" i="8"/>
  <c r="B16" i="6"/>
  <c r="O16" i="12"/>
  <c r="K16" i="6"/>
  <c r="Q17" i="5"/>
  <c r="J16" i="12"/>
  <c r="F16" i="12"/>
  <c r="H16" i="9"/>
  <c r="P17" i="3"/>
  <c r="F17" i="5"/>
  <c r="I16" i="12"/>
  <c r="G17" i="9"/>
  <c r="I16" i="10"/>
  <c r="U16" i="6"/>
  <c r="T17" i="8"/>
  <c r="D16" i="12"/>
  <c r="N16" i="12"/>
  <c r="U17" i="4"/>
  <c r="E16" i="8"/>
  <c r="J16" i="4"/>
  <c r="K16" i="4"/>
  <c r="J16" i="8"/>
  <c r="I17" i="6"/>
  <c r="C16" i="6"/>
  <c r="H17" i="8"/>
  <c r="I17" i="14"/>
  <c r="K17" i="10"/>
  <c r="K16" i="10"/>
  <c r="U17" i="3"/>
  <c r="I16" i="8"/>
  <c r="F16" i="10"/>
  <c r="T16" i="6"/>
  <c r="L16" i="12"/>
  <c r="M16" i="12"/>
  <c r="H17" i="5"/>
  <c r="C17" i="8"/>
  <c r="O16" i="4"/>
  <c r="G16" i="9"/>
  <c r="J17" i="6"/>
  <c r="E17" i="2"/>
  <c r="Q16" i="6"/>
  <c r="F17" i="8"/>
  <c r="C17" i="13"/>
  <c r="G17" i="12"/>
  <c r="E17" i="5"/>
  <c r="M16" i="3"/>
  <c r="E17" i="10"/>
  <c r="H16" i="10"/>
  <c r="I17" i="8"/>
  <c r="J16" i="10"/>
  <c r="F16" i="2"/>
  <c r="H17" i="11"/>
  <c r="K17" i="2"/>
  <c r="E16" i="9"/>
  <c r="F17" i="14"/>
  <c r="K17" i="6"/>
  <c r="M17" i="3"/>
  <c r="D16" i="4"/>
  <c r="I16" i="6"/>
  <c r="J17" i="5"/>
  <c r="E157" i="12"/>
  <c r="B16" i="8"/>
  <c r="G16" i="10"/>
  <c r="R16" i="4"/>
  <c r="K16" i="12"/>
  <c r="U16" i="7"/>
  <c r="U15" i="7" s="1"/>
  <c r="D17" i="6"/>
  <c r="M16" i="9"/>
  <c r="G17" i="3"/>
  <c r="J16" i="14"/>
  <c r="M17" i="12"/>
  <c r="C16" i="10"/>
  <c r="M16" i="8"/>
  <c r="G16" i="12"/>
  <c r="I17" i="10"/>
  <c r="D17" i="12"/>
  <c r="E16" i="10"/>
  <c r="H16" i="7"/>
  <c r="U17" i="8"/>
  <c r="Q17" i="3"/>
  <c r="H16" i="12"/>
  <c r="B16" i="5"/>
  <c r="N17" i="7"/>
  <c r="C16" i="11"/>
  <c r="J16" i="7"/>
  <c r="D17" i="7"/>
  <c r="C17" i="2"/>
  <c r="N17" i="5"/>
  <c r="J17" i="9"/>
  <c r="C16" i="8"/>
  <c r="Q17" i="7"/>
  <c r="M17" i="2"/>
  <c r="E16" i="11"/>
  <c r="C16" i="7"/>
  <c r="U17" i="5"/>
  <c r="I17" i="9"/>
  <c r="K16" i="8"/>
  <c r="E115" i="12"/>
  <c r="N16" i="5"/>
  <c r="K17" i="3"/>
  <c r="E94" i="12"/>
  <c r="H17" i="2"/>
  <c r="D16" i="11"/>
  <c r="K17" i="5"/>
  <c r="F17" i="9"/>
  <c r="E80" i="12"/>
  <c r="L17" i="8"/>
  <c r="R17" i="7"/>
  <c r="H16" i="14"/>
  <c r="B16" i="7"/>
  <c r="D17" i="5"/>
  <c r="D16" i="2"/>
  <c r="G16" i="5"/>
  <c r="B17" i="3"/>
  <c r="S17" i="6"/>
  <c r="D17" i="11"/>
  <c r="D17" i="8"/>
  <c r="B16" i="2"/>
  <c r="J16" i="9"/>
  <c r="L17" i="6"/>
  <c r="K17" i="11"/>
  <c r="L17" i="14"/>
  <c r="H17" i="9"/>
  <c r="N17" i="4"/>
  <c r="L17" i="2"/>
  <c r="Q17" i="12"/>
  <c r="O17" i="3"/>
  <c r="O16" i="7"/>
  <c r="I17" i="4"/>
  <c r="I15" i="4" s="1"/>
  <c r="F16" i="4"/>
  <c r="R17" i="4"/>
  <c r="C16" i="4"/>
  <c r="D17" i="4"/>
  <c r="B16" i="11"/>
  <c r="R16" i="8"/>
  <c r="D17" i="14"/>
  <c r="F17" i="2"/>
  <c r="S17" i="5"/>
  <c r="V16" i="8"/>
  <c r="B17" i="14"/>
  <c r="O16" i="5"/>
  <c r="N17" i="3"/>
  <c r="B17" i="5"/>
  <c r="E87" i="12"/>
  <c r="T17" i="7"/>
  <c r="B16" i="14"/>
  <c r="F16" i="7"/>
  <c r="G17" i="5"/>
  <c r="G16" i="3"/>
  <c r="E17" i="8"/>
  <c r="P16" i="5"/>
  <c r="R17" i="3"/>
  <c r="G17" i="10"/>
  <c r="R17" i="5"/>
  <c r="L17" i="9"/>
  <c r="J16" i="3"/>
  <c r="B17" i="8"/>
  <c r="M16" i="2"/>
  <c r="I16" i="9"/>
  <c r="S17" i="3"/>
  <c r="N17" i="6"/>
  <c r="E17" i="14"/>
  <c r="K16" i="5"/>
  <c r="B17" i="9"/>
  <c r="L17" i="4"/>
  <c r="T17" i="4"/>
  <c r="P16" i="4"/>
  <c r="E185" i="12"/>
  <c r="E31" i="12"/>
  <c r="T16" i="4"/>
  <c r="S17" i="4"/>
  <c r="F17" i="10"/>
  <c r="P16" i="6"/>
  <c r="E171" i="12"/>
  <c r="J17" i="4"/>
  <c r="H16" i="4"/>
  <c r="S16" i="7"/>
  <c r="P17" i="6"/>
  <c r="J17" i="2"/>
  <c r="L16" i="11"/>
  <c r="C17" i="5"/>
  <c r="U16" i="3"/>
  <c r="L16" i="5"/>
  <c r="P17" i="7"/>
  <c r="M17" i="5"/>
  <c r="N16" i="3"/>
  <c r="T16" i="5"/>
  <c r="T17" i="5"/>
  <c r="B16" i="3"/>
  <c r="D16" i="13"/>
  <c r="D15" i="13" s="1"/>
  <c r="E17" i="13"/>
  <c r="E38" i="12"/>
  <c r="B17" i="4"/>
  <c r="U16" i="4"/>
  <c r="O17" i="4"/>
  <c r="M16" i="6"/>
  <c r="E136" i="12"/>
  <c r="P17" i="4"/>
  <c r="O17" i="12"/>
  <c r="G16" i="14"/>
  <c r="P17" i="5"/>
  <c r="D17" i="9"/>
  <c r="T16" i="3"/>
  <c r="P17" i="8"/>
  <c r="K16" i="9"/>
  <c r="R17" i="12"/>
  <c r="M16" i="14"/>
  <c r="M16" i="7"/>
  <c r="R16" i="3"/>
  <c r="F16" i="11"/>
  <c r="H16" i="6"/>
  <c r="H15" i="6" s="1"/>
  <c r="M16" i="4"/>
  <c r="B16" i="4"/>
  <c r="E122" i="12"/>
  <c r="E24" i="12"/>
  <c r="J16" i="11"/>
  <c r="L16" i="3"/>
  <c r="S17" i="7"/>
  <c r="P17" i="2"/>
  <c r="L16" i="14"/>
  <c r="E16" i="7"/>
  <c r="J17" i="14"/>
  <c r="J15" i="14" s="1"/>
  <c r="S16" i="5"/>
  <c r="T17" i="3"/>
  <c r="Q17" i="6"/>
  <c r="J17" i="10"/>
  <c r="M17" i="8"/>
  <c r="C16" i="9"/>
  <c r="F17" i="3"/>
  <c r="F17" i="6"/>
  <c r="J16" i="5"/>
  <c r="J17" i="3"/>
  <c r="U17" i="6"/>
  <c r="U15" i="6" s="1"/>
  <c r="H17" i="10"/>
  <c r="D16" i="14"/>
  <c r="I17" i="12"/>
  <c r="F16" i="14"/>
  <c r="J17" i="7"/>
  <c r="T16" i="7"/>
  <c r="E16" i="3"/>
  <c r="M17" i="14"/>
  <c r="L16" i="9"/>
  <c r="L15" i="9" s="1"/>
  <c r="M17" i="6"/>
  <c r="D17" i="10"/>
  <c r="O16" i="8"/>
  <c r="I16" i="14"/>
  <c r="E73" i="12"/>
  <c r="K16" i="7"/>
  <c r="H16" i="8"/>
  <c r="C17" i="14"/>
  <c r="D16" i="5"/>
  <c r="H17" i="7"/>
  <c r="H17" i="12"/>
  <c r="C16" i="14"/>
  <c r="L17" i="5"/>
  <c r="K16" i="3"/>
  <c r="N17" i="8"/>
  <c r="F16" i="9"/>
  <c r="G17" i="6"/>
  <c r="K17" i="12"/>
  <c r="Q16" i="7"/>
  <c r="J17" i="11"/>
  <c r="T16" i="8"/>
  <c r="B17" i="10"/>
  <c r="L17" i="11"/>
  <c r="R16" i="6"/>
  <c r="C17" i="4"/>
  <c r="Q16" i="4"/>
  <c r="K17" i="4"/>
  <c r="K15" i="4" s="1"/>
  <c r="Q17" i="8"/>
  <c r="H17" i="14"/>
  <c r="B16" i="13"/>
  <c r="B16" i="12"/>
  <c r="F16" i="5"/>
  <c r="E16" i="14"/>
  <c r="I16" i="2"/>
  <c r="E16" i="5"/>
  <c r="E15" i="5" s="1"/>
  <c r="H16" i="5"/>
  <c r="C17" i="11"/>
  <c r="O16" i="3"/>
  <c r="O17" i="6"/>
  <c r="E178" i="12"/>
  <c r="K16" i="14"/>
  <c r="R16" i="7"/>
  <c r="P16" i="3"/>
  <c r="R16" i="5"/>
  <c r="C17" i="12"/>
  <c r="L16" i="8"/>
  <c r="I16" i="11"/>
  <c r="G16" i="7"/>
  <c r="G17" i="8"/>
  <c r="K17" i="7"/>
  <c r="D17" i="2"/>
  <c r="N16" i="8"/>
  <c r="O17" i="8"/>
  <c r="L16" i="2"/>
  <c r="M16" i="5"/>
  <c r="H17" i="3"/>
  <c r="B17" i="6"/>
  <c r="E52" i="12"/>
  <c r="F17" i="11"/>
  <c r="O17" i="7"/>
  <c r="B17" i="11"/>
  <c r="E16" i="13"/>
  <c r="D16" i="10"/>
  <c r="P16" i="2"/>
  <c r="E16" i="2"/>
  <c r="H17" i="4"/>
  <c r="N16" i="4"/>
  <c r="E16" i="6"/>
  <c r="E59" i="12"/>
  <c r="G17" i="4"/>
  <c r="B17" i="13"/>
  <c r="O16" i="2"/>
  <c r="G17" i="14"/>
  <c r="G16" i="6"/>
  <c r="L16" i="7"/>
  <c r="D16" i="3"/>
  <c r="N16" i="2"/>
  <c r="D16" i="9"/>
  <c r="I17" i="11"/>
  <c r="I16" i="3"/>
  <c r="I16" i="5"/>
  <c r="C17" i="3"/>
  <c r="B17" i="12"/>
  <c r="U16" i="8"/>
  <c r="G17" i="11"/>
  <c r="P16" i="8"/>
  <c r="N16" i="9"/>
  <c r="N15" i="9" s="1"/>
  <c r="G16" i="8"/>
  <c r="N17" i="2"/>
  <c r="N16" i="7"/>
  <c r="Q16" i="8"/>
  <c r="J16" i="2"/>
  <c r="U16" i="5"/>
  <c r="C17" i="10"/>
  <c r="G17" i="7"/>
  <c r="B17" i="2"/>
  <c r="O17" i="5"/>
  <c r="E17" i="7"/>
  <c r="G16" i="2"/>
  <c r="L16" i="4"/>
  <c r="E143" i="12"/>
  <c r="L16" i="6"/>
  <c r="E17" i="4"/>
  <c r="F16" i="6"/>
  <c r="Q16" i="5"/>
  <c r="Q15" i="5" s="1"/>
  <c r="Q16" i="3"/>
  <c r="F16" i="8"/>
  <c r="K17" i="9"/>
  <c r="F16" i="3"/>
  <c r="O17" i="2"/>
  <c r="K16" i="11"/>
  <c r="L17" i="3"/>
  <c r="I16" i="7"/>
  <c r="J17" i="8"/>
  <c r="H16" i="2"/>
  <c r="B16" i="9"/>
  <c r="E17" i="6"/>
  <c r="S17" i="8"/>
  <c r="H16" i="11"/>
  <c r="P16" i="7"/>
  <c r="D16" i="8"/>
  <c r="C16" i="5"/>
  <c r="I17" i="2"/>
  <c r="G16" i="11"/>
  <c r="I17" i="5"/>
  <c r="F17" i="4"/>
  <c r="C17" i="7"/>
  <c r="G17" i="2"/>
  <c r="J17" i="12"/>
  <c r="D16" i="7"/>
  <c r="Q17" i="4"/>
  <c r="E192" i="12"/>
  <c r="S16" i="4"/>
  <c r="D15" i="8" l="1"/>
  <c r="R15" i="6"/>
  <c r="J15" i="6"/>
  <c r="C15" i="3"/>
  <c r="P15" i="12"/>
  <c r="I15" i="3"/>
  <c r="C15" i="5"/>
  <c r="F15" i="12"/>
  <c r="L15" i="12"/>
  <c r="E15" i="11"/>
  <c r="C15" i="6"/>
  <c r="J15" i="8"/>
  <c r="H15" i="7"/>
  <c r="C15" i="9"/>
  <c r="J15" i="12"/>
  <c r="M15" i="3"/>
  <c r="E15" i="4"/>
  <c r="D15" i="9"/>
  <c r="J15" i="2"/>
  <c r="R15" i="5"/>
  <c r="H15" i="5"/>
  <c r="O15" i="12"/>
  <c r="R15" i="8"/>
  <c r="C15" i="2"/>
  <c r="G15" i="4"/>
  <c r="K15" i="8"/>
  <c r="T15" i="7"/>
  <c r="P15" i="3"/>
  <c r="Q15" i="7"/>
  <c r="H15" i="12"/>
  <c r="R15" i="12"/>
  <c r="E15" i="8"/>
  <c r="B15" i="7"/>
  <c r="L15" i="8"/>
  <c r="N15" i="6"/>
  <c r="S15" i="5"/>
  <c r="N15" i="7"/>
  <c r="G15" i="6"/>
  <c r="K15" i="12"/>
  <c r="I15" i="12"/>
  <c r="B15" i="3"/>
  <c r="D15" i="4"/>
  <c r="F15" i="2"/>
  <c r="N15" i="12"/>
  <c r="S15" i="4"/>
  <c r="K15" i="14"/>
  <c r="E15" i="14"/>
  <c r="L15" i="14"/>
  <c r="M15" i="9"/>
  <c r="K15" i="10"/>
  <c r="E15" i="9"/>
  <c r="F15" i="7"/>
  <c r="Q15" i="8"/>
  <c r="N15" i="4"/>
  <c r="I15" i="10"/>
  <c r="O15" i="6"/>
  <c r="O15" i="4"/>
  <c r="K15" i="3"/>
  <c r="E15" i="3"/>
  <c r="C15" i="13"/>
  <c r="P15" i="8"/>
  <c r="B15" i="9"/>
  <c r="D15" i="3"/>
  <c r="R15" i="7"/>
  <c r="U15" i="3"/>
  <c r="M15" i="2"/>
  <c r="B15" i="11"/>
  <c r="Q15" i="12"/>
  <c r="B15" i="2"/>
  <c r="G15" i="3"/>
  <c r="H15" i="10"/>
  <c r="T15" i="3"/>
  <c r="V15" i="8"/>
  <c r="H15" i="9"/>
  <c r="L15" i="2"/>
  <c r="E15" i="2"/>
  <c r="L15" i="4"/>
  <c r="U15" i="8"/>
  <c r="L15" i="7"/>
  <c r="F15" i="14"/>
  <c r="F15" i="8"/>
  <c r="I15" i="14"/>
  <c r="M15" i="7"/>
  <c r="S15" i="3"/>
  <c r="J15" i="9"/>
  <c r="E15" i="7"/>
  <c r="H15" i="3"/>
  <c r="D15" i="5"/>
  <c r="M15" i="8"/>
  <c r="B15" i="4"/>
  <c r="K15" i="6"/>
  <c r="T15" i="6"/>
  <c r="K15" i="2"/>
  <c r="J15" i="4"/>
  <c r="I15" i="7"/>
  <c r="H15" i="11"/>
  <c r="K15" i="11"/>
  <c r="M15" i="5"/>
  <c r="F15" i="5"/>
  <c r="F15" i="9"/>
  <c r="J15" i="10"/>
  <c r="M15" i="4"/>
  <c r="M15" i="6"/>
  <c r="J15" i="3"/>
  <c r="Q15" i="4"/>
  <c r="E15" i="13"/>
  <c r="O15" i="3"/>
  <c r="H15" i="8"/>
  <c r="Q15" i="6"/>
  <c r="B15" i="6"/>
  <c r="S15" i="8"/>
  <c r="F15" i="3"/>
  <c r="U15" i="5"/>
  <c r="C15" i="12"/>
  <c r="B15" i="10"/>
  <c r="U15" i="4"/>
  <c r="P15" i="7"/>
  <c r="F15" i="6"/>
  <c r="G15" i="8"/>
  <c r="P15" i="2"/>
  <c r="D15" i="14"/>
  <c r="P15" i="6"/>
  <c r="B15" i="8"/>
  <c r="E15" i="10"/>
  <c r="G15" i="9"/>
  <c r="I15" i="8"/>
  <c r="D15" i="6"/>
  <c r="D15" i="10"/>
  <c r="F15" i="10"/>
  <c r="B15" i="12"/>
  <c r="K15" i="5"/>
  <c r="R15" i="4"/>
  <c r="S15" i="6"/>
  <c r="N15" i="5"/>
  <c r="I15" i="6"/>
  <c r="L15" i="6"/>
  <c r="C15" i="10"/>
  <c r="N15" i="2"/>
  <c r="C15" i="8"/>
  <c r="G15" i="12"/>
  <c r="E17" i="12"/>
  <c r="N15" i="8"/>
  <c r="T15" i="8"/>
  <c r="J15" i="5"/>
  <c r="R15" i="3"/>
  <c r="G15" i="10"/>
  <c r="M15" i="12"/>
  <c r="Q15" i="3"/>
  <c r="I15" i="9"/>
  <c r="D15" i="12"/>
  <c r="C15" i="7"/>
  <c r="K15" i="9"/>
  <c r="O15" i="5"/>
  <c r="H15" i="14"/>
  <c r="L15" i="11"/>
  <c r="C15" i="4"/>
  <c r="J15" i="7"/>
  <c r="E15" i="6"/>
  <c r="T15" i="5"/>
  <c r="C15" i="11"/>
  <c r="H15" i="2"/>
  <c r="G15" i="2"/>
  <c r="B15" i="13"/>
  <c r="K15" i="7"/>
  <c r="L15" i="3"/>
  <c r="F15" i="11"/>
  <c r="N15" i="3"/>
  <c r="T15" i="4"/>
  <c r="B15" i="14"/>
  <c r="F15" i="4"/>
  <c r="J15" i="11"/>
  <c r="S15" i="7"/>
  <c r="G15" i="5"/>
  <c r="B15" i="5"/>
  <c r="G15" i="11"/>
  <c r="D15" i="7"/>
  <c r="I15" i="5"/>
  <c r="I15" i="2"/>
  <c r="C15" i="14"/>
  <c r="G15" i="14"/>
  <c r="H15" i="4"/>
  <c r="O15" i="7"/>
  <c r="D15" i="2"/>
  <c r="I15" i="11"/>
  <c r="O15" i="2"/>
  <c r="G15" i="7"/>
  <c r="O15" i="8"/>
  <c r="E16" i="12"/>
  <c r="M15" i="14"/>
  <c r="L15" i="5"/>
  <c r="P15" i="4"/>
  <c r="P15" i="5"/>
  <c r="D15" i="11"/>
  <c r="E15" i="12" l="1"/>
</calcChain>
</file>

<file path=xl/sharedStrings.xml><?xml version="1.0" encoding="utf-8"?>
<sst xmlns="http://schemas.openxmlformats.org/spreadsheetml/2006/main" count="9630" uniqueCount="194">
  <si>
    <t>Nevada Healthcare Quarterly Reports</t>
  </si>
  <si>
    <t>Section A: Revenue and Expenses</t>
  </si>
  <si>
    <t>A01: Revenue and Expenses Totals</t>
  </si>
  <si>
    <t>A02: Inpatient Operating Revenue</t>
  </si>
  <si>
    <t>A03: Outpatient Operating Revenue</t>
  </si>
  <si>
    <t>A04: Long Term Care Operating Revenue</t>
  </si>
  <si>
    <t>A05: Clinic Operating Revenue</t>
  </si>
  <si>
    <t>A06: Sub-Acute Operating Revenue</t>
  </si>
  <si>
    <t>A07: Operating Expenses</t>
  </si>
  <si>
    <t>A08: Non-Operating Revenue and Expenses</t>
  </si>
  <si>
    <t>Section B: Assets and Liabilities</t>
  </si>
  <si>
    <t>B01: Assets and Liabilities Totals</t>
  </si>
  <si>
    <t>B02: Current Assets</t>
  </si>
  <si>
    <t>B03: Property, Facilities, and Equipment Assets</t>
  </si>
  <si>
    <t>B04: Intangible and Other Assets</t>
  </si>
  <si>
    <t>B05: Liabilities</t>
  </si>
  <si>
    <t>Revenue and Expenses Totals</t>
  </si>
  <si>
    <t>Patient Operating Revenue</t>
  </si>
  <si>
    <t>Non-Operating Rev &amp; Exp</t>
  </si>
  <si>
    <t>Facility / Quarter</t>
  </si>
  <si>
    <t>Inpatient Operating Revenue</t>
  </si>
  <si>
    <t>Outpatient Operating Revenue</t>
  </si>
  <si>
    <t>LTC Operating Revenue</t>
  </si>
  <si>
    <t>Clinic Operating Revenue</t>
  </si>
  <si>
    <t>Sub-Acute Operating Revenue</t>
  </si>
  <si>
    <t>Misc Patient Operating Revenue</t>
  </si>
  <si>
    <t>Other Operating Total</t>
  </si>
  <si>
    <t>Total Patient Operating Revenue</t>
  </si>
  <si>
    <t>Other Non-Patient Operating Revenue</t>
  </si>
  <si>
    <t>Total Operating Revenue</t>
  </si>
  <si>
    <t>Total Operating Expenses</t>
  </si>
  <si>
    <t>Net Operating Income</t>
  </si>
  <si>
    <t>Non-Operating Revenue</t>
  </si>
  <si>
    <t>Non-Operating Expenses</t>
  </si>
  <si>
    <t>Net Income (Loss)</t>
  </si>
  <si>
    <t>Total</t>
  </si>
  <si>
    <t>Inpatient Billed Charges</t>
  </si>
  <si>
    <t>Inpatient Deductions</t>
  </si>
  <si>
    <t>Other Government</t>
  </si>
  <si>
    <t>Private Pay</t>
  </si>
  <si>
    <t>Charity Care</t>
  </si>
  <si>
    <t>Uninsured Discount</t>
  </si>
  <si>
    <t>Bad Debt</t>
  </si>
  <si>
    <t>Other Contractual Adjustments</t>
  </si>
  <si>
    <t>Outpatient Billed Charges</t>
  </si>
  <si>
    <t>Outpatient Deductions</t>
  </si>
  <si>
    <t>Acute Long Term Care Operating Revenue</t>
  </si>
  <si>
    <t>LTC Billed Charges</t>
  </si>
  <si>
    <t>LTC Deductions</t>
  </si>
  <si>
    <t>Clinic Billed Charges</t>
  </si>
  <si>
    <t>Clinic Deductions</t>
  </si>
  <si>
    <t>Sub-Acute Long Term Care Operating Revenue</t>
  </si>
  <si>
    <t>Sub-Acute Billed Charges</t>
  </si>
  <si>
    <t>Sub-Acute Deductions</t>
  </si>
  <si>
    <t>Operating Expenses</t>
  </si>
  <si>
    <t>Salaries, Wages &amp; Contract Labor</t>
  </si>
  <si>
    <t>Benefits</t>
  </si>
  <si>
    <t>Depreciation and Amortization</t>
  </si>
  <si>
    <t>Home Office Allocation</t>
  </si>
  <si>
    <t>Insurance - General</t>
  </si>
  <si>
    <t>Insurance - Malpractice</t>
  </si>
  <si>
    <t>Interest Expense</t>
  </si>
  <si>
    <t>Marketing and Advertising</t>
  </si>
  <si>
    <t>Medical Professional Fees</t>
  </si>
  <si>
    <t>Other Professional Fees</t>
  </si>
  <si>
    <t>Medical Supplies</t>
  </si>
  <si>
    <t>General Supplies</t>
  </si>
  <si>
    <t>Purchased Services - Medical</t>
  </si>
  <si>
    <t>Purchased Services - Non Medical</t>
  </si>
  <si>
    <t>Rental and Lease Expense</t>
  </si>
  <si>
    <t>Repairs and Maintenance</t>
  </si>
  <si>
    <t>Taxes, Licenses, and Permits</t>
  </si>
  <si>
    <t>Hospital Tax Payments/Transfers</t>
  </si>
  <si>
    <t>Utilities</t>
  </si>
  <si>
    <t>Other Operating Expenses</t>
  </si>
  <si>
    <t>Non-Operating Revenue And Expenses</t>
  </si>
  <si>
    <t>MOB and Other Rentals</t>
  </si>
  <si>
    <t>Interest / Investment Income</t>
  </si>
  <si>
    <t>Joint Venture &amp; Minority Interest</t>
  </si>
  <si>
    <t>Gain on Sale of Assets</t>
  </si>
  <si>
    <t>Other Non-Operating Revenue</t>
  </si>
  <si>
    <t>Unrestricted gifts, bequests, endowment</t>
  </si>
  <si>
    <t>Interest &amp; Investment Loss</t>
  </si>
  <si>
    <t>Loss on Sale of Capital Assets</t>
  </si>
  <si>
    <t>Other Non-Operating Expenses</t>
  </si>
  <si>
    <t>Assets and Liabilities Totals</t>
  </si>
  <si>
    <t>Total Assets</t>
  </si>
  <si>
    <t>Liabilities and Fund Balance</t>
  </si>
  <si>
    <t>Current Assets</t>
  </si>
  <si>
    <t>Property, Facilities, and Equipment</t>
  </si>
  <si>
    <t>Intangible Assets</t>
  </si>
  <si>
    <t>Other Property</t>
  </si>
  <si>
    <t>Current Liabilities</t>
  </si>
  <si>
    <t xml:space="preserve">Long Term Liabilities	</t>
  </si>
  <si>
    <t>Total Liabilities</t>
  </si>
  <si>
    <t>Equity Fund Balance</t>
  </si>
  <si>
    <t>Total Liabilities and Fund Balance</t>
  </si>
  <si>
    <t>Patients' Accounts Receivable</t>
  </si>
  <si>
    <t>Cash</t>
  </si>
  <si>
    <t>Marketable Securities</t>
  </si>
  <si>
    <t>Inventory</t>
  </si>
  <si>
    <t>Prepaid Expenses</t>
  </si>
  <si>
    <t>Due From Affiliated Organizations</t>
  </si>
  <si>
    <t>Other Current Assets</t>
  </si>
  <si>
    <t>Gross Accounts Receivable (A)</t>
  </si>
  <si>
    <t>(All Allowances) (B)</t>
  </si>
  <si>
    <t>Net Receivables (A - B)</t>
  </si>
  <si>
    <t>Total Current Assets</t>
  </si>
  <si>
    <t>Property</t>
  </si>
  <si>
    <t>Land Improvements</t>
  </si>
  <si>
    <t>Building</t>
  </si>
  <si>
    <t>Equipment</t>
  </si>
  <si>
    <t>Leasehold Improvements</t>
  </si>
  <si>
    <t>Land</t>
  </si>
  <si>
    <t>Construction in Progress</t>
  </si>
  <si>
    <t>Land Improvements (K)</t>
  </si>
  <si>
    <t>Accumulated Depreciation (L)</t>
  </si>
  <si>
    <t>Net Landhold Improvements (K - L)</t>
  </si>
  <si>
    <t>Building (C)</t>
  </si>
  <si>
    <t>Accumulated Depreciation (D)</t>
  </si>
  <si>
    <t>Net Building (C - D)</t>
  </si>
  <si>
    <t>Equipment (E)</t>
  </si>
  <si>
    <t>Accumulated Depreciation (F))</t>
  </si>
  <si>
    <t>Net Equipment (E - F)</t>
  </si>
  <si>
    <t>Leasehold Improvements (G)</t>
  </si>
  <si>
    <t>Accumulated Depreciation (H)</t>
  </si>
  <si>
    <t>Net Leashold Improvements (G - H)</t>
  </si>
  <si>
    <t>Total Property, Facilities, Equipment</t>
  </si>
  <si>
    <t>Intangible and Other Assets</t>
  </si>
  <si>
    <t>Intangible Assets (I)</t>
  </si>
  <si>
    <t>Accumulated Amortization (J)</t>
  </si>
  <si>
    <t>Net Intangible  Assets (I-J)</t>
  </si>
  <si>
    <t>Other Assets</t>
  </si>
  <si>
    <t>Liabilities</t>
  </si>
  <si>
    <t>Long Term Liabilities</t>
  </si>
  <si>
    <t>Total Liabilities And Equity Fund Balance</t>
  </si>
  <si>
    <t>Accounts Payable</t>
  </si>
  <si>
    <t>Accrued Liabilities</t>
  </si>
  <si>
    <t>Current Portion of Long Term Debt</t>
  </si>
  <si>
    <t>Due to Affiliated Organization</t>
  </si>
  <si>
    <t>Other Current Liabilities</t>
  </si>
  <si>
    <t>Total Current Liabilities</t>
  </si>
  <si>
    <t>Long Term Debt</t>
  </si>
  <si>
    <t>Other Long Term Liabilities</t>
  </si>
  <si>
    <t>Total Long Term Liabilities</t>
  </si>
  <si>
    <t>Total Liabilities And Fund Balance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</si>
  <si>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</si>
  <si>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</si>
  <si>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</si>
  <si>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Property, Facilities, and Equipment Assets</t>
  </si>
  <si>
    <t>Medicaid FFS</t>
  </si>
  <si>
    <t>Medicaid MCO</t>
  </si>
  <si>
    <t>Medicare FFS</t>
  </si>
  <si>
    <t>Medicare MCO</t>
  </si>
  <si>
    <t>Commericial Insurance (Health, Auto, Home)</t>
  </si>
  <si>
    <t>Facility Total</t>
  </si>
  <si>
    <t>Nevada State Total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</si>
  <si>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</si>
  <si>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This set of financial reports present information about non-acute care hospitals. The reports include revenue and expenses related to inpatient, outpatient, long-term care, clinic, and sub-acute operations as well as assets and liabilities.</t>
  </si>
  <si>
    <t>Clark - Desert Parkway Behavioral Healthcare Hospital LLC (353)</t>
  </si>
  <si>
    <t>Clark - Desert Willow Treatment Center (117)</t>
  </si>
  <si>
    <t>Clark - Desert Winds Hospital (545)</t>
  </si>
  <si>
    <t>Clark - Dignity Health Rehabilitation Hospital (490)</t>
  </si>
  <si>
    <t>Clark - Elite Medical Center (475)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</si>
  <si>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</si>
  <si>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</si>
  <si>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</si>
  <si>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</si>
  <si>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</si>
  <si>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</si>
  <si>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</si>
  <si>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</si>
  <si>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</si>
  <si>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</si>
  <si>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</si>
  <si>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</si>
  <si>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</si>
  <si>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</si>
  <si>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</si>
  <si>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</si>
  <si>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</si>
  <si>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</si>
  <si>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</si>
  <si>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</si>
  <si>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</si>
  <si>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First Quarter 2024</t>
  </si>
  <si>
    <t>Second Quarter 2024</t>
  </si>
  <si>
    <t>Third Quarter 2024</t>
  </si>
  <si>
    <t>Fourth Quarter 2024</t>
  </si>
  <si>
    <t>Non-Acute Hospitals Financial Reports: First Quarter 2024 - Third Quarter 2024</t>
  </si>
  <si>
    <t>Produced on December 11, 2024</t>
  </si>
  <si>
    <t>Includes data submitted through December 9, 2024</t>
  </si>
  <si>
    <t>Delinquent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</si>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</sst>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2F5496"/>
      <name val="Arial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C00000"/>
      <name val="Arial"/>
      <family val="2"/>
    </font>
    <font>
      <b/>
      <i/>
      <sz val="10"/>
      <color rgb="FF2F5496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8" fontId="8" fillId="2" borderId="1" xfId="0" applyNumberFormat="1" applyFont="1" applyFill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8" fontId="3" fillId="0" borderId="4" xfId="0" applyNumberFormat="1" applyFont="1" applyBorder="1" applyAlignment="1">
      <alignment horizontal="right"/>
    </xf>
    <xf numFmtId="8" fontId="1" fillId="0" borderId="5" xfId="0" applyNumberFormat="1" applyFont="1" applyBorder="1" applyAlignment="1">
      <alignment horizontal="right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9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8" fontId="3" fillId="0" borderId="10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1" fillId="0" borderId="12" xfId="0" applyNumberFormat="1" applyFont="1" applyBorder="1" applyAlignment="1">
      <alignment horizontal="right"/>
    </xf>
    <xf numFmtId="8" fontId="1" fillId="0" borderId="13" xfId="0" applyNumberFormat="1" applyFont="1" applyBorder="1" applyAlignment="1">
      <alignment horizontal="right"/>
    </xf>
    <xf numFmtId="8" fontId="1" fillId="0" borderId="17" xfId="0" applyNumberFormat="1" applyFont="1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8" fontId="1" fillId="0" borderId="18" xfId="0" applyNumberFormat="1" applyFont="1" applyBorder="1" applyAlignment="1">
      <alignment horizontal="right"/>
    </xf>
    <xf numFmtId="8" fontId="1" fillId="0" borderId="2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8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8" fontId="8" fillId="2" borderId="22" xfId="0" applyNumberFormat="1" applyFont="1" applyFill="1" applyBorder="1" applyAlignment="1">
      <alignment horizontal="center" vertical="center" wrapText="1"/>
    </xf>
    <xf numFmtId="8" fontId="8" fillId="2" borderId="26" xfId="0" applyNumberFormat="1" applyFont="1" applyFill="1" applyBorder="1" applyAlignment="1">
      <alignment horizontal="center" vertical="center" wrapText="1"/>
    </xf>
    <xf numFmtId="8" fontId="8" fillId="2" borderId="27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right"/>
    </xf>
    <xf numFmtId="8" fontId="2" fillId="0" borderId="2" xfId="0" applyNumberFormat="1" applyFont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8" fontId="2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8" fontId="8" fillId="2" borderId="3" xfId="0" applyNumberFormat="1" applyFont="1" applyFill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8" fontId="9" fillId="2" borderId="20" xfId="0" applyNumberFormat="1" applyFont="1" applyFill="1" applyBorder="1" applyAlignment="1">
      <alignment horizontal="center"/>
    </xf>
    <xf numFmtId="8" fontId="9" fillId="2" borderId="7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8" fontId="8" fillId="2" borderId="19" xfId="0" applyNumberFormat="1" applyFont="1" applyFill="1" applyBorder="1" applyAlignment="1">
      <alignment horizontal="center" vertical="center" wrapText="1"/>
    </xf>
    <xf numFmtId="8" fontId="8" fillId="2" borderId="16" xfId="0" applyNumberFormat="1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15" xfId="0" applyNumberFormat="1" applyFont="1" applyFill="1" applyBorder="1" applyAlignment="1">
      <alignment horizontal="center" vertical="center" wrapText="1"/>
    </xf>
    <xf numFmtId="8" fontId="9" fillId="2" borderId="24" xfId="0" applyNumberFormat="1" applyFont="1" applyFill="1" applyBorder="1" applyAlignment="1">
      <alignment horizontal="center"/>
    </xf>
    <xf numFmtId="8" fontId="9" fillId="2" borderId="25" xfId="0" applyNumberFormat="1" applyFont="1" applyFill="1" applyBorder="1" applyAlignment="1">
      <alignment horizontal="center"/>
    </xf>
    <xf numFmtId="8" fontId="8" fillId="2" borderId="28" xfId="0" applyNumberFormat="1" applyFont="1" applyFill="1" applyBorder="1" applyAlignment="1">
      <alignment horizontal="center" vertical="center" wrapText="1"/>
    </xf>
    <xf numFmtId="8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8" fillId="2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3D65FE5-9279-482B-B24B-3E7F7F10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6D89B42-0B8C-416D-A534-816A3E81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64BCC9F-1FB9-48DB-BF2D-9DBF8BB9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AEE3D99-E142-44A9-91ED-5C7C29DE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1FAD614-E975-46DF-9AA6-8545170F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FCBA2FF-41DA-48A6-82E5-CE30BABC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665A01E4-A2E5-EC82-7980-3391542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73AF106-EDB4-4260-A739-A850C4F0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AA59887-D82C-4FD7-A0DD-09C8290F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3678368E-FE97-46A5-B33C-11AC0FB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1FDD6DF9-A230-44DD-844A-09EDFC9D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849FAEA-1F64-45FB-98DF-F6AD91E1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620A839-F5C2-4784-9635-A393DA08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BBD3A3B-5BB2-4DCA-818E-D210D406C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31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2" t="s">
        <v>0</v>
      </c>
    </row>
    <row r="8" spans="1:1" ht="15.75" x14ac:dyDescent="0.25">
      <c r="A8" s="42" t="s">
        <v>189</v>
      </c>
    </row>
    <row r="9" spans="1:1" x14ac:dyDescent="0.25">
      <c r="A9" s="44" t="s">
        <v>190</v>
      </c>
    </row>
    <row r="10" spans="1:1" x14ac:dyDescent="0.25">
      <c r="A10" s="44" t="s">
        <v>191</v>
      </c>
    </row>
    <row r="11" spans="1:1" x14ac:dyDescent="0.25">
      <c r="A11" s="37"/>
    </row>
    <row r="12" spans="1:1" s="1" customFormat="1" x14ac:dyDescent="0.25">
      <c r="A12" s="38" t="s">
        <v>158</v>
      </c>
    </row>
    <row r="13" spans="1:1" s="1" customFormat="1" x14ac:dyDescent="0.25">
      <c r="A13" s="39"/>
    </row>
    <row r="14" spans="1:1" s="1" customFormat="1" x14ac:dyDescent="0.25">
      <c r="A14" s="38" t="s">
        <v>157</v>
      </c>
    </row>
    <row r="15" spans="1:1" s="1" customFormat="1" x14ac:dyDescent="0.25">
      <c r="A15" s="39"/>
    </row>
    <row r="16" spans="1:1" s="1" customFormat="1" x14ac:dyDescent="0.25">
      <c r="A16" s="40" t="s">
        <v>1</v>
      </c>
    </row>
    <row r="17" spans="1:1" s="1" customFormat="1" x14ac:dyDescent="0.25">
      <c r="A17" s="41" t="s">
        <v>2</v>
      </c>
    </row>
    <row r="18" spans="1:1" s="1" customFormat="1" x14ac:dyDescent="0.25">
      <c r="A18" s="41" t="s">
        <v>3</v>
      </c>
    </row>
    <row r="19" spans="1:1" s="1" customFormat="1" x14ac:dyDescent="0.25">
      <c r="A19" s="41" t="s">
        <v>4</v>
      </c>
    </row>
    <row r="20" spans="1:1" s="1" customFormat="1" x14ac:dyDescent="0.25">
      <c r="A20" s="41" t="s">
        <v>5</v>
      </c>
    </row>
    <row r="21" spans="1:1" s="1" customFormat="1" x14ac:dyDescent="0.25">
      <c r="A21" s="41" t="s">
        <v>6</v>
      </c>
    </row>
    <row r="22" spans="1:1" s="1" customFormat="1" x14ac:dyDescent="0.25">
      <c r="A22" s="41" t="s">
        <v>7</v>
      </c>
    </row>
    <row r="23" spans="1:1" s="1" customFormat="1" x14ac:dyDescent="0.25">
      <c r="A23" s="41" t="s">
        <v>8</v>
      </c>
    </row>
    <row r="24" spans="1:1" s="1" customFormat="1" x14ac:dyDescent="0.25">
      <c r="A24" s="41" t="s">
        <v>9</v>
      </c>
    </row>
    <row r="25" spans="1:1" s="1" customFormat="1" x14ac:dyDescent="0.25"/>
    <row r="26" spans="1:1" s="1" customFormat="1" x14ac:dyDescent="0.25">
      <c r="A26" s="40" t="s">
        <v>10</v>
      </c>
    </row>
    <row r="27" spans="1:1" s="1" customFormat="1" x14ac:dyDescent="0.25">
      <c r="A27" s="41" t="s">
        <v>11</v>
      </c>
    </row>
    <row r="28" spans="1:1" s="1" customFormat="1" x14ac:dyDescent="0.25">
      <c r="A28" s="41" t="s">
        <v>12</v>
      </c>
    </row>
    <row r="29" spans="1:1" s="1" customFormat="1" x14ac:dyDescent="0.25">
      <c r="A29" s="41" t="s">
        <v>13</v>
      </c>
    </row>
    <row r="30" spans="1:1" s="1" customFormat="1" x14ac:dyDescent="0.25">
      <c r="A30" s="41" t="s">
        <v>14</v>
      </c>
    </row>
    <row r="31" spans="1:1" s="1" customFormat="1" x14ac:dyDescent="0.25">
      <c r="A31" s="41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199"/>
  <sheetViews>
    <sheetView showGridLines="0" workbookViewId="0"/>
  </sheetViews>
  <sheetFormatPr defaultRowHeight="15" x14ac:dyDescent="0.25"/>
  <cols>
    <col min="1" max="1" width="40.5703125" style="1" bestFit="1" customWidth="1"/>
    <col min="2" max="2" width="19.140625" style="45" customWidth="1"/>
    <col min="3" max="3" width="20.28515625" style="45" bestFit="1" customWidth="1"/>
    <col min="4" max="5" width="19.140625" style="45" customWidth="1"/>
    <col min="6" max="6" width="20.28515625" style="45" bestFit="1" customWidth="1"/>
    <col min="7" max="9" width="19.85546875" style="45" bestFit="1" customWidth="1"/>
    <col min="10" max="11" width="20.28515625" style="45" bestFit="1" customWidth="1"/>
    <col min="12" max="16384" width="9.140625" style="1"/>
  </cols>
  <sheetData>
    <row r="6" spans="1:11" ht="18" x14ac:dyDescent="0.25">
      <c r="A6" s="2" t="str">
        <f>Contents!A7</f>
        <v>Nevada Healthcare Quarterly Reports</v>
      </c>
    </row>
    <row r="7" spans="1:11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</row>
    <row r="8" spans="1:11" ht="18.75" x14ac:dyDescent="0.3">
      <c r="A8" s="43" t="s">
        <v>85</v>
      </c>
      <c r="B8" s="48"/>
      <c r="C8" s="46"/>
      <c r="D8" s="46"/>
      <c r="E8" s="46"/>
      <c r="F8" s="46"/>
      <c r="G8" s="46"/>
    </row>
    <row r="9" spans="1:11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</row>
    <row r="10" spans="1:11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</row>
    <row r="11" spans="1:11" x14ac:dyDescent="0.25">
      <c r="A11" s="3"/>
      <c r="B11" s="46"/>
      <c r="C11" s="46"/>
      <c r="D11" s="46"/>
      <c r="E11" s="46"/>
      <c r="F11" s="46"/>
      <c r="G11" s="46"/>
    </row>
    <row r="12" spans="1:1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1" s="49" customFormat="1" x14ac:dyDescent="0.25">
      <c r="A13" s="55" t="s">
        <v>19</v>
      </c>
      <c r="B13" s="52" t="s">
        <v>86</v>
      </c>
      <c r="C13" s="53"/>
      <c r="D13" s="53"/>
      <c r="E13" s="53"/>
      <c r="F13" s="62"/>
      <c r="G13" s="63" t="s">
        <v>87</v>
      </c>
      <c r="H13" s="64"/>
      <c r="I13" s="64"/>
      <c r="J13" s="64"/>
      <c r="K13" s="57"/>
    </row>
    <row r="14" spans="1:11" s="49" customFormat="1" ht="42" customHeight="1" thickBot="1" x14ac:dyDescent="0.3">
      <c r="A14" s="65"/>
      <c r="B14" s="10" t="s">
        <v>88</v>
      </c>
      <c r="C14" s="4" t="s">
        <v>89</v>
      </c>
      <c r="D14" s="4" t="s">
        <v>90</v>
      </c>
      <c r="E14" s="4" t="s">
        <v>91</v>
      </c>
      <c r="F14" s="11" t="s">
        <v>35</v>
      </c>
      <c r="G14" s="10" t="s">
        <v>92</v>
      </c>
      <c r="H14" s="4" t="s">
        <v>93</v>
      </c>
      <c r="I14" s="4" t="s">
        <v>94</v>
      </c>
      <c r="J14" s="4" t="s">
        <v>95</v>
      </c>
      <c r="K14" s="11" t="s">
        <v>96</v>
      </c>
    </row>
    <row r="15" spans="1:11" x14ac:dyDescent="0.25">
      <c r="A15" s="22" t="s">
        <v>156</v>
      </c>
      <c r="B15" s="12">
        <f t="shared" ref="B15:K15" si="0">SUM(B16:B17)</f>
        <v>343971297.43000007</v>
      </c>
      <c r="C15" s="5">
        <f t="shared" si="0"/>
        <v>431133634.83999997</v>
      </c>
      <c r="D15" s="5">
        <f t="shared" si="0"/>
        <v>496238956.64999998</v>
      </c>
      <c r="E15" s="5">
        <f t="shared" si="0"/>
        <v>93429703.579999998</v>
      </c>
      <c r="F15" s="13">
        <f t="shared" si="0"/>
        <v>1605026119.0799999</v>
      </c>
      <c r="G15" s="12">
        <f t="shared" si="0"/>
        <v>183129126.20999998</v>
      </c>
      <c r="H15" s="5">
        <f t="shared" si="0"/>
        <v>451143563.60000002</v>
      </c>
      <c r="I15" s="5">
        <f t="shared" si="0"/>
        <v>610862514.81000006</v>
      </c>
      <c r="J15" s="5">
        <f t="shared" si="0"/>
        <v>978410623.31000018</v>
      </c>
      <c r="K15" s="13">
        <f t="shared" si="0"/>
        <v>1605082316.1199996</v>
      </c>
    </row>
    <row r="16" spans="1:11" x14ac:dyDescent="0.25">
      <c r="A16" s="23" t="s">
        <v>146</v>
      </c>
      <c r="B16" s="12">
        <f>B24+B31+B38+B45+B52+B59+B66+B73+B80+B87+B94+B101+B108+B115+B122+B129+B136+B143+B150+B157</f>
        <v>303185061.46000004</v>
      </c>
      <c r="C16" s="5">
        <f t="shared" ref="C16:K16" si="1">C24+C31+C38+C45+C52+C59+C66+C73+C80+C87+C94+C101+C108+C115+C122+C129+C136+C143+C150+C157</f>
        <v>370139751.15999997</v>
      </c>
      <c r="D16" s="5">
        <f t="shared" si="1"/>
        <v>396401948.13999999</v>
      </c>
      <c r="E16" s="5">
        <f t="shared" si="1"/>
        <v>80835941.579999998</v>
      </c>
      <c r="F16" s="13">
        <f t="shared" si="1"/>
        <v>1337971490.78</v>
      </c>
      <c r="G16" s="12">
        <f t="shared" si="1"/>
        <v>83395279.629999995</v>
      </c>
      <c r="H16" s="5">
        <f t="shared" si="1"/>
        <v>401301581.47000003</v>
      </c>
      <c r="I16" s="5">
        <f t="shared" si="1"/>
        <v>461286686.10000002</v>
      </c>
      <c r="J16" s="5">
        <f t="shared" si="1"/>
        <v>860931822.72000015</v>
      </c>
      <c r="K16" s="13">
        <f t="shared" si="1"/>
        <v>1338027686.8199997</v>
      </c>
    </row>
    <row r="17" spans="1:11" x14ac:dyDescent="0.25">
      <c r="A17" s="23" t="s">
        <v>147</v>
      </c>
      <c r="B17" s="12">
        <f>B164+B171+B178+B185+B192+B199</f>
        <v>40786235.969999999</v>
      </c>
      <c r="C17" s="5">
        <f t="shared" ref="C17:K17" si="2">C164+C171+C178+C185+C192+C199</f>
        <v>60993883.68</v>
      </c>
      <c r="D17" s="5">
        <f t="shared" si="2"/>
        <v>99837008.510000005</v>
      </c>
      <c r="E17" s="5">
        <f t="shared" si="2"/>
        <v>12593762</v>
      </c>
      <c r="F17" s="13">
        <f t="shared" si="2"/>
        <v>267054628.30000001</v>
      </c>
      <c r="G17" s="12">
        <f t="shared" si="2"/>
        <v>99733846.579999998</v>
      </c>
      <c r="H17" s="5">
        <f t="shared" si="2"/>
        <v>49841982.130000003</v>
      </c>
      <c r="I17" s="5">
        <f t="shared" si="2"/>
        <v>149575828.71000001</v>
      </c>
      <c r="J17" s="5">
        <f t="shared" si="2"/>
        <v>117478800.59</v>
      </c>
      <c r="K17" s="13">
        <f t="shared" si="2"/>
        <v>267054629.30000001</v>
      </c>
    </row>
    <row r="18" spans="1:11" x14ac:dyDescent="0.25">
      <c r="A18" s="24"/>
      <c r="B18" s="33"/>
      <c r="C18" s="34"/>
      <c r="D18" s="34"/>
      <c r="E18" s="34"/>
      <c r="F18" s="35"/>
      <c r="G18" s="33"/>
      <c r="H18" s="34"/>
      <c r="I18" s="34"/>
      <c r="J18" s="34"/>
      <c r="K18" s="35"/>
    </row>
    <row r="19" spans="1:11" x14ac:dyDescent="0.25">
      <c r="A19" s="22" t="s">
        <v>159</v>
      </c>
      <c r="B19" s="33"/>
      <c r="C19" s="34"/>
      <c r="D19" s="34"/>
      <c r="E19" s="34"/>
      <c r="F19" s="35"/>
      <c r="G19" s="33"/>
      <c r="H19" s="34"/>
      <c r="I19" s="34"/>
      <c r="J19" s="34"/>
      <c r="K19" s="35"/>
    </row>
    <row r="20" spans="1:11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15" t="s">
        <v>192</v>
      </c>
      <c r="G20" s="14" t="s">
        <v>192</v>
      </c>
      <c r="H20" s="6" t="s">
        <v>192</v>
      </c>
      <c r="I20" s="6" t="s">
        <v>192</v>
      </c>
      <c r="J20" s="6" t="s">
        <v>192</v>
      </c>
      <c r="K20" s="15" t="s">
        <v>192</v>
      </c>
    </row>
    <row r="21" spans="1:11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15" t="s">
        <v>193</v>
      </c>
      <c r="G21" s="14" t="s">
        <v>193</v>
      </c>
      <c r="H21" s="6" t="s">
        <v>193</v>
      </c>
      <c r="I21" s="6" t="s">
        <v>193</v>
      </c>
      <c r="J21" s="6" t="s">
        <v>193</v>
      </c>
      <c r="K21" s="15" t="s">
        <v>193</v>
      </c>
    </row>
    <row r="22" spans="1:11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15" t="s">
        <v>193</v>
      </c>
      <c r="G22" s="14" t="s">
        <v>193</v>
      </c>
      <c r="H22" s="6" t="s">
        <v>193</v>
      </c>
      <c r="I22" s="6" t="s">
        <v>193</v>
      </c>
      <c r="J22" s="6" t="s">
        <v>193</v>
      </c>
      <c r="K22" s="15" t="s">
        <v>193</v>
      </c>
    </row>
    <row r="23" spans="1:11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15" t="s">
        <v>193</v>
      </c>
      <c r="G23" s="14" t="s">
        <v>193</v>
      </c>
      <c r="H23" s="6" t="s">
        <v>193</v>
      </c>
      <c r="I23" s="6" t="s">
        <v>193</v>
      </c>
      <c r="J23" s="6" t="s">
        <v>193</v>
      </c>
      <c r="K23" s="15" t="s">
        <v>193</v>
      </c>
    </row>
    <row r="24" spans="1:11" x14ac:dyDescent="0.25">
      <c r="A24" s="22" t="s">
        <v>155</v>
      </c>
      <c r="B24" s="12">
        <f t="shared" ref="B24:K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13">
        <f t="shared" si="3"/>
        <v>0</v>
      </c>
      <c r="G24" s="12">
        <f t="shared" si="3"/>
        <v>0</v>
      </c>
      <c r="H24" s="5">
        <f t="shared" si="3"/>
        <v>0</v>
      </c>
      <c r="I24" s="5">
        <f t="shared" si="3"/>
        <v>0</v>
      </c>
      <c r="J24" s="5">
        <f t="shared" si="3"/>
        <v>0</v>
      </c>
      <c r="K24" s="13">
        <f t="shared" si="3"/>
        <v>0</v>
      </c>
    </row>
    <row r="25" spans="1:11" x14ac:dyDescent="0.25">
      <c r="A25" s="24"/>
      <c r="B25" s="33"/>
      <c r="C25" s="34"/>
      <c r="D25" s="34"/>
      <c r="E25" s="34"/>
      <c r="F25" s="35"/>
      <c r="G25" s="33"/>
      <c r="H25" s="34"/>
      <c r="I25" s="34"/>
      <c r="J25" s="34"/>
      <c r="K25" s="35"/>
    </row>
    <row r="26" spans="1:11" x14ac:dyDescent="0.25">
      <c r="A26" s="22" t="s">
        <v>160</v>
      </c>
      <c r="B26" s="33"/>
      <c r="C26" s="34"/>
      <c r="D26" s="34"/>
      <c r="E26" s="34"/>
      <c r="F26" s="35"/>
      <c r="G26" s="33"/>
      <c r="H26" s="34"/>
      <c r="I26" s="34"/>
      <c r="J26" s="34"/>
      <c r="K26" s="35"/>
    </row>
    <row r="27" spans="1:1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15">
        <v>0</v>
      </c>
      <c r="G27" s="14">
        <v>0</v>
      </c>
      <c r="H27" s="6">
        <v>0</v>
      </c>
      <c r="I27" s="6">
        <v>0</v>
      </c>
      <c r="J27" s="6">
        <v>0</v>
      </c>
      <c r="K27" s="15">
        <v>0</v>
      </c>
    </row>
    <row r="28" spans="1:1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15">
        <v>0</v>
      </c>
      <c r="G28" s="14">
        <v>0</v>
      </c>
      <c r="H28" s="6">
        <v>0</v>
      </c>
      <c r="I28" s="6">
        <v>0</v>
      </c>
      <c r="J28" s="6">
        <v>0</v>
      </c>
      <c r="K28" s="15">
        <v>0</v>
      </c>
    </row>
    <row r="29" spans="1:1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15">
        <v>0</v>
      </c>
      <c r="G29" s="14">
        <v>0</v>
      </c>
      <c r="H29" s="6">
        <v>0</v>
      </c>
      <c r="I29" s="6">
        <v>0</v>
      </c>
      <c r="J29" s="6">
        <v>0</v>
      </c>
      <c r="K29" s="15">
        <v>0</v>
      </c>
    </row>
    <row r="30" spans="1:11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15" t="s">
        <v>193</v>
      </c>
      <c r="G30" s="14" t="s">
        <v>193</v>
      </c>
      <c r="H30" s="6" t="s">
        <v>193</v>
      </c>
      <c r="I30" s="6" t="s">
        <v>193</v>
      </c>
      <c r="J30" s="6" t="s">
        <v>193</v>
      </c>
      <c r="K30" s="15" t="s">
        <v>193</v>
      </c>
    </row>
    <row r="31" spans="1:11" x14ac:dyDescent="0.25">
      <c r="A31" s="22" t="s">
        <v>155</v>
      </c>
      <c r="B31" s="12">
        <f t="shared" ref="B31:K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13">
        <f t="shared" si="4"/>
        <v>0</v>
      </c>
      <c r="G31" s="12">
        <f t="shared" si="4"/>
        <v>0</v>
      </c>
      <c r="H31" s="5">
        <f t="shared" si="4"/>
        <v>0</v>
      </c>
      <c r="I31" s="5">
        <f t="shared" si="4"/>
        <v>0</v>
      </c>
      <c r="J31" s="5">
        <f t="shared" si="4"/>
        <v>0</v>
      </c>
      <c r="K31" s="13">
        <f t="shared" si="4"/>
        <v>0</v>
      </c>
    </row>
    <row r="32" spans="1:11" x14ac:dyDescent="0.25">
      <c r="A32" s="24"/>
      <c r="B32" s="33"/>
      <c r="C32" s="34"/>
      <c r="D32" s="34"/>
      <c r="E32" s="34"/>
      <c r="F32" s="35"/>
      <c r="G32" s="33"/>
      <c r="H32" s="34"/>
      <c r="I32" s="34"/>
      <c r="J32" s="34"/>
      <c r="K32" s="35"/>
    </row>
    <row r="33" spans="1:11" x14ac:dyDescent="0.25">
      <c r="A33" s="22" t="s">
        <v>161</v>
      </c>
      <c r="B33" s="33"/>
      <c r="C33" s="34"/>
      <c r="D33" s="34"/>
      <c r="E33" s="34"/>
      <c r="F33" s="35"/>
      <c r="G33" s="33"/>
      <c r="H33" s="34"/>
      <c r="I33" s="34"/>
      <c r="J33" s="34"/>
      <c r="K33" s="35"/>
    </row>
    <row r="34" spans="1:11" x14ac:dyDescent="0.25">
      <c r="A34" s="25" t="s">
        <v>185</v>
      </c>
      <c r="B34" s="14">
        <v>308774.24</v>
      </c>
      <c r="C34" s="6">
        <v>1125.53</v>
      </c>
      <c r="D34" s="6">
        <v>0</v>
      </c>
      <c r="E34" s="6">
        <v>0</v>
      </c>
      <c r="F34" s="15">
        <v>665185.6</v>
      </c>
      <c r="G34" s="14">
        <v>-45990.84</v>
      </c>
      <c r="H34" s="6">
        <v>0</v>
      </c>
      <c r="I34" s="6">
        <v>-45990.84</v>
      </c>
      <c r="J34" s="6">
        <v>711176.44</v>
      </c>
      <c r="K34" s="15">
        <v>665185.6</v>
      </c>
    </row>
    <row r="35" spans="1:11" x14ac:dyDescent="0.25">
      <c r="A35" s="25" t="s">
        <v>186</v>
      </c>
      <c r="B35" s="14">
        <v>214226.69</v>
      </c>
      <c r="C35" s="6">
        <v>37823.879999999997</v>
      </c>
      <c r="D35" s="6">
        <v>0</v>
      </c>
      <c r="E35" s="6">
        <v>0</v>
      </c>
      <c r="F35" s="15">
        <v>648213.93000000005</v>
      </c>
      <c r="G35" s="14">
        <v>767535.5</v>
      </c>
      <c r="H35" s="6">
        <v>0</v>
      </c>
      <c r="I35" s="6">
        <v>767535.5</v>
      </c>
      <c r="J35" s="6">
        <v>-119321.57</v>
      </c>
      <c r="K35" s="15">
        <v>648213.93000000005</v>
      </c>
    </row>
    <row r="36" spans="1:11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15" t="s">
        <v>193</v>
      </c>
      <c r="G36" s="14" t="s">
        <v>193</v>
      </c>
      <c r="H36" s="6" t="s">
        <v>193</v>
      </c>
      <c r="I36" s="6" t="s">
        <v>193</v>
      </c>
      <c r="J36" s="6" t="s">
        <v>193</v>
      </c>
      <c r="K36" s="15" t="s">
        <v>193</v>
      </c>
    </row>
    <row r="37" spans="1:11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15" t="s">
        <v>193</v>
      </c>
      <c r="G37" s="14" t="s">
        <v>193</v>
      </c>
      <c r="H37" s="6" t="s">
        <v>193</v>
      </c>
      <c r="I37" s="6" t="s">
        <v>193</v>
      </c>
      <c r="J37" s="6" t="s">
        <v>193</v>
      </c>
      <c r="K37" s="15" t="s">
        <v>193</v>
      </c>
    </row>
    <row r="38" spans="1:11" x14ac:dyDescent="0.25">
      <c r="A38" s="22" t="s">
        <v>155</v>
      </c>
      <c r="B38" s="12">
        <f t="shared" ref="B38:K38" si="5">SUM(B34:B37)</f>
        <v>523000.93</v>
      </c>
      <c r="C38" s="5">
        <f t="shared" si="5"/>
        <v>38949.409999999996</v>
      </c>
      <c r="D38" s="5">
        <f t="shared" si="5"/>
        <v>0</v>
      </c>
      <c r="E38" s="5">
        <f t="shared" si="5"/>
        <v>0</v>
      </c>
      <c r="F38" s="13">
        <f t="shared" si="5"/>
        <v>1313399.53</v>
      </c>
      <c r="G38" s="12">
        <f t="shared" si="5"/>
        <v>721544.66</v>
      </c>
      <c r="H38" s="5">
        <f t="shared" si="5"/>
        <v>0</v>
      </c>
      <c r="I38" s="5">
        <f t="shared" si="5"/>
        <v>721544.66</v>
      </c>
      <c r="J38" s="5">
        <f t="shared" si="5"/>
        <v>591854.86999999988</v>
      </c>
      <c r="K38" s="13">
        <f t="shared" si="5"/>
        <v>1313399.53</v>
      </c>
    </row>
    <row r="39" spans="1:11" x14ac:dyDescent="0.25">
      <c r="A39" s="24"/>
      <c r="B39" s="33"/>
      <c r="C39" s="34"/>
      <c r="D39" s="34"/>
      <c r="E39" s="34"/>
      <c r="F39" s="35"/>
      <c r="G39" s="33"/>
      <c r="H39" s="34"/>
      <c r="I39" s="34"/>
      <c r="J39" s="34"/>
      <c r="K39" s="35"/>
    </row>
    <row r="40" spans="1:11" x14ac:dyDescent="0.25">
      <c r="A40" s="22" t="s">
        <v>162</v>
      </c>
      <c r="B40" s="33"/>
      <c r="C40" s="34"/>
      <c r="D40" s="34"/>
      <c r="E40" s="34"/>
      <c r="F40" s="35"/>
      <c r="G40" s="33"/>
      <c r="H40" s="34"/>
      <c r="I40" s="34"/>
      <c r="J40" s="34"/>
      <c r="K40" s="35"/>
    </row>
    <row r="41" spans="1:11" x14ac:dyDescent="0.25">
      <c r="A41" s="25" t="s">
        <v>185</v>
      </c>
      <c r="B41" s="14">
        <v>890584.8</v>
      </c>
      <c r="C41" s="6">
        <v>23623993.84</v>
      </c>
      <c r="D41" s="6">
        <v>32982942.489999998</v>
      </c>
      <c r="E41" s="6">
        <v>0</v>
      </c>
      <c r="F41" s="15">
        <v>64241689.600000001</v>
      </c>
      <c r="G41" s="14">
        <v>25254683.859999999</v>
      </c>
      <c r="H41" s="6">
        <v>3430508.87</v>
      </c>
      <c r="I41" s="6">
        <v>28685192.73</v>
      </c>
      <c r="J41" s="6">
        <v>35556496.869999997</v>
      </c>
      <c r="K41" s="15">
        <v>64241689.600000001</v>
      </c>
    </row>
    <row r="42" spans="1:11" x14ac:dyDescent="0.25">
      <c r="A42" s="25" t="s">
        <v>186</v>
      </c>
      <c r="B42" s="14">
        <v>738885</v>
      </c>
      <c r="C42" s="6">
        <v>23278868</v>
      </c>
      <c r="D42" s="6">
        <v>36626690</v>
      </c>
      <c r="E42" s="6">
        <v>0</v>
      </c>
      <c r="F42" s="15">
        <v>65730710</v>
      </c>
      <c r="G42" s="14">
        <v>23988448</v>
      </c>
      <c r="H42" s="6">
        <v>3439508</v>
      </c>
      <c r="I42" s="6">
        <v>27427956</v>
      </c>
      <c r="J42" s="6">
        <v>38302753</v>
      </c>
      <c r="K42" s="15">
        <v>65730709</v>
      </c>
    </row>
    <row r="43" spans="1:11" x14ac:dyDescent="0.25">
      <c r="A43" s="25" t="s">
        <v>187</v>
      </c>
      <c r="B43" s="14">
        <v>0</v>
      </c>
      <c r="C43" s="6">
        <v>23002898.100000001</v>
      </c>
      <c r="D43" s="6">
        <v>39710521.859999999</v>
      </c>
      <c r="E43" s="6">
        <v>0</v>
      </c>
      <c r="F43" s="15">
        <v>69058748.400000006</v>
      </c>
      <c r="G43" s="14">
        <v>23647132.809999999</v>
      </c>
      <c r="H43" s="6">
        <v>3448659.17</v>
      </c>
      <c r="I43" s="6">
        <v>27095791.98</v>
      </c>
      <c r="J43" s="6">
        <v>41962956.420000002</v>
      </c>
      <c r="K43" s="15">
        <v>69058748.400000006</v>
      </c>
    </row>
    <row r="44" spans="1:11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15" t="s">
        <v>193</v>
      </c>
      <c r="G44" s="14" t="s">
        <v>193</v>
      </c>
      <c r="H44" s="6" t="s">
        <v>193</v>
      </c>
      <c r="I44" s="6" t="s">
        <v>193</v>
      </c>
      <c r="J44" s="6" t="s">
        <v>193</v>
      </c>
      <c r="K44" s="15" t="s">
        <v>193</v>
      </c>
    </row>
    <row r="45" spans="1:11" x14ac:dyDescent="0.25">
      <c r="A45" s="22" t="s">
        <v>155</v>
      </c>
      <c r="B45" s="12">
        <f t="shared" ref="B45:K45" si="6">SUM(B41:B44)</f>
        <v>1629469.8</v>
      </c>
      <c r="C45" s="5">
        <f t="shared" si="6"/>
        <v>69905759.939999998</v>
      </c>
      <c r="D45" s="5">
        <f t="shared" si="6"/>
        <v>109320154.34999999</v>
      </c>
      <c r="E45" s="5">
        <f t="shared" si="6"/>
        <v>0</v>
      </c>
      <c r="F45" s="13">
        <f t="shared" si="6"/>
        <v>199031148</v>
      </c>
      <c r="G45" s="12">
        <f t="shared" si="6"/>
        <v>72890264.670000002</v>
      </c>
      <c r="H45" s="5">
        <f t="shared" si="6"/>
        <v>10318676.039999999</v>
      </c>
      <c r="I45" s="5">
        <f t="shared" si="6"/>
        <v>83208940.710000008</v>
      </c>
      <c r="J45" s="5">
        <f t="shared" si="6"/>
        <v>115822206.29000001</v>
      </c>
      <c r="K45" s="13">
        <f t="shared" si="6"/>
        <v>199031147</v>
      </c>
    </row>
    <row r="46" spans="1:11" x14ac:dyDescent="0.25">
      <c r="A46" s="24"/>
      <c r="B46" s="33"/>
      <c r="C46" s="34"/>
      <c r="D46" s="34"/>
      <c r="E46" s="34"/>
      <c r="F46" s="35"/>
      <c r="G46" s="33"/>
      <c r="H46" s="34"/>
      <c r="I46" s="34"/>
      <c r="J46" s="34"/>
      <c r="K46" s="35"/>
    </row>
    <row r="47" spans="1:11" x14ac:dyDescent="0.25">
      <c r="A47" s="22" t="s">
        <v>163</v>
      </c>
      <c r="B47" s="33"/>
      <c r="C47" s="34"/>
      <c r="D47" s="34"/>
      <c r="E47" s="34"/>
      <c r="F47" s="35"/>
      <c r="G47" s="33"/>
      <c r="H47" s="34"/>
      <c r="I47" s="34"/>
      <c r="J47" s="34"/>
      <c r="K47" s="35"/>
    </row>
    <row r="48" spans="1:11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15" t="s">
        <v>192</v>
      </c>
      <c r="G48" s="14" t="s">
        <v>192</v>
      </c>
      <c r="H48" s="6" t="s">
        <v>192</v>
      </c>
      <c r="I48" s="6" t="s">
        <v>192</v>
      </c>
      <c r="J48" s="6" t="s">
        <v>192</v>
      </c>
      <c r="K48" s="15" t="s">
        <v>192</v>
      </c>
    </row>
    <row r="49" spans="1:11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15" t="s">
        <v>193</v>
      </c>
      <c r="G49" s="14" t="s">
        <v>193</v>
      </c>
      <c r="H49" s="6" t="s">
        <v>193</v>
      </c>
      <c r="I49" s="6" t="s">
        <v>193</v>
      </c>
      <c r="J49" s="6" t="s">
        <v>193</v>
      </c>
      <c r="K49" s="15" t="s">
        <v>193</v>
      </c>
    </row>
    <row r="50" spans="1:11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15" t="s">
        <v>193</v>
      </c>
      <c r="G50" s="14" t="s">
        <v>193</v>
      </c>
      <c r="H50" s="6" t="s">
        <v>193</v>
      </c>
      <c r="I50" s="6" t="s">
        <v>193</v>
      </c>
      <c r="J50" s="6" t="s">
        <v>193</v>
      </c>
      <c r="K50" s="15" t="s">
        <v>193</v>
      </c>
    </row>
    <row r="51" spans="1:11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15" t="s">
        <v>193</v>
      </c>
      <c r="G51" s="14" t="s">
        <v>193</v>
      </c>
      <c r="H51" s="6" t="s">
        <v>193</v>
      </c>
      <c r="I51" s="6" t="s">
        <v>193</v>
      </c>
      <c r="J51" s="6" t="s">
        <v>193</v>
      </c>
      <c r="K51" s="15" t="s">
        <v>193</v>
      </c>
    </row>
    <row r="52" spans="1:11" x14ac:dyDescent="0.25">
      <c r="A52" s="22" t="s">
        <v>155</v>
      </c>
      <c r="B52" s="12">
        <f t="shared" ref="B52:K52" si="7">SUM(B48:B51)</f>
        <v>0</v>
      </c>
      <c r="C52" s="5">
        <f t="shared" si="7"/>
        <v>0</v>
      </c>
      <c r="D52" s="5">
        <f t="shared" si="7"/>
        <v>0</v>
      </c>
      <c r="E52" s="5">
        <f t="shared" si="7"/>
        <v>0</v>
      </c>
      <c r="F52" s="13">
        <f t="shared" si="7"/>
        <v>0</v>
      </c>
      <c r="G52" s="12">
        <f t="shared" si="7"/>
        <v>0</v>
      </c>
      <c r="H52" s="5">
        <f t="shared" si="7"/>
        <v>0</v>
      </c>
      <c r="I52" s="5">
        <f t="shared" si="7"/>
        <v>0</v>
      </c>
      <c r="J52" s="5">
        <f t="shared" si="7"/>
        <v>0</v>
      </c>
      <c r="K52" s="13">
        <f t="shared" si="7"/>
        <v>0</v>
      </c>
    </row>
    <row r="53" spans="1:11" x14ac:dyDescent="0.25">
      <c r="A53" s="24"/>
      <c r="B53" s="33"/>
      <c r="C53" s="34"/>
      <c r="D53" s="34"/>
      <c r="E53" s="34"/>
      <c r="F53" s="35"/>
      <c r="G53" s="33"/>
      <c r="H53" s="34"/>
      <c r="I53" s="34"/>
      <c r="J53" s="34"/>
      <c r="K53" s="35"/>
    </row>
    <row r="54" spans="1:11" x14ac:dyDescent="0.25">
      <c r="A54" s="22" t="s">
        <v>164</v>
      </c>
      <c r="B54" s="33"/>
      <c r="C54" s="34"/>
      <c r="D54" s="34"/>
      <c r="E54" s="34"/>
      <c r="F54" s="35"/>
      <c r="G54" s="33"/>
      <c r="H54" s="34"/>
      <c r="I54" s="34"/>
      <c r="J54" s="34"/>
      <c r="K54" s="35"/>
    </row>
    <row r="55" spans="1:11" x14ac:dyDescent="0.25">
      <c r="A55" s="25" t="s">
        <v>185</v>
      </c>
      <c r="B55" s="14">
        <v>5796195</v>
      </c>
      <c r="C55" s="6">
        <v>3292631</v>
      </c>
      <c r="D55" s="6">
        <v>7630560</v>
      </c>
      <c r="E55" s="6">
        <v>14184686</v>
      </c>
      <c r="F55" s="15">
        <v>34118577</v>
      </c>
      <c r="G55" s="14">
        <v>1904103</v>
      </c>
      <c r="H55" s="6">
        <v>13571039</v>
      </c>
      <c r="I55" s="6">
        <v>15475142</v>
      </c>
      <c r="J55" s="6">
        <v>18643435</v>
      </c>
      <c r="K55" s="15">
        <v>34118577</v>
      </c>
    </row>
    <row r="56" spans="1:11" x14ac:dyDescent="0.25">
      <c r="A56" s="25" t="s">
        <v>186</v>
      </c>
      <c r="B56" s="14">
        <v>7143279</v>
      </c>
      <c r="C56" s="6">
        <v>3180616</v>
      </c>
      <c r="D56" s="6">
        <v>7617901</v>
      </c>
      <c r="E56" s="6">
        <v>13954706</v>
      </c>
      <c r="F56" s="15">
        <v>35502824</v>
      </c>
      <c r="G56" s="14">
        <v>2189453</v>
      </c>
      <c r="H56" s="6">
        <v>13376380</v>
      </c>
      <c r="I56" s="6">
        <v>15565833</v>
      </c>
      <c r="J56" s="6">
        <v>19936991</v>
      </c>
      <c r="K56" s="15">
        <v>35502824</v>
      </c>
    </row>
    <row r="57" spans="1:11" x14ac:dyDescent="0.25">
      <c r="A57" s="25" t="s">
        <v>187</v>
      </c>
      <c r="B57" s="14">
        <v>4301062</v>
      </c>
      <c r="C57" s="6">
        <v>3382535</v>
      </c>
      <c r="D57" s="6">
        <v>7605242</v>
      </c>
      <c r="E57" s="6">
        <v>13722228</v>
      </c>
      <c r="F57" s="15">
        <v>32625815</v>
      </c>
      <c r="G57" s="14">
        <v>1883419</v>
      </c>
      <c r="H57" s="6">
        <v>13149187</v>
      </c>
      <c r="I57" s="6">
        <v>15032606</v>
      </c>
      <c r="J57" s="6">
        <v>17593209</v>
      </c>
      <c r="K57" s="15">
        <v>32625815</v>
      </c>
    </row>
    <row r="58" spans="1:11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15" t="s">
        <v>193</v>
      </c>
      <c r="G58" s="14" t="s">
        <v>193</v>
      </c>
      <c r="H58" s="6" t="s">
        <v>193</v>
      </c>
      <c r="I58" s="6" t="s">
        <v>193</v>
      </c>
      <c r="J58" s="6" t="s">
        <v>193</v>
      </c>
      <c r="K58" s="15" t="s">
        <v>193</v>
      </c>
    </row>
    <row r="59" spans="1:11" x14ac:dyDescent="0.25">
      <c r="A59" s="22" t="s">
        <v>155</v>
      </c>
      <c r="B59" s="12">
        <f t="shared" ref="B59:K59" si="8">SUM(B55:B58)</f>
        <v>17240536</v>
      </c>
      <c r="C59" s="5">
        <f t="shared" si="8"/>
        <v>9855782</v>
      </c>
      <c r="D59" s="5">
        <f t="shared" si="8"/>
        <v>22853703</v>
      </c>
      <c r="E59" s="5">
        <f t="shared" si="8"/>
        <v>41861620</v>
      </c>
      <c r="F59" s="13">
        <f t="shared" si="8"/>
        <v>102247216</v>
      </c>
      <c r="G59" s="12">
        <f t="shared" si="8"/>
        <v>5976975</v>
      </c>
      <c r="H59" s="5">
        <f t="shared" si="8"/>
        <v>40096606</v>
      </c>
      <c r="I59" s="5">
        <f t="shared" si="8"/>
        <v>46073581</v>
      </c>
      <c r="J59" s="5">
        <f t="shared" si="8"/>
        <v>56173635</v>
      </c>
      <c r="K59" s="13">
        <f t="shared" si="8"/>
        <v>102247216</v>
      </c>
    </row>
    <row r="60" spans="1:11" x14ac:dyDescent="0.25">
      <c r="A60" s="24"/>
      <c r="B60" s="33"/>
      <c r="C60" s="34"/>
      <c r="D60" s="34"/>
      <c r="E60" s="34"/>
      <c r="F60" s="35"/>
      <c r="G60" s="33"/>
      <c r="H60" s="34"/>
      <c r="I60" s="34"/>
      <c r="J60" s="34"/>
      <c r="K60" s="35"/>
    </row>
    <row r="61" spans="1:11" x14ac:dyDescent="0.25">
      <c r="A61" s="22" t="s">
        <v>165</v>
      </c>
      <c r="B61" s="33"/>
      <c r="C61" s="34"/>
      <c r="D61" s="34"/>
      <c r="E61" s="34"/>
      <c r="F61" s="35"/>
      <c r="G61" s="33"/>
      <c r="H61" s="34"/>
      <c r="I61" s="34"/>
      <c r="J61" s="34"/>
      <c r="K61" s="35"/>
    </row>
    <row r="62" spans="1:11" x14ac:dyDescent="0.25">
      <c r="A62" s="25" t="s">
        <v>185</v>
      </c>
      <c r="B62" s="14">
        <v>9127217</v>
      </c>
      <c r="C62" s="6">
        <v>6579515</v>
      </c>
      <c r="D62" s="6">
        <v>3303</v>
      </c>
      <c r="E62" s="6">
        <v>9651825</v>
      </c>
      <c r="F62" s="15">
        <v>28912182</v>
      </c>
      <c r="G62" s="14">
        <v>3320505</v>
      </c>
      <c r="H62" s="6">
        <v>7936506</v>
      </c>
      <c r="I62" s="6">
        <v>11257011</v>
      </c>
      <c r="J62" s="6">
        <v>17655171</v>
      </c>
      <c r="K62" s="15">
        <v>28912182</v>
      </c>
    </row>
    <row r="63" spans="1:11" x14ac:dyDescent="0.25">
      <c r="A63" s="25" t="s">
        <v>186</v>
      </c>
      <c r="B63" s="14">
        <v>12020167</v>
      </c>
      <c r="C63" s="6">
        <v>6492344</v>
      </c>
      <c r="D63" s="6">
        <v>3019</v>
      </c>
      <c r="E63" s="6">
        <v>9206691</v>
      </c>
      <c r="F63" s="15">
        <v>31231832</v>
      </c>
      <c r="G63" s="14">
        <v>3821971</v>
      </c>
      <c r="H63" s="6">
        <v>7477431</v>
      </c>
      <c r="I63" s="6">
        <v>11299402</v>
      </c>
      <c r="J63" s="6">
        <v>19932430</v>
      </c>
      <c r="K63" s="15">
        <v>31231832</v>
      </c>
    </row>
    <row r="64" spans="1:11" x14ac:dyDescent="0.25">
      <c r="A64" s="25" t="s">
        <v>187</v>
      </c>
      <c r="B64" s="14">
        <v>6109478</v>
      </c>
      <c r="C64" s="6">
        <v>6439150</v>
      </c>
      <c r="D64" s="6">
        <v>2736</v>
      </c>
      <c r="E64" s="6">
        <v>8755372</v>
      </c>
      <c r="F64" s="15">
        <v>25314444</v>
      </c>
      <c r="G64" s="14">
        <v>3274211</v>
      </c>
      <c r="H64" s="6">
        <v>7011631</v>
      </c>
      <c r="I64" s="6">
        <v>10285842</v>
      </c>
      <c r="J64" s="6">
        <v>15028602</v>
      </c>
      <c r="K64" s="15">
        <v>25314444</v>
      </c>
    </row>
    <row r="65" spans="1:11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15" t="s">
        <v>193</v>
      </c>
      <c r="G65" s="14" t="s">
        <v>193</v>
      </c>
      <c r="H65" s="6" t="s">
        <v>193</v>
      </c>
      <c r="I65" s="6" t="s">
        <v>193</v>
      </c>
      <c r="J65" s="6" t="s">
        <v>193</v>
      </c>
      <c r="K65" s="15" t="s">
        <v>193</v>
      </c>
    </row>
    <row r="66" spans="1:11" x14ac:dyDescent="0.25">
      <c r="A66" s="22" t="s">
        <v>155</v>
      </c>
      <c r="B66" s="12">
        <f t="shared" ref="B66:K66" si="9">SUM(B62:B65)</f>
        <v>27256862</v>
      </c>
      <c r="C66" s="5">
        <f t="shared" si="9"/>
        <v>19511009</v>
      </c>
      <c r="D66" s="5">
        <f t="shared" si="9"/>
        <v>9058</v>
      </c>
      <c r="E66" s="5">
        <f t="shared" si="9"/>
        <v>27613888</v>
      </c>
      <c r="F66" s="13">
        <f t="shared" si="9"/>
        <v>85458458</v>
      </c>
      <c r="G66" s="12">
        <f t="shared" si="9"/>
        <v>10416687</v>
      </c>
      <c r="H66" s="5">
        <f t="shared" si="9"/>
        <v>22425568</v>
      </c>
      <c r="I66" s="5">
        <f t="shared" si="9"/>
        <v>32842255</v>
      </c>
      <c r="J66" s="5">
        <f t="shared" si="9"/>
        <v>52616203</v>
      </c>
      <c r="K66" s="13">
        <f t="shared" si="9"/>
        <v>85458458</v>
      </c>
    </row>
    <row r="67" spans="1:11" x14ac:dyDescent="0.25">
      <c r="A67" s="24"/>
      <c r="B67" s="33"/>
      <c r="C67" s="34"/>
      <c r="D67" s="34"/>
      <c r="E67" s="34"/>
      <c r="F67" s="35"/>
      <c r="G67" s="33"/>
      <c r="H67" s="34"/>
      <c r="I67" s="34"/>
      <c r="J67" s="34"/>
      <c r="K67" s="35"/>
    </row>
    <row r="68" spans="1:11" x14ac:dyDescent="0.25">
      <c r="A68" s="22" t="s">
        <v>166</v>
      </c>
      <c r="B68" s="33"/>
      <c r="C68" s="34"/>
      <c r="D68" s="34"/>
      <c r="E68" s="34"/>
      <c r="F68" s="35"/>
      <c r="G68" s="33"/>
      <c r="H68" s="34"/>
      <c r="I68" s="34"/>
      <c r="J68" s="34"/>
      <c r="K68" s="35"/>
    </row>
    <row r="69" spans="1:11" x14ac:dyDescent="0.25">
      <c r="A69" s="25" t="s">
        <v>185</v>
      </c>
      <c r="B69" s="14">
        <v>10233780</v>
      </c>
      <c r="C69" s="6">
        <v>7357248</v>
      </c>
      <c r="D69" s="6">
        <v>14951894</v>
      </c>
      <c r="E69" s="6">
        <v>0</v>
      </c>
      <c r="F69" s="15">
        <v>37641692</v>
      </c>
      <c r="G69" s="14">
        <v>2970499</v>
      </c>
      <c r="H69" s="6">
        <v>3596929</v>
      </c>
      <c r="I69" s="6">
        <v>6567428</v>
      </c>
      <c r="J69" s="6">
        <v>31074264</v>
      </c>
      <c r="K69" s="15">
        <v>37641692</v>
      </c>
    </row>
    <row r="70" spans="1:11" x14ac:dyDescent="0.25">
      <c r="A70" s="25" t="s">
        <v>186</v>
      </c>
      <c r="B70" s="14">
        <v>12570241</v>
      </c>
      <c r="C70" s="6">
        <v>7204747</v>
      </c>
      <c r="D70" s="6">
        <v>14951894</v>
      </c>
      <c r="E70" s="6">
        <v>0</v>
      </c>
      <c r="F70" s="15">
        <v>39192604</v>
      </c>
      <c r="G70" s="14">
        <v>3370604</v>
      </c>
      <c r="H70" s="6">
        <v>3311033</v>
      </c>
      <c r="I70" s="6">
        <v>6681637</v>
      </c>
      <c r="J70" s="6">
        <v>32510967</v>
      </c>
      <c r="K70" s="15">
        <v>39192604</v>
      </c>
    </row>
    <row r="71" spans="1:11" x14ac:dyDescent="0.25">
      <c r="A71" s="25" t="s">
        <v>187</v>
      </c>
      <c r="B71" s="14">
        <v>9120701</v>
      </c>
      <c r="C71" s="6">
        <v>7103267</v>
      </c>
      <c r="D71" s="6">
        <v>14951894</v>
      </c>
      <c r="E71" s="6">
        <v>0</v>
      </c>
      <c r="F71" s="15">
        <v>36605609</v>
      </c>
      <c r="G71" s="14">
        <v>2815418</v>
      </c>
      <c r="H71" s="6">
        <v>3020733</v>
      </c>
      <c r="I71" s="6">
        <v>5836151</v>
      </c>
      <c r="J71" s="6">
        <v>30769458</v>
      </c>
      <c r="K71" s="15">
        <v>36605609</v>
      </c>
    </row>
    <row r="72" spans="1:11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15" t="s">
        <v>193</v>
      </c>
      <c r="G72" s="14" t="s">
        <v>193</v>
      </c>
      <c r="H72" s="6" t="s">
        <v>193</v>
      </c>
      <c r="I72" s="6" t="s">
        <v>193</v>
      </c>
      <c r="J72" s="6" t="s">
        <v>193</v>
      </c>
      <c r="K72" s="15" t="s">
        <v>193</v>
      </c>
    </row>
    <row r="73" spans="1:11" x14ac:dyDescent="0.25">
      <c r="A73" s="22" t="s">
        <v>155</v>
      </c>
      <c r="B73" s="12">
        <f t="shared" ref="B73:K73" si="10">SUM(B69:B72)</f>
        <v>31924722</v>
      </c>
      <c r="C73" s="5">
        <f t="shared" si="10"/>
        <v>21665262</v>
      </c>
      <c r="D73" s="5">
        <f t="shared" si="10"/>
        <v>44855682</v>
      </c>
      <c r="E73" s="5">
        <f t="shared" si="10"/>
        <v>0</v>
      </c>
      <c r="F73" s="13">
        <f t="shared" si="10"/>
        <v>113439905</v>
      </c>
      <c r="G73" s="12">
        <f t="shared" si="10"/>
        <v>9156521</v>
      </c>
      <c r="H73" s="5">
        <f t="shared" si="10"/>
        <v>9928695</v>
      </c>
      <c r="I73" s="5">
        <f t="shared" si="10"/>
        <v>19085216</v>
      </c>
      <c r="J73" s="5">
        <f t="shared" si="10"/>
        <v>94354689</v>
      </c>
      <c r="K73" s="13">
        <f t="shared" si="10"/>
        <v>113439905</v>
      </c>
    </row>
    <row r="74" spans="1:11" x14ac:dyDescent="0.25">
      <c r="A74" s="24"/>
      <c r="B74" s="33"/>
      <c r="C74" s="34"/>
      <c r="D74" s="34"/>
      <c r="E74" s="34"/>
      <c r="F74" s="35"/>
      <c r="G74" s="33"/>
      <c r="H74" s="34"/>
      <c r="I74" s="34"/>
      <c r="J74" s="34"/>
      <c r="K74" s="35"/>
    </row>
    <row r="75" spans="1:11" x14ac:dyDescent="0.25">
      <c r="A75" s="22" t="s">
        <v>167</v>
      </c>
      <c r="B75" s="33"/>
      <c r="C75" s="34"/>
      <c r="D75" s="34"/>
      <c r="E75" s="34"/>
      <c r="F75" s="35"/>
      <c r="G75" s="33"/>
      <c r="H75" s="34"/>
      <c r="I75" s="34"/>
      <c r="J75" s="34"/>
      <c r="K75" s="35"/>
    </row>
    <row r="76" spans="1:11" x14ac:dyDescent="0.25">
      <c r="A76" s="25" t="s">
        <v>185</v>
      </c>
      <c r="B76" s="14">
        <v>212120</v>
      </c>
      <c r="C76" s="6">
        <v>1385179</v>
      </c>
      <c r="D76" s="6">
        <v>0</v>
      </c>
      <c r="E76" s="6">
        <v>384106</v>
      </c>
      <c r="F76" s="15">
        <v>4491262</v>
      </c>
      <c r="G76" s="14">
        <v>-18639129</v>
      </c>
      <c r="H76" s="6">
        <v>0</v>
      </c>
      <c r="I76" s="6">
        <v>-18639129</v>
      </c>
      <c r="J76" s="6">
        <v>23130392</v>
      </c>
      <c r="K76" s="15">
        <v>4491263</v>
      </c>
    </row>
    <row r="77" spans="1:11" x14ac:dyDescent="0.25">
      <c r="A77" s="25" t="s">
        <v>186</v>
      </c>
      <c r="B77" s="14">
        <v>5077930</v>
      </c>
      <c r="C77" s="6">
        <v>1192096</v>
      </c>
      <c r="D77" s="6">
        <v>0</v>
      </c>
      <c r="E77" s="6">
        <v>248441</v>
      </c>
      <c r="F77" s="15">
        <v>9399659</v>
      </c>
      <c r="G77" s="14">
        <v>-18930635</v>
      </c>
      <c r="H77" s="6">
        <v>0</v>
      </c>
      <c r="I77" s="6">
        <v>-18930635</v>
      </c>
      <c r="J77" s="6">
        <v>28330297</v>
      </c>
      <c r="K77" s="15">
        <v>9399662</v>
      </c>
    </row>
    <row r="78" spans="1:11" x14ac:dyDescent="0.25">
      <c r="A78" s="25" t="s">
        <v>187</v>
      </c>
      <c r="B78" s="14">
        <v>2937375</v>
      </c>
      <c r="C78" s="6">
        <v>932352</v>
      </c>
      <c r="D78" s="6">
        <v>0</v>
      </c>
      <c r="E78" s="6">
        <v>258859</v>
      </c>
      <c r="F78" s="15">
        <v>5811347</v>
      </c>
      <c r="G78" s="14">
        <v>-25751369</v>
      </c>
      <c r="H78" s="6">
        <v>0</v>
      </c>
      <c r="I78" s="6">
        <v>-25751369</v>
      </c>
      <c r="J78" s="6">
        <v>31562717</v>
      </c>
      <c r="K78" s="15">
        <v>5811348</v>
      </c>
    </row>
    <row r="79" spans="1:11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15" t="s">
        <v>193</v>
      </c>
      <c r="G79" s="14" t="s">
        <v>193</v>
      </c>
      <c r="H79" s="6" t="s">
        <v>193</v>
      </c>
      <c r="I79" s="6" t="s">
        <v>193</v>
      </c>
      <c r="J79" s="6" t="s">
        <v>193</v>
      </c>
      <c r="K79" s="15" t="s">
        <v>193</v>
      </c>
    </row>
    <row r="80" spans="1:11" x14ac:dyDescent="0.25">
      <c r="A80" s="22" t="s">
        <v>155</v>
      </c>
      <c r="B80" s="12">
        <f t="shared" ref="B80:K80" si="11">SUM(B76:B79)</f>
        <v>8227425</v>
      </c>
      <c r="C80" s="5">
        <f t="shared" si="11"/>
        <v>3509627</v>
      </c>
      <c r="D80" s="5">
        <f t="shared" si="11"/>
        <v>0</v>
      </c>
      <c r="E80" s="5">
        <f t="shared" si="11"/>
        <v>891406</v>
      </c>
      <c r="F80" s="13">
        <f t="shared" si="11"/>
        <v>19702268</v>
      </c>
      <c r="G80" s="12">
        <f t="shared" si="11"/>
        <v>-63321133</v>
      </c>
      <c r="H80" s="5">
        <f t="shared" si="11"/>
        <v>0</v>
      </c>
      <c r="I80" s="5">
        <f t="shared" si="11"/>
        <v>-63321133</v>
      </c>
      <c r="J80" s="5">
        <f t="shared" si="11"/>
        <v>83023406</v>
      </c>
      <c r="K80" s="13">
        <f t="shared" si="11"/>
        <v>19702273</v>
      </c>
    </row>
    <row r="81" spans="1:11" x14ac:dyDescent="0.25">
      <c r="A81" s="24"/>
      <c r="B81" s="33"/>
      <c r="C81" s="34"/>
      <c r="D81" s="34"/>
      <c r="E81" s="34"/>
      <c r="F81" s="35"/>
      <c r="G81" s="33"/>
      <c r="H81" s="34"/>
      <c r="I81" s="34"/>
      <c r="J81" s="34"/>
      <c r="K81" s="35"/>
    </row>
    <row r="82" spans="1:11" x14ac:dyDescent="0.25">
      <c r="A82" s="22" t="s">
        <v>168</v>
      </c>
      <c r="B82" s="33"/>
      <c r="C82" s="34"/>
      <c r="D82" s="34"/>
      <c r="E82" s="34"/>
      <c r="F82" s="35"/>
      <c r="G82" s="33"/>
      <c r="H82" s="34"/>
      <c r="I82" s="34"/>
      <c r="J82" s="34"/>
      <c r="K82" s="35"/>
    </row>
    <row r="83" spans="1:11" x14ac:dyDescent="0.25">
      <c r="A83" s="25" t="s">
        <v>185</v>
      </c>
      <c r="B83" s="14">
        <v>2150702.2999999998</v>
      </c>
      <c r="C83" s="6">
        <v>5977990.6900000004</v>
      </c>
      <c r="D83" s="6">
        <v>0</v>
      </c>
      <c r="E83" s="6">
        <v>69135.509999999995</v>
      </c>
      <c r="F83" s="15">
        <v>11064392.93</v>
      </c>
      <c r="G83" s="14">
        <v>4779313.97</v>
      </c>
      <c r="H83" s="6">
        <v>4641806.33</v>
      </c>
      <c r="I83" s="6">
        <v>9421120.3000000007</v>
      </c>
      <c r="J83" s="6">
        <v>1643272.63</v>
      </c>
      <c r="K83" s="15">
        <v>11064392.93</v>
      </c>
    </row>
    <row r="84" spans="1:11" x14ac:dyDescent="0.25">
      <c r="A84" s="25" t="s">
        <v>186</v>
      </c>
      <c r="B84" s="14">
        <v>554377.98</v>
      </c>
      <c r="C84" s="6">
        <v>5538338.0499999998</v>
      </c>
      <c r="D84" s="6">
        <v>0</v>
      </c>
      <c r="E84" s="6">
        <v>73483.02</v>
      </c>
      <c r="F84" s="15">
        <v>8508473.0500000007</v>
      </c>
      <c r="G84" s="14">
        <v>2896935.81</v>
      </c>
      <c r="H84" s="6">
        <v>4141501.23</v>
      </c>
      <c r="I84" s="6">
        <v>7038437.04</v>
      </c>
      <c r="J84" s="6">
        <v>1470036.01</v>
      </c>
      <c r="K84" s="15">
        <v>8508473.0500000007</v>
      </c>
    </row>
    <row r="85" spans="1:11" x14ac:dyDescent="0.25">
      <c r="A85" s="25" t="s">
        <v>187</v>
      </c>
      <c r="B85" s="14">
        <v>638865.24</v>
      </c>
      <c r="C85" s="6">
        <v>5099698.22</v>
      </c>
      <c r="D85" s="6">
        <v>0</v>
      </c>
      <c r="E85" s="6">
        <v>94080.53</v>
      </c>
      <c r="F85" s="15">
        <v>8001374.4299999997</v>
      </c>
      <c r="G85" s="14">
        <v>3158896.1</v>
      </c>
      <c r="H85" s="6">
        <v>3634622.98</v>
      </c>
      <c r="I85" s="6">
        <v>6793519.0800000001</v>
      </c>
      <c r="J85" s="6">
        <v>1207855.3500000001</v>
      </c>
      <c r="K85" s="15">
        <v>8001374.4299999997</v>
      </c>
    </row>
    <row r="86" spans="1:11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15" t="s">
        <v>193</v>
      </c>
      <c r="G86" s="14" t="s">
        <v>193</v>
      </c>
      <c r="H86" s="6" t="s">
        <v>193</v>
      </c>
      <c r="I86" s="6" t="s">
        <v>193</v>
      </c>
      <c r="J86" s="6" t="s">
        <v>193</v>
      </c>
      <c r="K86" s="15" t="s">
        <v>193</v>
      </c>
    </row>
    <row r="87" spans="1:11" x14ac:dyDescent="0.25">
      <c r="A87" s="22" t="s">
        <v>155</v>
      </c>
      <c r="B87" s="12">
        <f t="shared" ref="B87:K87" si="12">SUM(B83:B86)</f>
        <v>3343945.5199999996</v>
      </c>
      <c r="C87" s="5">
        <f t="shared" si="12"/>
        <v>16616026.960000001</v>
      </c>
      <c r="D87" s="5">
        <f t="shared" si="12"/>
        <v>0</v>
      </c>
      <c r="E87" s="5">
        <f t="shared" si="12"/>
        <v>236699.06</v>
      </c>
      <c r="F87" s="13">
        <f t="shared" si="12"/>
        <v>27574240.41</v>
      </c>
      <c r="G87" s="12">
        <f t="shared" si="12"/>
        <v>10835145.879999999</v>
      </c>
      <c r="H87" s="5">
        <f t="shared" si="12"/>
        <v>12417930.540000001</v>
      </c>
      <c r="I87" s="5">
        <f t="shared" si="12"/>
        <v>23253076.420000002</v>
      </c>
      <c r="J87" s="5">
        <f t="shared" si="12"/>
        <v>4321163.99</v>
      </c>
      <c r="K87" s="13">
        <f t="shared" si="12"/>
        <v>27574240.41</v>
      </c>
    </row>
    <row r="88" spans="1:11" x14ac:dyDescent="0.25">
      <c r="A88" s="24"/>
      <c r="B88" s="33"/>
      <c r="C88" s="34"/>
      <c r="D88" s="34"/>
      <c r="E88" s="34"/>
      <c r="F88" s="35"/>
      <c r="G88" s="33"/>
      <c r="H88" s="34"/>
      <c r="I88" s="34"/>
      <c r="J88" s="34"/>
      <c r="K88" s="35"/>
    </row>
    <row r="89" spans="1:11" x14ac:dyDescent="0.25">
      <c r="A89" s="22" t="s">
        <v>169</v>
      </c>
      <c r="B89" s="33"/>
      <c r="C89" s="34"/>
      <c r="D89" s="34"/>
      <c r="E89" s="34"/>
      <c r="F89" s="35"/>
      <c r="G89" s="33"/>
      <c r="H89" s="34"/>
      <c r="I89" s="34"/>
      <c r="J89" s="34"/>
      <c r="K89" s="35"/>
    </row>
    <row r="90" spans="1:11" x14ac:dyDescent="0.25">
      <c r="A90" s="25" t="s">
        <v>185</v>
      </c>
      <c r="B90" s="14">
        <v>290243.87</v>
      </c>
      <c r="C90" s="6">
        <v>3024802.96</v>
      </c>
      <c r="D90" s="6">
        <v>0</v>
      </c>
      <c r="E90" s="6">
        <v>0</v>
      </c>
      <c r="F90" s="15">
        <v>4614459.45</v>
      </c>
      <c r="G90" s="14">
        <v>2331496.2200000002</v>
      </c>
      <c r="H90" s="6">
        <v>2258631.35</v>
      </c>
      <c r="I90" s="6">
        <v>4590127.57</v>
      </c>
      <c r="J90" s="6">
        <v>24331.88</v>
      </c>
      <c r="K90" s="15">
        <v>4614459.45</v>
      </c>
    </row>
    <row r="91" spans="1:11" x14ac:dyDescent="0.25">
      <c r="A91" s="25" t="s">
        <v>186</v>
      </c>
      <c r="B91" s="14">
        <v>93116.32</v>
      </c>
      <c r="C91" s="6">
        <v>2814175.52</v>
      </c>
      <c r="D91" s="6">
        <v>0</v>
      </c>
      <c r="E91" s="6">
        <v>0</v>
      </c>
      <c r="F91" s="15">
        <v>4566970.54</v>
      </c>
      <c r="G91" s="14">
        <v>2155573.4300000002</v>
      </c>
      <c r="H91" s="6">
        <v>2005451.74</v>
      </c>
      <c r="I91" s="6">
        <v>4161025.17</v>
      </c>
      <c r="J91" s="6">
        <v>405945.37</v>
      </c>
      <c r="K91" s="15">
        <v>4566970.54</v>
      </c>
    </row>
    <row r="92" spans="1:11" x14ac:dyDescent="0.25">
      <c r="A92" s="25" t="s">
        <v>187</v>
      </c>
      <c r="B92" s="14">
        <v>1597822.79</v>
      </c>
      <c r="C92" s="6">
        <v>2591081.77</v>
      </c>
      <c r="D92" s="6">
        <v>0</v>
      </c>
      <c r="E92" s="6">
        <v>16250</v>
      </c>
      <c r="F92" s="15">
        <v>5938430.71</v>
      </c>
      <c r="G92" s="14">
        <v>3244129.61</v>
      </c>
      <c r="H92" s="6">
        <v>1748795.21</v>
      </c>
      <c r="I92" s="6">
        <v>4992924.82</v>
      </c>
      <c r="J92" s="6">
        <v>945505.89</v>
      </c>
      <c r="K92" s="15">
        <v>5938430.71</v>
      </c>
    </row>
    <row r="93" spans="1:11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15" t="s">
        <v>193</v>
      </c>
      <c r="G93" s="14" t="s">
        <v>193</v>
      </c>
      <c r="H93" s="6" t="s">
        <v>193</v>
      </c>
      <c r="I93" s="6" t="s">
        <v>193</v>
      </c>
      <c r="J93" s="6" t="s">
        <v>193</v>
      </c>
      <c r="K93" s="15" t="s">
        <v>193</v>
      </c>
    </row>
    <row r="94" spans="1:11" x14ac:dyDescent="0.25">
      <c r="A94" s="22" t="s">
        <v>155</v>
      </c>
      <c r="B94" s="12">
        <f t="shared" ref="B94:K94" si="13">SUM(B90:B93)</f>
        <v>1981182.98</v>
      </c>
      <c r="C94" s="5">
        <f t="shared" si="13"/>
        <v>8430060.25</v>
      </c>
      <c r="D94" s="5">
        <f t="shared" si="13"/>
        <v>0</v>
      </c>
      <c r="E94" s="5">
        <f t="shared" si="13"/>
        <v>16250</v>
      </c>
      <c r="F94" s="13">
        <f t="shared" si="13"/>
        <v>15119860.699999999</v>
      </c>
      <c r="G94" s="12">
        <f t="shared" si="13"/>
        <v>7731199.2599999998</v>
      </c>
      <c r="H94" s="5">
        <f t="shared" si="13"/>
        <v>6012878.2999999998</v>
      </c>
      <c r="I94" s="5">
        <f t="shared" si="13"/>
        <v>13744077.560000001</v>
      </c>
      <c r="J94" s="5">
        <f t="shared" si="13"/>
        <v>1375783.1400000001</v>
      </c>
      <c r="K94" s="13">
        <f t="shared" si="13"/>
        <v>15119860.699999999</v>
      </c>
    </row>
    <row r="95" spans="1:11" x14ac:dyDescent="0.25">
      <c r="A95" s="24"/>
      <c r="B95" s="33"/>
      <c r="C95" s="34"/>
      <c r="D95" s="34"/>
      <c r="E95" s="34"/>
      <c r="F95" s="35"/>
      <c r="G95" s="33"/>
      <c r="H95" s="34"/>
      <c r="I95" s="34"/>
      <c r="J95" s="34"/>
      <c r="K95" s="35"/>
    </row>
    <row r="96" spans="1:11" x14ac:dyDescent="0.25">
      <c r="A96" s="22" t="s">
        <v>170</v>
      </c>
      <c r="B96" s="33"/>
      <c r="C96" s="34"/>
      <c r="D96" s="34"/>
      <c r="E96" s="34"/>
      <c r="F96" s="35"/>
      <c r="G96" s="33"/>
      <c r="H96" s="34"/>
      <c r="I96" s="34"/>
      <c r="J96" s="34"/>
      <c r="K96" s="35"/>
    </row>
    <row r="97" spans="1:11" x14ac:dyDescent="0.25">
      <c r="A97" s="25" t="s">
        <v>185</v>
      </c>
      <c r="B97" s="14">
        <v>158568.35999999999</v>
      </c>
      <c r="C97" s="6">
        <v>18779903.210000001</v>
      </c>
      <c r="D97" s="6">
        <v>129484.72</v>
      </c>
      <c r="E97" s="6">
        <v>2667.6</v>
      </c>
      <c r="F97" s="15">
        <v>29956890.719999999</v>
      </c>
      <c r="G97" s="14">
        <v>3717938.62</v>
      </c>
      <c r="H97" s="6">
        <v>48310376.039999999</v>
      </c>
      <c r="I97" s="6">
        <v>52028314.659999996</v>
      </c>
      <c r="J97" s="6">
        <v>-22071423.940000001</v>
      </c>
      <c r="K97" s="15">
        <v>29956890.719999999</v>
      </c>
    </row>
    <row r="98" spans="1:11" x14ac:dyDescent="0.25">
      <c r="A98" s="25" t="s">
        <v>186</v>
      </c>
      <c r="B98" s="14">
        <v>412605.25</v>
      </c>
      <c r="C98" s="6">
        <v>18574422.739999998</v>
      </c>
      <c r="D98" s="6">
        <v>106119.75</v>
      </c>
      <c r="E98" s="6">
        <v>2667.6</v>
      </c>
      <c r="F98" s="15">
        <v>31471083.379999999</v>
      </c>
      <c r="G98" s="14">
        <v>5122143.59</v>
      </c>
      <c r="H98" s="6">
        <v>49285135.68</v>
      </c>
      <c r="I98" s="6">
        <v>54407279.270000003</v>
      </c>
      <c r="J98" s="6">
        <v>-22936195.879999999</v>
      </c>
      <c r="K98" s="15">
        <v>31471083.390000001</v>
      </c>
    </row>
    <row r="99" spans="1:11" x14ac:dyDescent="0.25">
      <c r="A99" s="25" t="s">
        <v>187</v>
      </c>
      <c r="B99" s="14">
        <v>386966.64</v>
      </c>
      <c r="C99" s="6">
        <v>18413692.140000001</v>
      </c>
      <c r="D99" s="6">
        <v>85388.88</v>
      </c>
      <c r="E99" s="6">
        <v>2667.6</v>
      </c>
      <c r="F99" s="15">
        <v>31071861.23</v>
      </c>
      <c r="G99" s="14">
        <v>4010835.89</v>
      </c>
      <c r="H99" s="6">
        <v>50530906.340000004</v>
      </c>
      <c r="I99" s="6">
        <v>54541742.229999997</v>
      </c>
      <c r="J99" s="6">
        <v>-23469881</v>
      </c>
      <c r="K99" s="15">
        <v>31071861.23</v>
      </c>
    </row>
    <row r="100" spans="1:11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15" t="s">
        <v>193</v>
      </c>
      <c r="G100" s="14" t="s">
        <v>193</v>
      </c>
      <c r="H100" s="6" t="s">
        <v>193</v>
      </c>
      <c r="I100" s="6" t="s">
        <v>193</v>
      </c>
      <c r="J100" s="6" t="s">
        <v>193</v>
      </c>
      <c r="K100" s="15" t="s">
        <v>193</v>
      </c>
    </row>
    <row r="101" spans="1:11" x14ac:dyDescent="0.25">
      <c r="A101" s="22" t="s">
        <v>155</v>
      </c>
      <c r="B101" s="12">
        <f t="shared" ref="B101:K101" si="14">SUM(B97:B100)</f>
        <v>958140.25</v>
      </c>
      <c r="C101" s="5">
        <f t="shared" si="14"/>
        <v>55768018.090000004</v>
      </c>
      <c r="D101" s="5">
        <f t="shared" si="14"/>
        <v>320993.34999999998</v>
      </c>
      <c r="E101" s="5">
        <f t="shared" si="14"/>
        <v>8002.7999999999993</v>
      </c>
      <c r="F101" s="13">
        <f t="shared" si="14"/>
        <v>92499835.329999998</v>
      </c>
      <c r="G101" s="12">
        <f t="shared" si="14"/>
        <v>12850918.100000001</v>
      </c>
      <c r="H101" s="5">
        <f t="shared" si="14"/>
        <v>148126418.06</v>
      </c>
      <c r="I101" s="5">
        <f t="shared" si="14"/>
        <v>160977336.16</v>
      </c>
      <c r="J101" s="5">
        <f t="shared" si="14"/>
        <v>-68477500.819999993</v>
      </c>
      <c r="K101" s="13">
        <f t="shared" si="14"/>
        <v>92499835.340000004</v>
      </c>
    </row>
    <row r="102" spans="1:11" x14ac:dyDescent="0.25">
      <c r="A102" s="24"/>
      <c r="B102" s="33"/>
      <c r="C102" s="34"/>
      <c r="D102" s="34"/>
      <c r="E102" s="34"/>
      <c r="F102" s="35"/>
      <c r="G102" s="33"/>
      <c r="H102" s="34"/>
      <c r="I102" s="34"/>
      <c r="J102" s="34"/>
      <c r="K102" s="35"/>
    </row>
    <row r="103" spans="1:11" x14ac:dyDescent="0.25">
      <c r="A103" s="22" t="s">
        <v>171</v>
      </c>
      <c r="B103" s="33"/>
      <c r="C103" s="34"/>
      <c r="D103" s="34"/>
      <c r="E103" s="34"/>
      <c r="F103" s="35"/>
      <c r="G103" s="33"/>
      <c r="H103" s="34"/>
      <c r="I103" s="34"/>
      <c r="J103" s="34"/>
      <c r="K103" s="35"/>
    </row>
    <row r="104" spans="1:11" x14ac:dyDescent="0.25">
      <c r="A104" s="25" t="s">
        <v>185</v>
      </c>
      <c r="B104" s="14">
        <v>118625</v>
      </c>
      <c r="C104" s="6">
        <v>828278</v>
      </c>
      <c r="D104" s="6">
        <v>38752</v>
      </c>
      <c r="E104" s="6">
        <v>1966149</v>
      </c>
      <c r="F104" s="15">
        <v>8484209</v>
      </c>
      <c r="G104" s="14">
        <v>7992207</v>
      </c>
      <c r="H104" s="6">
        <v>14386585</v>
      </c>
      <c r="I104" s="6">
        <v>22378792</v>
      </c>
      <c r="J104" s="6">
        <v>-13894583</v>
      </c>
      <c r="K104" s="15">
        <v>8484209</v>
      </c>
    </row>
    <row r="105" spans="1:11" x14ac:dyDescent="0.25">
      <c r="A105" s="25" t="s">
        <v>186</v>
      </c>
      <c r="B105" s="14">
        <v>118414</v>
      </c>
      <c r="C105" s="6">
        <v>0</v>
      </c>
      <c r="D105" s="6">
        <v>33486</v>
      </c>
      <c r="E105" s="6">
        <v>0</v>
      </c>
      <c r="F105" s="15">
        <v>0</v>
      </c>
      <c r="G105" s="14">
        <v>7893937</v>
      </c>
      <c r="H105" s="6">
        <v>15580042</v>
      </c>
      <c r="I105" s="6">
        <v>0</v>
      </c>
      <c r="J105" s="6">
        <v>-15809178</v>
      </c>
      <c r="K105" s="15">
        <v>0</v>
      </c>
    </row>
    <row r="106" spans="1:11" x14ac:dyDescent="0.25">
      <c r="A106" s="25" t="s">
        <v>187</v>
      </c>
      <c r="B106" s="14">
        <v>118414.32</v>
      </c>
      <c r="C106" s="6">
        <v>707681.56</v>
      </c>
      <c r="D106" s="6">
        <v>27923.360000000001</v>
      </c>
      <c r="E106" s="6">
        <v>863042.74</v>
      </c>
      <c r="F106" s="15">
        <v>7406417.8700000001</v>
      </c>
      <c r="G106" s="14">
        <v>6155123.2800000003</v>
      </c>
      <c r="H106" s="6">
        <v>17662011.420000002</v>
      </c>
      <c r="I106" s="6">
        <v>23817134.699999999</v>
      </c>
      <c r="J106" s="6">
        <v>-16410716.83</v>
      </c>
      <c r="K106" s="15">
        <v>7406417.8700000001</v>
      </c>
    </row>
    <row r="107" spans="1:11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15" t="s">
        <v>193</v>
      </c>
      <c r="G107" s="14" t="s">
        <v>193</v>
      </c>
      <c r="H107" s="6" t="s">
        <v>193</v>
      </c>
      <c r="I107" s="6" t="s">
        <v>193</v>
      </c>
      <c r="J107" s="6" t="s">
        <v>193</v>
      </c>
      <c r="K107" s="15" t="s">
        <v>193</v>
      </c>
    </row>
    <row r="108" spans="1:11" x14ac:dyDescent="0.25">
      <c r="A108" s="22" t="s">
        <v>155</v>
      </c>
      <c r="B108" s="12">
        <f t="shared" ref="B108:K108" si="15">SUM(B104:B107)</f>
        <v>355453.32</v>
      </c>
      <c r="C108" s="5">
        <f t="shared" si="15"/>
        <v>1535959.56</v>
      </c>
      <c r="D108" s="5">
        <f t="shared" si="15"/>
        <v>100161.36</v>
      </c>
      <c r="E108" s="5">
        <f t="shared" si="15"/>
        <v>2829191.74</v>
      </c>
      <c r="F108" s="13">
        <f t="shared" si="15"/>
        <v>15890626.870000001</v>
      </c>
      <c r="G108" s="12">
        <f t="shared" si="15"/>
        <v>22041267.280000001</v>
      </c>
      <c r="H108" s="5">
        <f t="shared" si="15"/>
        <v>47628638.420000002</v>
      </c>
      <c r="I108" s="5">
        <f t="shared" si="15"/>
        <v>46195926.700000003</v>
      </c>
      <c r="J108" s="5">
        <f t="shared" si="15"/>
        <v>-46114477.829999998</v>
      </c>
      <c r="K108" s="13">
        <f t="shared" si="15"/>
        <v>15890626.870000001</v>
      </c>
    </row>
    <row r="109" spans="1:11" x14ac:dyDescent="0.25">
      <c r="A109" s="24"/>
      <c r="B109" s="33"/>
      <c r="C109" s="34"/>
      <c r="D109" s="34"/>
      <c r="E109" s="34"/>
      <c r="F109" s="35"/>
      <c r="G109" s="33"/>
      <c r="H109" s="34"/>
      <c r="I109" s="34"/>
      <c r="J109" s="34"/>
      <c r="K109" s="35"/>
    </row>
    <row r="110" spans="1:11" x14ac:dyDescent="0.25">
      <c r="A110" s="22" t="s">
        <v>172</v>
      </c>
      <c r="B110" s="33"/>
      <c r="C110" s="34"/>
      <c r="D110" s="34"/>
      <c r="E110" s="34"/>
      <c r="F110" s="35"/>
      <c r="G110" s="33"/>
      <c r="H110" s="34"/>
      <c r="I110" s="34"/>
      <c r="J110" s="34"/>
      <c r="K110" s="35"/>
    </row>
    <row r="111" spans="1:11" x14ac:dyDescent="0.25">
      <c r="A111" s="25" t="s">
        <v>185</v>
      </c>
      <c r="B111" s="14">
        <v>1048355</v>
      </c>
      <c r="C111" s="6">
        <v>1054151</v>
      </c>
      <c r="D111" s="6">
        <v>196867</v>
      </c>
      <c r="E111" s="6">
        <v>74789</v>
      </c>
      <c r="F111" s="15">
        <v>4241039</v>
      </c>
      <c r="G111" s="14">
        <v>717637</v>
      </c>
      <c r="H111" s="6">
        <v>38410</v>
      </c>
      <c r="I111" s="6">
        <v>756047</v>
      </c>
      <c r="J111" s="6">
        <v>3484991</v>
      </c>
      <c r="K111" s="15">
        <v>4241038</v>
      </c>
    </row>
    <row r="112" spans="1:11" x14ac:dyDescent="0.25">
      <c r="A112" s="25" t="s">
        <v>186</v>
      </c>
      <c r="B112" s="14">
        <v>774709</v>
      </c>
      <c r="C112" s="6">
        <v>1025531</v>
      </c>
      <c r="D112" s="6">
        <v>184814</v>
      </c>
      <c r="E112" s="6">
        <v>74789</v>
      </c>
      <c r="F112" s="15">
        <v>4084506</v>
      </c>
      <c r="G112" s="14">
        <v>779995</v>
      </c>
      <c r="H112" s="6">
        <v>0</v>
      </c>
      <c r="I112" s="6">
        <v>813258</v>
      </c>
      <c r="J112" s="6">
        <v>3271247</v>
      </c>
      <c r="K112" s="15">
        <v>4084505</v>
      </c>
    </row>
    <row r="113" spans="1:11" x14ac:dyDescent="0.25">
      <c r="A113" s="25" t="s">
        <v>187</v>
      </c>
      <c r="B113" s="14">
        <v>-147485</v>
      </c>
      <c r="C113" s="6">
        <v>999563</v>
      </c>
      <c r="D113" s="6">
        <v>172761</v>
      </c>
      <c r="E113" s="6">
        <v>74789</v>
      </c>
      <c r="F113" s="15">
        <v>3809200</v>
      </c>
      <c r="G113" s="14">
        <v>840794</v>
      </c>
      <c r="H113" s="6">
        <v>0</v>
      </c>
      <c r="I113" s="6">
        <v>871335</v>
      </c>
      <c r="J113" s="6">
        <v>2937864</v>
      </c>
      <c r="K113" s="15">
        <v>3809199</v>
      </c>
    </row>
    <row r="114" spans="1:11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15" t="s">
        <v>193</v>
      </c>
      <c r="G114" s="14" t="s">
        <v>193</v>
      </c>
      <c r="H114" s="6" t="s">
        <v>193</v>
      </c>
      <c r="I114" s="6" t="s">
        <v>193</v>
      </c>
      <c r="J114" s="6" t="s">
        <v>193</v>
      </c>
      <c r="K114" s="15" t="s">
        <v>193</v>
      </c>
    </row>
    <row r="115" spans="1:11" x14ac:dyDescent="0.25">
      <c r="A115" s="22" t="s">
        <v>155</v>
      </c>
      <c r="B115" s="12">
        <f t="shared" ref="B115:K115" si="16">SUM(B111:B114)</f>
        <v>1675579</v>
      </c>
      <c r="C115" s="5">
        <f t="shared" si="16"/>
        <v>3079245</v>
      </c>
      <c r="D115" s="5">
        <f t="shared" si="16"/>
        <v>554442</v>
      </c>
      <c r="E115" s="5">
        <f t="shared" si="16"/>
        <v>224367</v>
      </c>
      <c r="F115" s="13">
        <f t="shared" si="16"/>
        <v>12134745</v>
      </c>
      <c r="G115" s="12">
        <f t="shared" si="16"/>
        <v>2338426</v>
      </c>
      <c r="H115" s="5">
        <f t="shared" si="16"/>
        <v>38410</v>
      </c>
      <c r="I115" s="5">
        <f t="shared" si="16"/>
        <v>2440640</v>
      </c>
      <c r="J115" s="5">
        <f t="shared" si="16"/>
        <v>9694102</v>
      </c>
      <c r="K115" s="13">
        <f t="shared" si="16"/>
        <v>12134742</v>
      </c>
    </row>
    <row r="116" spans="1:11" x14ac:dyDescent="0.25">
      <c r="A116" s="24"/>
      <c r="B116" s="33"/>
      <c r="C116" s="34"/>
      <c r="D116" s="34"/>
      <c r="E116" s="34"/>
      <c r="F116" s="35"/>
      <c r="G116" s="33"/>
      <c r="H116" s="34"/>
      <c r="I116" s="34"/>
      <c r="J116" s="34"/>
      <c r="K116" s="35"/>
    </row>
    <row r="117" spans="1:11" x14ac:dyDescent="0.25">
      <c r="A117" s="22" t="s">
        <v>173</v>
      </c>
      <c r="B117" s="33"/>
      <c r="C117" s="34"/>
      <c r="D117" s="34"/>
      <c r="E117" s="34"/>
      <c r="F117" s="35"/>
      <c r="G117" s="33"/>
      <c r="H117" s="34"/>
      <c r="I117" s="34"/>
      <c r="J117" s="34"/>
      <c r="K117" s="35"/>
    </row>
    <row r="118" spans="1:11" x14ac:dyDescent="0.25">
      <c r="A118" s="25" t="s">
        <v>185</v>
      </c>
      <c r="B118" s="14">
        <v>48531533</v>
      </c>
      <c r="C118" s="6">
        <v>477326</v>
      </c>
      <c r="D118" s="6">
        <v>30577488</v>
      </c>
      <c r="E118" s="6">
        <v>0</v>
      </c>
      <c r="F118" s="15">
        <v>84003077</v>
      </c>
      <c r="G118" s="14">
        <v>2417509</v>
      </c>
      <c r="H118" s="6">
        <v>32743140</v>
      </c>
      <c r="I118" s="6">
        <v>35160649</v>
      </c>
      <c r="J118" s="6">
        <v>48842428</v>
      </c>
      <c r="K118" s="15">
        <v>84003077</v>
      </c>
    </row>
    <row r="119" spans="1:11" x14ac:dyDescent="0.25">
      <c r="A119" s="25" t="s">
        <v>186</v>
      </c>
      <c r="B119" s="14">
        <v>51799036</v>
      </c>
      <c r="C119" s="6">
        <v>496883</v>
      </c>
      <c r="D119" s="6">
        <v>30074968</v>
      </c>
      <c r="E119" s="6">
        <v>0</v>
      </c>
      <c r="F119" s="15">
        <v>86329022</v>
      </c>
      <c r="G119" s="14">
        <v>2376039</v>
      </c>
      <c r="H119" s="6">
        <v>32242229</v>
      </c>
      <c r="I119" s="6">
        <v>34618268</v>
      </c>
      <c r="J119" s="6">
        <v>51710754</v>
      </c>
      <c r="K119" s="15">
        <v>86329022</v>
      </c>
    </row>
    <row r="120" spans="1:11" x14ac:dyDescent="0.25">
      <c r="A120" s="25" t="s">
        <v>187</v>
      </c>
      <c r="B120" s="14">
        <v>55225789</v>
      </c>
      <c r="C120" s="6">
        <v>620200</v>
      </c>
      <c r="D120" s="6">
        <v>29564671</v>
      </c>
      <c r="E120" s="6">
        <v>0</v>
      </c>
      <c r="F120" s="15">
        <v>89910724</v>
      </c>
      <c r="G120" s="14">
        <v>2928736</v>
      </c>
      <c r="H120" s="6">
        <v>31736445</v>
      </c>
      <c r="I120" s="6">
        <v>34665181</v>
      </c>
      <c r="J120" s="6">
        <v>55245543</v>
      </c>
      <c r="K120" s="15">
        <v>89910724</v>
      </c>
    </row>
    <row r="121" spans="1:11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15" t="s">
        <v>193</v>
      </c>
      <c r="G121" s="14" t="s">
        <v>193</v>
      </c>
      <c r="H121" s="6" t="s">
        <v>193</v>
      </c>
      <c r="I121" s="6" t="s">
        <v>193</v>
      </c>
      <c r="J121" s="6" t="s">
        <v>193</v>
      </c>
      <c r="K121" s="15" t="s">
        <v>193</v>
      </c>
    </row>
    <row r="122" spans="1:11" x14ac:dyDescent="0.25">
      <c r="A122" s="22" t="s">
        <v>155</v>
      </c>
      <c r="B122" s="12">
        <f t="shared" ref="B122:K122" si="17">SUM(B118:B121)</f>
        <v>155556358</v>
      </c>
      <c r="C122" s="5">
        <f t="shared" si="17"/>
        <v>1594409</v>
      </c>
      <c r="D122" s="5">
        <f t="shared" si="17"/>
        <v>90217127</v>
      </c>
      <c r="E122" s="5">
        <f t="shared" si="17"/>
        <v>0</v>
      </c>
      <c r="F122" s="13">
        <f t="shared" si="17"/>
        <v>260242823</v>
      </c>
      <c r="G122" s="12">
        <f t="shared" si="17"/>
        <v>7722284</v>
      </c>
      <c r="H122" s="5">
        <f t="shared" si="17"/>
        <v>96721814</v>
      </c>
      <c r="I122" s="5">
        <f t="shared" si="17"/>
        <v>104444098</v>
      </c>
      <c r="J122" s="5">
        <f t="shared" si="17"/>
        <v>155798725</v>
      </c>
      <c r="K122" s="13">
        <f t="shared" si="17"/>
        <v>260242823</v>
      </c>
    </row>
    <row r="123" spans="1:11" x14ac:dyDescent="0.25">
      <c r="A123" s="24"/>
      <c r="B123" s="33"/>
      <c r="C123" s="34"/>
      <c r="D123" s="34"/>
      <c r="E123" s="34"/>
      <c r="F123" s="35"/>
      <c r="G123" s="33"/>
      <c r="H123" s="34"/>
      <c r="I123" s="34"/>
      <c r="J123" s="34"/>
      <c r="K123" s="35"/>
    </row>
    <row r="124" spans="1:11" x14ac:dyDescent="0.25">
      <c r="A124" s="22" t="s">
        <v>174</v>
      </c>
      <c r="B124" s="33"/>
      <c r="C124" s="34"/>
      <c r="D124" s="34"/>
      <c r="E124" s="34"/>
      <c r="F124" s="35"/>
      <c r="G124" s="33"/>
      <c r="H124" s="34"/>
      <c r="I124" s="34"/>
      <c r="J124" s="34"/>
      <c r="K124" s="35"/>
    </row>
    <row r="125" spans="1:11" x14ac:dyDescent="0.25">
      <c r="A125" s="25" t="s">
        <v>185</v>
      </c>
      <c r="B125" s="14">
        <v>15870636</v>
      </c>
      <c r="C125" s="6">
        <v>2492439</v>
      </c>
      <c r="D125" s="6">
        <v>33587449</v>
      </c>
      <c r="E125" s="6">
        <v>1354626</v>
      </c>
      <c r="F125" s="15">
        <v>61918853</v>
      </c>
      <c r="G125" s="14">
        <v>3162350</v>
      </c>
      <c r="H125" s="6">
        <v>34665252</v>
      </c>
      <c r="I125" s="6">
        <v>37827602</v>
      </c>
      <c r="J125" s="6">
        <v>24091251</v>
      </c>
      <c r="K125" s="15">
        <v>61918853</v>
      </c>
    </row>
    <row r="126" spans="1:11" x14ac:dyDescent="0.25">
      <c r="A126" s="25" t="s">
        <v>186</v>
      </c>
      <c r="B126" s="14">
        <v>16418460</v>
      </c>
      <c r="C126" s="6">
        <v>2480971</v>
      </c>
      <c r="D126" s="6">
        <v>33152072</v>
      </c>
      <c r="E126" s="6">
        <v>1354626</v>
      </c>
      <c r="F126" s="15">
        <v>62140246</v>
      </c>
      <c r="G126" s="14">
        <v>3615322</v>
      </c>
      <c r="H126" s="6">
        <v>34311838</v>
      </c>
      <c r="I126" s="6">
        <v>37927160</v>
      </c>
      <c r="J126" s="6">
        <v>24213086</v>
      </c>
      <c r="K126" s="15">
        <v>62140246</v>
      </c>
    </row>
    <row r="127" spans="1:11" x14ac:dyDescent="0.25">
      <c r="A127" s="25" t="s">
        <v>187</v>
      </c>
      <c r="B127" s="14">
        <v>15796522</v>
      </c>
      <c r="C127" s="6">
        <v>2446851</v>
      </c>
      <c r="D127" s="6">
        <v>32710147</v>
      </c>
      <c r="E127" s="6">
        <v>1354626</v>
      </c>
      <c r="F127" s="15">
        <v>62818614</v>
      </c>
      <c r="G127" s="14">
        <v>3829637</v>
      </c>
      <c r="H127" s="6">
        <v>33948540</v>
      </c>
      <c r="I127" s="6">
        <v>37778177</v>
      </c>
      <c r="J127" s="6">
        <v>25040437</v>
      </c>
      <c r="K127" s="15">
        <v>62818614</v>
      </c>
    </row>
    <row r="128" spans="1:11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15" t="s">
        <v>193</v>
      </c>
      <c r="G128" s="14" t="s">
        <v>193</v>
      </c>
      <c r="H128" s="6" t="s">
        <v>193</v>
      </c>
      <c r="I128" s="6" t="s">
        <v>193</v>
      </c>
      <c r="J128" s="6" t="s">
        <v>193</v>
      </c>
      <c r="K128" s="15" t="s">
        <v>193</v>
      </c>
    </row>
    <row r="129" spans="1:11" x14ac:dyDescent="0.25">
      <c r="A129" s="22" t="s">
        <v>155</v>
      </c>
      <c r="B129" s="12">
        <f t="shared" ref="B129:K129" si="18">SUM(B125:B128)</f>
        <v>48085618</v>
      </c>
      <c r="C129" s="5">
        <f t="shared" si="18"/>
        <v>7420261</v>
      </c>
      <c r="D129" s="5">
        <f t="shared" si="18"/>
        <v>99449668</v>
      </c>
      <c r="E129" s="5">
        <f t="shared" si="18"/>
        <v>4063878</v>
      </c>
      <c r="F129" s="13">
        <f t="shared" si="18"/>
        <v>186877713</v>
      </c>
      <c r="G129" s="12">
        <f t="shared" si="18"/>
        <v>10607309</v>
      </c>
      <c r="H129" s="5">
        <f t="shared" si="18"/>
        <v>102925630</v>
      </c>
      <c r="I129" s="5">
        <f t="shared" si="18"/>
        <v>113532939</v>
      </c>
      <c r="J129" s="5">
        <f t="shared" si="18"/>
        <v>73344774</v>
      </c>
      <c r="K129" s="13">
        <f t="shared" si="18"/>
        <v>186877713</v>
      </c>
    </row>
    <row r="130" spans="1:11" x14ac:dyDescent="0.25">
      <c r="A130" s="24"/>
      <c r="B130" s="33"/>
      <c r="C130" s="34"/>
      <c r="D130" s="34"/>
      <c r="E130" s="34"/>
      <c r="F130" s="35"/>
      <c r="G130" s="33"/>
      <c r="H130" s="34"/>
      <c r="I130" s="34"/>
      <c r="J130" s="34"/>
      <c r="K130" s="35"/>
    </row>
    <row r="131" spans="1:11" x14ac:dyDescent="0.25">
      <c r="A131" s="22" t="s">
        <v>175</v>
      </c>
      <c r="B131" s="33"/>
      <c r="C131" s="34"/>
      <c r="D131" s="34"/>
      <c r="E131" s="34"/>
      <c r="F131" s="35"/>
      <c r="G131" s="33"/>
      <c r="H131" s="34"/>
      <c r="I131" s="34"/>
      <c r="J131" s="34"/>
      <c r="K131" s="35"/>
    </row>
    <row r="132" spans="1:11" x14ac:dyDescent="0.25">
      <c r="A132" s="25" t="s">
        <v>185</v>
      </c>
      <c r="B132" s="14">
        <v>26202</v>
      </c>
      <c r="C132" s="6">
        <v>28401314</v>
      </c>
      <c r="D132" s="6">
        <v>0</v>
      </c>
      <c r="E132" s="6">
        <v>51927</v>
      </c>
      <c r="F132" s="15">
        <v>30647457</v>
      </c>
      <c r="G132" s="14">
        <v>-7217765</v>
      </c>
      <c r="H132" s="6">
        <v>0</v>
      </c>
      <c r="I132" s="6">
        <v>-7217765</v>
      </c>
      <c r="J132" s="6">
        <v>37865223</v>
      </c>
      <c r="K132" s="15">
        <v>30647458</v>
      </c>
    </row>
    <row r="133" spans="1:11" x14ac:dyDescent="0.25">
      <c r="A133" s="25" t="s">
        <v>186</v>
      </c>
      <c r="B133" s="14">
        <v>100944.73</v>
      </c>
      <c r="C133" s="6">
        <v>56596233.230000004</v>
      </c>
      <c r="D133" s="6">
        <v>0</v>
      </c>
      <c r="E133" s="6">
        <v>1364678.98</v>
      </c>
      <c r="F133" s="15">
        <v>62406039</v>
      </c>
      <c r="G133" s="14">
        <v>-15990128</v>
      </c>
      <c r="H133" s="6">
        <v>0</v>
      </c>
      <c r="I133" s="6">
        <v>-15990128</v>
      </c>
      <c r="J133" s="6">
        <v>77721121</v>
      </c>
      <c r="K133" s="15">
        <v>61730993</v>
      </c>
    </row>
    <row r="134" spans="1:11" x14ac:dyDescent="0.25">
      <c r="A134" s="25" t="s">
        <v>187</v>
      </c>
      <c r="B134" s="14">
        <v>38669</v>
      </c>
      <c r="C134" s="6">
        <v>28078918</v>
      </c>
      <c r="D134" s="6">
        <v>0</v>
      </c>
      <c r="E134" s="6">
        <v>1674033</v>
      </c>
      <c r="F134" s="15">
        <v>32323024</v>
      </c>
      <c r="G134" s="14">
        <v>-8710732</v>
      </c>
      <c r="H134" s="6">
        <v>0</v>
      </c>
      <c r="I134" s="6">
        <v>-8710732</v>
      </c>
      <c r="J134" s="6">
        <v>41764997</v>
      </c>
      <c r="K134" s="15">
        <v>33054265</v>
      </c>
    </row>
    <row r="135" spans="1:11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15" t="s">
        <v>193</v>
      </c>
      <c r="G135" s="14" t="s">
        <v>193</v>
      </c>
      <c r="H135" s="6" t="s">
        <v>193</v>
      </c>
      <c r="I135" s="6" t="s">
        <v>193</v>
      </c>
      <c r="J135" s="6" t="s">
        <v>193</v>
      </c>
      <c r="K135" s="15" t="s">
        <v>193</v>
      </c>
    </row>
    <row r="136" spans="1:11" x14ac:dyDescent="0.25">
      <c r="A136" s="22" t="s">
        <v>155</v>
      </c>
      <c r="B136" s="12">
        <f t="shared" ref="B136:K136" si="19">SUM(B132:B135)</f>
        <v>165815.72999999998</v>
      </c>
      <c r="C136" s="5">
        <f t="shared" si="19"/>
        <v>113076465.23</v>
      </c>
      <c r="D136" s="5">
        <f t="shared" si="19"/>
        <v>0</v>
      </c>
      <c r="E136" s="5">
        <f t="shared" si="19"/>
        <v>3090638.98</v>
      </c>
      <c r="F136" s="13">
        <f t="shared" si="19"/>
        <v>125376520</v>
      </c>
      <c r="G136" s="12">
        <f t="shared" si="19"/>
        <v>-31918625</v>
      </c>
      <c r="H136" s="5">
        <f t="shared" si="19"/>
        <v>0</v>
      </c>
      <c r="I136" s="5">
        <f t="shared" si="19"/>
        <v>-31918625</v>
      </c>
      <c r="J136" s="5">
        <f t="shared" si="19"/>
        <v>157351341</v>
      </c>
      <c r="K136" s="13">
        <f t="shared" si="19"/>
        <v>125432716</v>
      </c>
    </row>
    <row r="137" spans="1:11" x14ac:dyDescent="0.25">
      <c r="A137" s="24"/>
      <c r="B137" s="33"/>
      <c r="C137" s="34"/>
      <c r="D137" s="34"/>
      <c r="E137" s="34"/>
      <c r="F137" s="35"/>
      <c r="G137" s="33"/>
      <c r="H137" s="34"/>
      <c r="I137" s="34"/>
      <c r="J137" s="34"/>
      <c r="K137" s="35"/>
    </row>
    <row r="138" spans="1:11" x14ac:dyDescent="0.25">
      <c r="A138" s="22" t="s">
        <v>176</v>
      </c>
      <c r="B138" s="33"/>
      <c r="C138" s="34"/>
      <c r="D138" s="34"/>
      <c r="E138" s="34"/>
      <c r="F138" s="35"/>
      <c r="G138" s="33"/>
      <c r="H138" s="34"/>
      <c r="I138" s="34"/>
      <c r="J138" s="34"/>
      <c r="K138" s="35"/>
    </row>
    <row r="139" spans="1:1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15">
        <v>0</v>
      </c>
      <c r="G139" s="14">
        <v>0</v>
      </c>
      <c r="H139" s="6">
        <v>0</v>
      </c>
      <c r="I139" s="6">
        <v>0</v>
      </c>
      <c r="J139" s="6">
        <v>0</v>
      </c>
      <c r="K139" s="15">
        <v>0</v>
      </c>
    </row>
    <row r="140" spans="1:11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15">
        <v>0</v>
      </c>
      <c r="G140" s="14">
        <v>0</v>
      </c>
      <c r="H140" s="6">
        <v>0</v>
      </c>
      <c r="I140" s="6">
        <v>0</v>
      </c>
      <c r="J140" s="6">
        <v>0</v>
      </c>
      <c r="K140" s="15">
        <v>0</v>
      </c>
    </row>
    <row r="141" spans="1:11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15">
        <v>0</v>
      </c>
      <c r="G141" s="14">
        <v>0</v>
      </c>
      <c r="H141" s="6">
        <v>0</v>
      </c>
      <c r="I141" s="6">
        <v>0</v>
      </c>
      <c r="J141" s="6">
        <v>0</v>
      </c>
      <c r="K141" s="15">
        <v>0</v>
      </c>
    </row>
    <row r="142" spans="1:11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15" t="s">
        <v>193</v>
      </c>
      <c r="G142" s="14" t="s">
        <v>193</v>
      </c>
      <c r="H142" s="6" t="s">
        <v>193</v>
      </c>
      <c r="I142" s="6" t="s">
        <v>193</v>
      </c>
      <c r="J142" s="6" t="s">
        <v>193</v>
      </c>
      <c r="K142" s="15" t="s">
        <v>193</v>
      </c>
    </row>
    <row r="143" spans="1:11" x14ac:dyDescent="0.25">
      <c r="A143" s="22" t="s">
        <v>155</v>
      </c>
      <c r="B143" s="12">
        <f t="shared" ref="B143:K143" si="20">SUM(B139:B142)</f>
        <v>0</v>
      </c>
      <c r="C143" s="5">
        <f t="shared" si="20"/>
        <v>0</v>
      </c>
      <c r="D143" s="5">
        <f t="shared" si="20"/>
        <v>0</v>
      </c>
      <c r="E143" s="5">
        <f t="shared" si="20"/>
        <v>0</v>
      </c>
      <c r="F143" s="13">
        <f t="shared" si="20"/>
        <v>0</v>
      </c>
      <c r="G143" s="12">
        <f t="shared" si="20"/>
        <v>0</v>
      </c>
      <c r="H143" s="5">
        <f t="shared" si="20"/>
        <v>0</v>
      </c>
      <c r="I143" s="5">
        <f t="shared" si="20"/>
        <v>0</v>
      </c>
      <c r="J143" s="5">
        <f t="shared" si="20"/>
        <v>0</v>
      </c>
      <c r="K143" s="13">
        <f t="shared" si="20"/>
        <v>0</v>
      </c>
    </row>
    <row r="144" spans="1:11" x14ac:dyDescent="0.25">
      <c r="A144" s="24"/>
      <c r="B144" s="33"/>
      <c r="C144" s="34"/>
      <c r="D144" s="34"/>
      <c r="E144" s="34"/>
      <c r="F144" s="35"/>
      <c r="G144" s="33"/>
      <c r="H144" s="34"/>
      <c r="I144" s="34"/>
      <c r="J144" s="34"/>
      <c r="K144" s="35"/>
    </row>
    <row r="145" spans="1:11" x14ac:dyDescent="0.25">
      <c r="A145" s="22" t="s">
        <v>177</v>
      </c>
      <c r="B145" s="33"/>
      <c r="C145" s="34"/>
      <c r="D145" s="34"/>
      <c r="E145" s="34"/>
      <c r="F145" s="35"/>
      <c r="G145" s="33"/>
      <c r="H145" s="34"/>
      <c r="I145" s="34"/>
      <c r="J145" s="34"/>
      <c r="K145" s="35"/>
    </row>
    <row r="146" spans="1:11" x14ac:dyDescent="0.25">
      <c r="A146" s="25" t="s">
        <v>185</v>
      </c>
      <c r="B146" s="14">
        <v>431329.48</v>
      </c>
      <c r="C146" s="6">
        <v>3079518.85</v>
      </c>
      <c r="D146" s="6">
        <v>0</v>
      </c>
      <c r="E146" s="6">
        <v>0</v>
      </c>
      <c r="F146" s="15">
        <v>4608435.29</v>
      </c>
      <c r="G146" s="14">
        <v>1184143.81</v>
      </c>
      <c r="H146" s="6">
        <v>-19571742.120000001</v>
      </c>
      <c r="I146" s="6">
        <v>-18387598.309999999</v>
      </c>
      <c r="J146" s="6">
        <v>22996033.629999999</v>
      </c>
      <c r="K146" s="15">
        <v>4608435.32</v>
      </c>
    </row>
    <row r="147" spans="1:11" x14ac:dyDescent="0.25">
      <c r="A147" s="25" t="s">
        <v>186</v>
      </c>
      <c r="B147" s="14">
        <v>40825.910000000003</v>
      </c>
      <c r="C147" s="6">
        <v>3156629.55</v>
      </c>
      <c r="D147" s="6">
        <v>0</v>
      </c>
      <c r="E147" s="6">
        <v>0</v>
      </c>
      <c r="F147" s="15">
        <v>4572080.79</v>
      </c>
      <c r="G147" s="14">
        <v>1719433.67</v>
      </c>
      <c r="H147" s="6">
        <v>-21068537.710000001</v>
      </c>
      <c r="I147" s="6">
        <v>-19349104.039999999</v>
      </c>
      <c r="J147" s="6">
        <v>23921184.829999998</v>
      </c>
      <c r="K147" s="15">
        <v>4572080.79</v>
      </c>
    </row>
    <row r="148" spans="1:11" x14ac:dyDescent="0.25">
      <c r="A148" s="25" t="s">
        <v>187</v>
      </c>
      <c r="B148" s="14">
        <v>308824</v>
      </c>
      <c r="C148" s="6">
        <v>3096611</v>
      </c>
      <c r="D148" s="6">
        <v>0</v>
      </c>
      <c r="E148" s="6">
        <v>0</v>
      </c>
      <c r="F148" s="15">
        <v>4534247</v>
      </c>
      <c r="G148" s="14">
        <v>2317974</v>
      </c>
      <c r="H148" s="6">
        <v>-22333440</v>
      </c>
      <c r="I148" s="6">
        <v>-20015466</v>
      </c>
      <c r="J148" s="6">
        <v>24549712</v>
      </c>
      <c r="K148" s="15">
        <v>4534246</v>
      </c>
    </row>
    <row r="149" spans="1:11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15" t="s">
        <v>193</v>
      </c>
      <c r="G149" s="14" t="s">
        <v>193</v>
      </c>
      <c r="H149" s="6" t="s">
        <v>193</v>
      </c>
      <c r="I149" s="6" t="s">
        <v>193</v>
      </c>
      <c r="J149" s="6" t="s">
        <v>193</v>
      </c>
      <c r="K149" s="15" t="s">
        <v>193</v>
      </c>
    </row>
    <row r="150" spans="1:11" x14ac:dyDescent="0.25">
      <c r="A150" s="22" t="s">
        <v>155</v>
      </c>
      <c r="B150" s="12">
        <f t="shared" ref="B150:K150" si="21">SUM(B146:B149)</f>
        <v>780979.39</v>
      </c>
      <c r="C150" s="5">
        <f t="shared" si="21"/>
        <v>9332759.4000000004</v>
      </c>
      <c r="D150" s="5">
        <f t="shared" si="21"/>
        <v>0</v>
      </c>
      <c r="E150" s="5">
        <f t="shared" si="21"/>
        <v>0</v>
      </c>
      <c r="F150" s="13">
        <f t="shared" si="21"/>
        <v>13714763.08</v>
      </c>
      <c r="G150" s="12">
        <f t="shared" si="21"/>
        <v>5221551.4800000004</v>
      </c>
      <c r="H150" s="5">
        <f t="shared" si="21"/>
        <v>-62973719.829999998</v>
      </c>
      <c r="I150" s="5">
        <f t="shared" si="21"/>
        <v>-57752168.349999994</v>
      </c>
      <c r="J150" s="5">
        <f t="shared" si="21"/>
        <v>71466930.459999993</v>
      </c>
      <c r="K150" s="13">
        <f t="shared" si="21"/>
        <v>13714762.109999999</v>
      </c>
    </row>
    <row r="151" spans="1:11" x14ac:dyDescent="0.25">
      <c r="A151" s="24"/>
      <c r="B151" s="33"/>
      <c r="C151" s="34"/>
      <c r="D151" s="34"/>
      <c r="E151" s="34"/>
      <c r="F151" s="35"/>
      <c r="G151" s="33"/>
      <c r="H151" s="34"/>
      <c r="I151" s="34"/>
      <c r="J151" s="34"/>
      <c r="K151" s="35"/>
    </row>
    <row r="152" spans="1:11" x14ac:dyDescent="0.25">
      <c r="A152" s="22" t="s">
        <v>178</v>
      </c>
      <c r="B152" s="33"/>
      <c r="C152" s="34"/>
      <c r="D152" s="34"/>
      <c r="E152" s="34"/>
      <c r="F152" s="35"/>
      <c r="G152" s="33"/>
      <c r="H152" s="34"/>
      <c r="I152" s="34"/>
      <c r="J152" s="34"/>
      <c r="K152" s="35"/>
    </row>
    <row r="153" spans="1:11" x14ac:dyDescent="0.25">
      <c r="A153" s="25" t="s">
        <v>185</v>
      </c>
      <c r="B153" s="14">
        <v>975899.68</v>
      </c>
      <c r="C153" s="6">
        <v>9134386.2400000002</v>
      </c>
      <c r="D153" s="6">
        <v>9573653.0399999991</v>
      </c>
      <c r="E153" s="6">
        <v>0</v>
      </c>
      <c r="F153" s="15">
        <v>21510421.25</v>
      </c>
      <c r="G153" s="14">
        <v>455341.35</v>
      </c>
      <c r="H153" s="6">
        <v>-12426067.130000001</v>
      </c>
      <c r="I153" s="6">
        <v>-11970725.779999999</v>
      </c>
      <c r="J153" s="6">
        <v>33481147.030000001</v>
      </c>
      <c r="K153" s="15">
        <v>21510421.25</v>
      </c>
    </row>
    <row r="154" spans="1:11" x14ac:dyDescent="0.25">
      <c r="A154" s="25" t="s">
        <v>186</v>
      </c>
      <c r="B154" s="14">
        <v>171132.86</v>
      </c>
      <c r="C154" s="6">
        <v>9366202.0800000001</v>
      </c>
      <c r="D154" s="6">
        <v>9573653.0399999991</v>
      </c>
      <c r="E154" s="6">
        <v>0</v>
      </c>
      <c r="F154" s="15">
        <v>21502183.609999999</v>
      </c>
      <c r="G154" s="14">
        <v>156612.95000000001</v>
      </c>
      <c r="H154" s="6">
        <v>-11676204.93</v>
      </c>
      <c r="I154" s="6">
        <v>-11519591.98</v>
      </c>
      <c r="J154" s="6">
        <v>33021775.59</v>
      </c>
      <c r="K154" s="15">
        <v>21502183.609999999</v>
      </c>
    </row>
    <row r="155" spans="1:11" x14ac:dyDescent="0.25">
      <c r="A155" s="25" t="s">
        <v>187</v>
      </c>
      <c r="B155" s="14">
        <v>2332941</v>
      </c>
      <c r="C155" s="6">
        <v>10299569</v>
      </c>
      <c r="D155" s="6">
        <v>9573653</v>
      </c>
      <c r="E155" s="6">
        <v>0</v>
      </c>
      <c r="F155" s="15">
        <v>24335364</v>
      </c>
      <c r="G155" s="14">
        <v>-487010</v>
      </c>
      <c r="H155" s="6">
        <v>-8263691</v>
      </c>
      <c r="I155" s="6">
        <v>-8750701</v>
      </c>
      <c r="J155" s="6">
        <v>33086065</v>
      </c>
      <c r="K155" s="15">
        <v>24335364</v>
      </c>
    </row>
    <row r="156" spans="1:11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15" t="s">
        <v>193</v>
      </c>
      <c r="G156" s="14" t="s">
        <v>193</v>
      </c>
      <c r="H156" s="6" t="s">
        <v>193</v>
      </c>
      <c r="I156" s="6" t="s">
        <v>193</v>
      </c>
      <c r="J156" s="6" t="s">
        <v>193</v>
      </c>
      <c r="K156" s="15" t="s">
        <v>193</v>
      </c>
    </row>
    <row r="157" spans="1:11" x14ac:dyDescent="0.25">
      <c r="A157" s="22" t="s">
        <v>155</v>
      </c>
      <c r="B157" s="12">
        <f t="shared" ref="B157:K157" si="22">SUM(B153:B156)</f>
        <v>3479973.54</v>
      </c>
      <c r="C157" s="5">
        <f t="shared" si="22"/>
        <v>28800157.32</v>
      </c>
      <c r="D157" s="5">
        <f t="shared" si="22"/>
        <v>28720959.079999998</v>
      </c>
      <c r="E157" s="5">
        <f t="shared" si="22"/>
        <v>0</v>
      </c>
      <c r="F157" s="13">
        <f t="shared" si="22"/>
        <v>67347968.859999999</v>
      </c>
      <c r="G157" s="12">
        <f t="shared" si="22"/>
        <v>124944.30000000005</v>
      </c>
      <c r="H157" s="5">
        <f t="shared" si="22"/>
        <v>-32365963.060000002</v>
      </c>
      <c r="I157" s="5">
        <f t="shared" si="22"/>
        <v>-32241018.759999998</v>
      </c>
      <c r="J157" s="5">
        <f t="shared" si="22"/>
        <v>99588987.620000005</v>
      </c>
      <c r="K157" s="13">
        <f t="shared" si="22"/>
        <v>67347968.859999999</v>
      </c>
    </row>
    <row r="158" spans="1:11" x14ac:dyDescent="0.25">
      <c r="A158" s="24"/>
      <c r="B158" s="33"/>
      <c r="C158" s="34"/>
      <c r="D158" s="34"/>
      <c r="E158" s="34"/>
      <c r="F158" s="35"/>
      <c r="G158" s="33"/>
      <c r="H158" s="34"/>
      <c r="I158" s="34"/>
      <c r="J158" s="34"/>
      <c r="K158" s="35"/>
    </row>
    <row r="159" spans="1:11" x14ac:dyDescent="0.25">
      <c r="A159" s="22" t="s">
        <v>179</v>
      </c>
      <c r="B159" s="33"/>
      <c r="C159" s="34"/>
      <c r="D159" s="34"/>
      <c r="E159" s="34"/>
      <c r="F159" s="35"/>
      <c r="G159" s="33"/>
      <c r="H159" s="34"/>
      <c r="I159" s="34"/>
      <c r="J159" s="34"/>
      <c r="K159" s="35"/>
    </row>
    <row r="160" spans="1:1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15">
        <v>0</v>
      </c>
      <c r="G160" s="14">
        <v>0</v>
      </c>
      <c r="H160" s="6">
        <v>0</v>
      </c>
      <c r="I160" s="6">
        <v>0</v>
      </c>
      <c r="J160" s="6">
        <v>0</v>
      </c>
      <c r="K160" s="15">
        <v>0</v>
      </c>
    </row>
    <row r="161" spans="1:1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15">
        <v>0</v>
      </c>
      <c r="G161" s="14">
        <v>0</v>
      </c>
      <c r="H161" s="6">
        <v>0</v>
      </c>
      <c r="I161" s="6">
        <v>0</v>
      </c>
      <c r="J161" s="6">
        <v>0</v>
      </c>
      <c r="K161" s="15">
        <v>0</v>
      </c>
    </row>
    <row r="162" spans="1:1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15">
        <v>0</v>
      </c>
      <c r="G162" s="14">
        <v>0</v>
      </c>
      <c r="H162" s="6">
        <v>0</v>
      </c>
      <c r="I162" s="6">
        <v>0</v>
      </c>
      <c r="J162" s="6">
        <v>0</v>
      </c>
      <c r="K162" s="15">
        <v>0</v>
      </c>
    </row>
    <row r="163" spans="1:11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15" t="s">
        <v>193</v>
      </c>
      <c r="G163" s="14" t="s">
        <v>193</v>
      </c>
      <c r="H163" s="6" t="s">
        <v>193</v>
      </c>
      <c r="I163" s="6" t="s">
        <v>193</v>
      </c>
      <c r="J163" s="6" t="s">
        <v>193</v>
      </c>
      <c r="K163" s="15" t="s">
        <v>193</v>
      </c>
    </row>
    <row r="164" spans="1:11" x14ac:dyDescent="0.25">
      <c r="A164" s="22" t="s">
        <v>155</v>
      </c>
      <c r="B164" s="12">
        <f t="shared" ref="B164:K164" si="23">SUM(B160:B163)</f>
        <v>0</v>
      </c>
      <c r="C164" s="5">
        <f t="shared" si="23"/>
        <v>0</v>
      </c>
      <c r="D164" s="5">
        <f t="shared" si="23"/>
        <v>0</v>
      </c>
      <c r="E164" s="5">
        <f t="shared" si="23"/>
        <v>0</v>
      </c>
      <c r="F164" s="13">
        <f t="shared" si="23"/>
        <v>0</v>
      </c>
      <c r="G164" s="12">
        <f t="shared" si="23"/>
        <v>0</v>
      </c>
      <c r="H164" s="5">
        <f t="shared" si="23"/>
        <v>0</v>
      </c>
      <c r="I164" s="5">
        <f t="shared" si="23"/>
        <v>0</v>
      </c>
      <c r="J164" s="5">
        <f t="shared" si="23"/>
        <v>0</v>
      </c>
      <c r="K164" s="13">
        <f t="shared" si="23"/>
        <v>0</v>
      </c>
    </row>
    <row r="165" spans="1:11" x14ac:dyDescent="0.25">
      <c r="A165" s="24"/>
      <c r="B165" s="33"/>
      <c r="C165" s="34"/>
      <c r="D165" s="34"/>
      <c r="E165" s="34"/>
      <c r="F165" s="35"/>
      <c r="G165" s="33"/>
      <c r="H165" s="34"/>
      <c r="I165" s="34"/>
      <c r="J165" s="34"/>
      <c r="K165" s="35"/>
    </row>
    <row r="166" spans="1:11" x14ac:dyDescent="0.25">
      <c r="A166" s="22" t="s">
        <v>180</v>
      </c>
      <c r="B166" s="33"/>
      <c r="C166" s="34"/>
      <c r="D166" s="34"/>
      <c r="E166" s="34"/>
      <c r="F166" s="35"/>
      <c r="G166" s="33"/>
      <c r="H166" s="34"/>
      <c r="I166" s="34"/>
      <c r="J166" s="34"/>
      <c r="K166" s="35"/>
    </row>
    <row r="167" spans="1:11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15" t="s">
        <v>192</v>
      </c>
      <c r="G167" s="14" t="s">
        <v>192</v>
      </c>
      <c r="H167" s="6" t="s">
        <v>192</v>
      </c>
      <c r="I167" s="6" t="s">
        <v>192</v>
      </c>
      <c r="J167" s="6" t="s">
        <v>192</v>
      </c>
      <c r="K167" s="15" t="s">
        <v>192</v>
      </c>
    </row>
    <row r="168" spans="1:11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15" t="s">
        <v>193</v>
      </c>
      <c r="G168" s="14" t="s">
        <v>193</v>
      </c>
      <c r="H168" s="6" t="s">
        <v>193</v>
      </c>
      <c r="I168" s="6" t="s">
        <v>193</v>
      </c>
      <c r="J168" s="6" t="s">
        <v>193</v>
      </c>
      <c r="K168" s="15" t="s">
        <v>193</v>
      </c>
    </row>
    <row r="169" spans="1:11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15" t="s">
        <v>193</v>
      </c>
      <c r="G169" s="14" t="s">
        <v>193</v>
      </c>
      <c r="H169" s="6" t="s">
        <v>193</v>
      </c>
      <c r="I169" s="6" t="s">
        <v>193</v>
      </c>
      <c r="J169" s="6" t="s">
        <v>193</v>
      </c>
      <c r="K169" s="15" t="s">
        <v>193</v>
      </c>
    </row>
    <row r="170" spans="1:11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15" t="s">
        <v>193</v>
      </c>
      <c r="G170" s="14" t="s">
        <v>193</v>
      </c>
      <c r="H170" s="6" t="s">
        <v>193</v>
      </c>
      <c r="I170" s="6" t="s">
        <v>193</v>
      </c>
      <c r="J170" s="6" t="s">
        <v>193</v>
      </c>
      <c r="K170" s="15" t="s">
        <v>193</v>
      </c>
    </row>
    <row r="171" spans="1:11" x14ac:dyDescent="0.25">
      <c r="A171" s="22" t="s">
        <v>155</v>
      </c>
      <c r="B171" s="12">
        <f t="shared" ref="B171:K171" si="24">SUM(B167:B170)</f>
        <v>0</v>
      </c>
      <c r="C171" s="5">
        <f t="shared" si="24"/>
        <v>0</v>
      </c>
      <c r="D171" s="5">
        <f t="shared" si="24"/>
        <v>0</v>
      </c>
      <c r="E171" s="5">
        <f t="shared" si="24"/>
        <v>0</v>
      </c>
      <c r="F171" s="13">
        <f t="shared" si="24"/>
        <v>0</v>
      </c>
      <c r="G171" s="12">
        <f t="shared" si="24"/>
        <v>0</v>
      </c>
      <c r="H171" s="5">
        <f t="shared" si="24"/>
        <v>0</v>
      </c>
      <c r="I171" s="5">
        <f t="shared" si="24"/>
        <v>0</v>
      </c>
      <c r="J171" s="5">
        <f t="shared" si="24"/>
        <v>0</v>
      </c>
      <c r="K171" s="13">
        <f t="shared" si="24"/>
        <v>0</v>
      </c>
    </row>
    <row r="172" spans="1:11" x14ac:dyDescent="0.25">
      <c r="A172" s="24"/>
      <c r="B172" s="33"/>
      <c r="C172" s="34"/>
      <c r="D172" s="34"/>
      <c r="E172" s="34"/>
      <c r="F172" s="35"/>
      <c r="G172" s="33"/>
      <c r="H172" s="34"/>
      <c r="I172" s="34"/>
      <c r="J172" s="34"/>
      <c r="K172" s="35"/>
    </row>
    <row r="173" spans="1:11" x14ac:dyDescent="0.25">
      <c r="A173" s="22" t="s">
        <v>181</v>
      </c>
      <c r="B173" s="33"/>
      <c r="C173" s="34"/>
      <c r="D173" s="34"/>
      <c r="E173" s="34"/>
      <c r="F173" s="35"/>
      <c r="G173" s="33"/>
      <c r="H173" s="34"/>
      <c r="I173" s="34"/>
      <c r="J173" s="34"/>
      <c r="K173" s="35"/>
    </row>
    <row r="174" spans="1:11" x14ac:dyDescent="0.25">
      <c r="A174" s="25" t="s">
        <v>185</v>
      </c>
      <c r="B174" s="14">
        <v>3183125</v>
      </c>
      <c r="C174" s="6">
        <v>2386725</v>
      </c>
      <c r="D174" s="6">
        <v>4885441</v>
      </c>
      <c r="E174" s="6">
        <v>3894029</v>
      </c>
      <c r="F174" s="15">
        <v>19848448</v>
      </c>
      <c r="G174" s="14">
        <v>2056072</v>
      </c>
      <c r="H174" s="6">
        <v>5171259</v>
      </c>
      <c r="I174" s="6">
        <v>7227331</v>
      </c>
      <c r="J174" s="6">
        <v>12621117</v>
      </c>
      <c r="K174" s="15">
        <v>19848448</v>
      </c>
    </row>
    <row r="175" spans="1:11" x14ac:dyDescent="0.25">
      <c r="A175" s="25" t="s">
        <v>186</v>
      </c>
      <c r="B175" s="14">
        <v>2580248</v>
      </c>
      <c r="C175" s="6">
        <v>2326495</v>
      </c>
      <c r="D175" s="6">
        <v>4704149</v>
      </c>
      <c r="E175" s="6">
        <v>3894029</v>
      </c>
      <c r="F175" s="15">
        <v>19824729</v>
      </c>
      <c r="G175" s="14">
        <v>1971303</v>
      </c>
      <c r="H175" s="6">
        <v>4981702</v>
      </c>
      <c r="I175" s="6">
        <v>6953005</v>
      </c>
      <c r="J175" s="6">
        <v>12871724</v>
      </c>
      <c r="K175" s="15">
        <v>19824729</v>
      </c>
    </row>
    <row r="176" spans="1:11" x14ac:dyDescent="0.25">
      <c r="A176" s="25" t="s">
        <v>187</v>
      </c>
      <c r="B176" s="14">
        <v>3034665</v>
      </c>
      <c r="C176" s="6">
        <v>2205308</v>
      </c>
      <c r="D176" s="6">
        <v>4519178</v>
      </c>
      <c r="E176" s="6">
        <v>3894029</v>
      </c>
      <c r="F176" s="15">
        <v>19558044</v>
      </c>
      <c r="G176" s="14">
        <v>1962673</v>
      </c>
      <c r="H176" s="6">
        <v>4828290</v>
      </c>
      <c r="I176" s="6">
        <v>6790963</v>
      </c>
      <c r="J176" s="6">
        <v>12767081</v>
      </c>
      <c r="K176" s="15">
        <v>19558044</v>
      </c>
    </row>
    <row r="177" spans="1:11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15" t="s">
        <v>193</v>
      </c>
      <c r="G177" s="14" t="s">
        <v>193</v>
      </c>
      <c r="H177" s="6" t="s">
        <v>193</v>
      </c>
      <c r="I177" s="6" t="s">
        <v>193</v>
      </c>
      <c r="J177" s="6" t="s">
        <v>193</v>
      </c>
      <c r="K177" s="15" t="s">
        <v>193</v>
      </c>
    </row>
    <row r="178" spans="1:11" x14ac:dyDescent="0.25">
      <c r="A178" s="22" t="s">
        <v>155</v>
      </c>
      <c r="B178" s="12">
        <f t="shared" ref="B178:K178" si="25">SUM(B174:B177)</f>
        <v>8798038</v>
      </c>
      <c r="C178" s="5">
        <f t="shared" si="25"/>
        <v>6918528</v>
      </c>
      <c r="D178" s="5">
        <f t="shared" si="25"/>
        <v>14108768</v>
      </c>
      <c r="E178" s="5">
        <f t="shared" si="25"/>
        <v>11682087</v>
      </c>
      <c r="F178" s="13">
        <f t="shared" si="25"/>
        <v>59231221</v>
      </c>
      <c r="G178" s="12">
        <f t="shared" si="25"/>
        <v>5990048</v>
      </c>
      <c r="H178" s="5">
        <f t="shared" si="25"/>
        <v>14981251</v>
      </c>
      <c r="I178" s="5">
        <f t="shared" si="25"/>
        <v>20971299</v>
      </c>
      <c r="J178" s="5">
        <f t="shared" si="25"/>
        <v>38259922</v>
      </c>
      <c r="K178" s="13">
        <f t="shared" si="25"/>
        <v>59231221</v>
      </c>
    </row>
    <row r="179" spans="1:11" x14ac:dyDescent="0.25">
      <c r="A179" s="24"/>
      <c r="B179" s="33"/>
      <c r="C179" s="34"/>
      <c r="D179" s="34"/>
      <c r="E179" s="34"/>
      <c r="F179" s="35"/>
      <c r="G179" s="33"/>
      <c r="H179" s="34"/>
      <c r="I179" s="34"/>
      <c r="J179" s="34"/>
      <c r="K179" s="35"/>
    </row>
    <row r="180" spans="1:11" x14ac:dyDescent="0.25">
      <c r="A180" s="22" t="s">
        <v>182</v>
      </c>
      <c r="B180" s="33"/>
      <c r="C180" s="34"/>
      <c r="D180" s="34"/>
      <c r="E180" s="34"/>
      <c r="F180" s="35"/>
      <c r="G180" s="33"/>
      <c r="H180" s="34"/>
      <c r="I180" s="34"/>
      <c r="J180" s="34"/>
      <c r="K180" s="35"/>
    </row>
    <row r="181" spans="1:11" x14ac:dyDescent="0.25">
      <c r="A181" s="25" t="s">
        <v>185</v>
      </c>
      <c r="B181" s="14">
        <v>9463842</v>
      </c>
      <c r="C181" s="6">
        <v>182093</v>
      </c>
      <c r="D181" s="6">
        <v>0</v>
      </c>
      <c r="E181" s="6">
        <v>42153</v>
      </c>
      <c r="F181" s="15">
        <v>12895166</v>
      </c>
      <c r="G181" s="14">
        <v>20159902</v>
      </c>
      <c r="H181" s="6">
        <v>229477</v>
      </c>
      <c r="I181" s="6">
        <v>20389379</v>
      </c>
      <c r="J181" s="6">
        <v>-7494213</v>
      </c>
      <c r="K181" s="15">
        <v>12895166</v>
      </c>
    </row>
    <row r="182" spans="1:11" x14ac:dyDescent="0.25">
      <c r="A182" s="25" t="s">
        <v>186</v>
      </c>
      <c r="B182" s="14">
        <v>8929353</v>
      </c>
      <c r="C182" s="6">
        <v>168761</v>
      </c>
      <c r="D182" s="6">
        <v>0</v>
      </c>
      <c r="E182" s="6">
        <v>33345</v>
      </c>
      <c r="F182" s="15">
        <v>11909932</v>
      </c>
      <c r="G182" s="14">
        <v>19657159</v>
      </c>
      <c r="H182" s="6">
        <v>225815</v>
      </c>
      <c r="I182" s="6">
        <v>19882974</v>
      </c>
      <c r="J182" s="6">
        <v>-7973042</v>
      </c>
      <c r="K182" s="15">
        <v>11909932</v>
      </c>
    </row>
    <row r="183" spans="1:11" x14ac:dyDescent="0.25">
      <c r="A183" s="25" t="s">
        <v>187</v>
      </c>
      <c r="B183" s="14">
        <v>9878836</v>
      </c>
      <c r="C183" s="6">
        <v>160065</v>
      </c>
      <c r="D183" s="6">
        <v>0</v>
      </c>
      <c r="E183" s="6">
        <v>31597</v>
      </c>
      <c r="F183" s="15">
        <v>13398388</v>
      </c>
      <c r="G183" s="14">
        <v>20869417</v>
      </c>
      <c r="H183" s="6">
        <v>223618</v>
      </c>
      <c r="I183" s="6">
        <v>21093035</v>
      </c>
      <c r="J183" s="6">
        <v>-7694646</v>
      </c>
      <c r="K183" s="15">
        <v>13398389</v>
      </c>
    </row>
    <row r="184" spans="1:11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15" t="s">
        <v>193</v>
      </c>
      <c r="G184" s="14" t="s">
        <v>193</v>
      </c>
      <c r="H184" s="6" t="s">
        <v>193</v>
      </c>
      <c r="I184" s="6" t="s">
        <v>193</v>
      </c>
      <c r="J184" s="6" t="s">
        <v>193</v>
      </c>
      <c r="K184" s="15" t="s">
        <v>193</v>
      </c>
    </row>
    <row r="185" spans="1:11" x14ac:dyDescent="0.25">
      <c r="A185" s="22" t="s">
        <v>155</v>
      </c>
      <c r="B185" s="12">
        <f t="shared" ref="B185:K185" si="26">SUM(B181:B184)</f>
        <v>28272031</v>
      </c>
      <c r="C185" s="5">
        <f t="shared" si="26"/>
        <v>510919</v>
      </c>
      <c r="D185" s="5">
        <f t="shared" si="26"/>
        <v>0</v>
      </c>
      <c r="E185" s="5">
        <f t="shared" si="26"/>
        <v>107095</v>
      </c>
      <c r="F185" s="13">
        <f t="shared" si="26"/>
        <v>38203486</v>
      </c>
      <c r="G185" s="12">
        <f t="shared" si="26"/>
        <v>60686478</v>
      </c>
      <c r="H185" s="5">
        <f t="shared" si="26"/>
        <v>678910</v>
      </c>
      <c r="I185" s="5">
        <f t="shared" si="26"/>
        <v>61365388</v>
      </c>
      <c r="J185" s="5">
        <f t="shared" si="26"/>
        <v>-23161901</v>
      </c>
      <c r="K185" s="13">
        <f t="shared" si="26"/>
        <v>38203487</v>
      </c>
    </row>
    <row r="186" spans="1:11" x14ac:dyDescent="0.25">
      <c r="A186" s="24"/>
      <c r="B186" s="33"/>
      <c r="C186" s="34"/>
      <c r="D186" s="34"/>
      <c r="E186" s="34"/>
      <c r="F186" s="35"/>
      <c r="G186" s="33"/>
      <c r="H186" s="34"/>
      <c r="I186" s="34"/>
      <c r="J186" s="34"/>
      <c r="K186" s="35"/>
    </row>
    <row r="187" spans="1:11" x14ac:dyDescent="0.25">
      <c r="A187" s="22" t="s">
        <v>183</v>
      </c>
      <c r="B187" s="33"/>
      <c r="C187" s="34"/>
      <c r="D187" s="34"/>
      <c r="E187" s="34"/>
      <c r="F187" s="35"/>
      <c r="G187" s="33"/>
      <c r="H187" s="34"/>
      <c r="I187" s="34"/>
      <c r="J187" s="34"/>
      <c r="K187" s="35"/>
    </row>
    <row r="188" spans="1:11" x14ac:dyDescent="0.25">
      <c r="A188" s="25" t="s">
        <v>185</v>
      </c>
      <c r="B188" s="14">
        <v>1341068</v>
      </c>
      <c r="C188" s="6">
        <v>10474588</v>
      </c>
      <c r="D188" s="6">
        <v>4830038</v>
      </c>
      <c r="E188" s="6">
        <v>295567</v>
      </c>
      <c r="F188" s="15">
        <v>22020800</v>
      </c>
      <c r="G188" s="14">
        <v>9814439</v>
      </c>
      <c r="H188" s="6">
        <v>13224655</v>
      </c>
      <c r="I188" s="6">
        <v>23039094</v>
      </c>
      <c r="J188" s="6">
        <v>-1018294</v>
      </c>
      <c r="K188" s="15">
        <v>22020800</v>
      </c>
    </row>
    <row r="189" spans="1:11" x14ac:dyDescent="0.25">
      <c r="A189" s="25" t="s">
        <v>186</v>
      </c>
      <c r="B189" s="14">
        <v>1139443</v>
      </c>
      <c r="C189" s="6">
        <v>10623665</v>
      </c>
      <c r="D189" s="6">
        <v>4663485</v>
      </c>
      <c r="E189" s="6">
        <v>268309</v>
      </c>
      <c r="F189" s="15">
        <v>21515036</v>
      </c>
      <c r="G189" s="14">
        <v>9465162</v>
      </c>
      <c r="H189" s="6">
        <v>12835305</v>
      </c>
      <c r="I189" s="6">
        <v>22300467</v>
      </c>
      <c r="J189" s="6">
        <v>-785431</v>
      </c>
      <c r="K189" s="15">
        <v>21515036</v>
      </c>
    </row>
    <row r="190" spans="1:11" x14ac:dyDescent="0.25">
      <c r="A190" s="25" t="s">
        <v>187</v>
      </c>
      <c r="B190" s="14">
        <v>654828</v>
      </c>
      <c r="C190" s="6">
        <v>10597490</v>
      </c>
      <c r="D190" s="6">
        <v>4496932</v>
      </c>
      <c r="E190" s="6">
        <v>240704</v>
      </c>
      <c r="F190" s="15">
        <v>20467757</v>
      </c>
      <c r="G190" s="14">
        <v>10322044</v>
      </c>
      <c r="H190" s="6">
        <v>12774549</v>
      </c>
      <c r="I190" s="6">
        <v>23096593</v>
      </c>
      <c r="J190" s="6">
        <v>-2628836</v>
      </c>
      <c r="K190" s="15">
        <v>20467757</v>
      </c>
    </row>
    <row r="191" spans="1:11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15" t="s">
        <v>193</v>
      </c>
      <c r="G191" s="14" t="s">
        <v>193</v>
      </c>
      <c r="H191" s="6" t="s">
        <v>193</v>
      </c>
      <c r="I191" s="6" t="s">
        <v>193</v>
      </c>
      <c r="J191" s="6" t="s">
        <v>193</v>
      </c>
      <c r="K191" s="15" t="s">
        <v>193</v>
      </c>
    </row>
    <row r="192" spans="1:11" x14ac:dyDescent="0.25">
      <c r="A192" s="22" t="s">
        <v>155</v>
      </c>
      <c r="B192" s="12">
        <f t="shared" ref="B192:K192" si="27">SUM(B188:B191)</f>
        <v>3135339</v>
      </c>
      <c r="C192" s="5">
        <f t="shared" si="27"/>
        <v>31695743</v>
      </c>
      <c r="D192" s="5">
        <f t="shared" si="27"/>
        <v>13990455</v>
      </c>
      <c r="E192" s="5">
        <f t="shared" si="27"/>
        <v>804580</v>
      </c>
      <c r="F192" s="13">
        <f t="shared" si="27"/>
        <v>64003593</v>
      </c>
      <c r="G192" s="12">
        <f t="shared" si="27"/>
        <v>29601645</v>
      </c>
      <c r="H192" s="5">
        <f t="shared" si="27"/>
        <v>38834509</v>
      </c>
      <c r="I192" s="5">
        <f t="shared" si="27"/>
        <v>68436154</v>
      </c>
      <c r="J192" s="5">
        <f t="shared" si="27"/>
        <v>-4432561</v>
      </c>
      <c r="K192" s="13">
        <f t="shared" si="27"/>
        <v>64003593</v>
      </c>
    </row>
    <row r="193" spans="1:11" x14ac:dyDescent="0.25">
      <c r="A193" s="24"/>
      <c r="B193" s="33"/>
      <c r="C193" s="34"/>
      <c r="D193" s="34"/>
      <c r="E193" s="34"/>
      <c r="F193" s="35"/>
      <c r="G193" s="33"/>
      <c r="H193" s="34"/>
      <c r="I193" s="34"/>
      <c r="J193" s="34"/>
      <c r="K193" s="35"/>
    </row>
    <row r="194" spans="1:11" x14ac:dyDescent="0.25">
      <c r="A194" s="22" t="s">
        <v>184</v>
      </c>
      <c r="B194" s="33"/>
      <c r="C194" s="34"/>
      <c r="D194" s="34"/>
      <c r="E194" s="34"/>
      <c r="F194" s="35"/>
      <c r="G194" s="33"/>
      <c r="H194" s="34"/>
      <c r="I194" s="34"/>
      <c r="J194" s="34"/>
      <c r="K194" s="35"/>
    </row>
    <row r="195" spans="1:11" x14ac:dyDescent="0.25">
      <c r="A195" s="25" t="s">
        <v>185</v>
      </c>
      <c r="B195" s="14">
        <v>160434.35</v>
      </c>
      <c r="C195" s="6">
        <v>7280913.6799999997</v>
      </c>
      <c r="D195" s="6">
        <v>23912595.170000002</v>
      </c>
      <c r="E195" s="6">
        <v>0</v>
      </c>
      <c r="F195" s="15">
        <v>35022971.909999996</v>
      </c>
      <c r="G195" s="14">
        <v>1027846.53</v>
      </c>
      <c r="H195" s="6">
        <v>-2288108.1800000002</v>
      </c>
      <c r="I195" s="6">
        <v>-1260261.6499999999</v>
      </c>
      <c r="J195" s="6">
        <v>36283233.560000002</v>
      </c>
      <c r="K195" s="15">
        <v>35022971.909999996</v>
      </c>
    </row>
    <row r="196" spans="1:11" x14ac:dyDescent="0.25">
      <c r="A196" s="25" t="s">
        <v>186</v>
      </c>
      <c r="B196" s="14">
        <v>241102.66</v>
      </c>
      <c r="C196" s="6">
        <v>7282140.3099999996</v>
      </c>
      <c r="D196" s="6">
        <v>23912595.170000002</v>
      </c>
      <c r="E196" s="6">
        <v>0</v>
      </c>
      <c r="F196" s="15">
        <v>35741632.399999999</v>
      </c>
      <c r="G196" s="14">
        <v>1321440.99</v>
      </c>
      <c r="H196" s="6">
        <v>-1588051.9</v>
      </c>
      <c r="I196" s="6">
        <v>-266610.90999999997</v>
      </c>
      <c r="J196" s="6">
        <v>36008243.310000002</v>
      </c>
      <c r="K196" s="15">
        <v>35741632.399999999</v>
      </c>
    </row>
    <row r="197" spans="1:11" x14ac:dyDescent="0.25">
      <c r="A197" s="25" t="s">
        <v>187</v>
      </c>
      <c r="B197" s="14">
        <v>179290.96</v>
      </c>
      <c r="C197" s="6">
        <v>7305639.6900000004</v>
      </c>
      <c r="D197" s="6">
        <v>23912595.170000002</v>
      </c>
      <c r="E197" s="6">
        <v>0</v>
      </c>
      <c r="F197" s="15">
        <v>34851723.990000002</v>
      </c>
      <c r="G197" s="14">
        <v>1106388.06</v>
      </c>
      <c r="H197" s="6">
        <v>-776527.79</v>
      </c>
      <c r="I197" s="6">
        <v>329860.27</v>
      </c>
      <c r="J197" s="6">
        <v>34521863.719999999</v>
      </c>
      <c r="K197" s="15">
        <v>34851723.990000002</v>
      </c>
    </row>
    <row r="198" spans="1:11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15" t="s">
        <v>193</v>
      </c>
      <c r="G198" s="14" t="s">
        <v>193</v>
      </c>
      <c r="H198" s="6" t="s">
        <v>193</v>
      </c>
      <c r="I198" s="6" t="s">
        <v>193</v>
      </c>
      <c r="J198" s="6" t="s">
        <v>193</v>
      </c>
      <c r="K198" s="15" t="s">
        <v>193</v>
      </c>
    </row>
    <row r="199" spans="1:11" ht="15.75" thickBot="1" x14ac:dyDescent="0.3">
      <c r="A199" s="26" t="s">
        <v>155</v>
      </c>
      <c r="B199" s="16">
        <f t="shared" ref="B199:K199" si="28">SUM(B195:B198)</f>
        <v>580827.97</v>
      </c>
      <c r="C199" s="21">
        <f t="shared" si="28"/>
        <v>21868693.68</v>
      </c>
      <c r="D199" s="21">
        <f t="shared" si="28"/>
        <v>71737785.510000005</v>
      </c>
      <c r="E199" s="21">
        <f t="shared" si="28"/>
        <v>0</v>
      </c>
      <c r="F199" s="17">
        <f t="shared" si="28"/>
        <v>105616328.30000001</v>
      </c>
      <c r="G199" s="16">
        <f t="shared" si="28"/>
        <v>3455675.58</v>
      </c>
      <c r="H199" s="21">
        <f t="shared" si="28"/>
        <v>-4652687.87</v>
      </c>
      <c r="I199" s="21">
        <f t="shared" si="28"/>
        <v>-1197012.2899999998</v>
      </c>
      <c r="J199" s="21">
        <f t="shared" si="28"/>
        <v>106813340.59</v>
      </c>
      <c r="K199" s="17">
        <f t="shared" si="28"/>
        <v>105616328.30000001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phoneticPr fontId="17" type="noConversion"/>
  <conditionalFormatting sqref="B1:K1048576">
    <cfRule type="cellIs" dxfId="9" priority="81" operator="equal">
      <formula>"Delinquent"</formula>
    </cfRule>
    <cfRule type="cellIs" dxfId="8" priority="8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L199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5" customWidth="1"/>
    <col min="9" max="10" width="20.28515625" style="45" bestFit="1" customWidth="1"/>
    <col min="11" max="11" width="19.140625" style="45" customWidth="1"/>
    <col min="12" max="12" width="20.28515625" style="45" bestFit="1" customWidth="1"/>
    <col min="13" max="16384" width="9.140625" style="1"/>
  </cols>
  <sheetData>
    <row r="6" spans="1:12" ht="18" x14ac:dyDescent="0.25">
      <c r="A6" s="2" t="str">
        <f>Contents!A7</f>
        <v>Nevada Healthcare Quarterly Reports</v>
      </c>
    </row>
    <row r="7" spans="1:12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12" ht="18.75" x14ac:dyDescent="0.3">
      <c r="A8" s="43" t="s">
        <v>88</v>
      </c>
      <c r="B8" s="48"/>
      <c r="C8" s="46"/>
      <c r="D8" s="46"/>
      <c r="E8" s="46"/>
      <c r="F8" s="46"/>
      <c r="G8" s="46"/>
      <c r="H8" s="46"/>
    </row>
    <row r="9" spans="1:12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12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12" x14ac:dyDescent="0.25">
      <c r="A11" s="3"/>
      <c r="B11" s="46"/>
      <c r="C11" s="46"/>
      <c r="D11" s="46"/>
      <c r="E11" s="46"/>
      <c r="F11" s="46"/>
      <c r="G11" s="46"/>
      <c r="H11" s="46"/>
    </row>
    <row r="12" spans="1:12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12" s="49" customFormat="1" ht="30.75" customHeight="1" x14ac:dyDescent="0.25">
      <c r="A13" s="55" t="s">
        <v>19</v>
      </c>
      <c r="B13" s="52" t="s">
        <v>88</v>
      </c>
      <c r="C13" s="53"/>
      <c r="D13" s="53"/>
      <c r="E13" s="53"/>
      <c r="F13" s="61"/>
      <c r="G13" s="61"/>
      <c r="H13" s="62"/>
      <c r="I13" s="63" t="s">
        <v>97</v>
      </c>
      <c r="J13" s="64"/>
      <c r="K13" s="57"/>
      <c r="L13" s="50" t="s">
        <v>107</v>
      </c>
    </row>
    <row r="14" spans="1:12" s="49" customFormat="1" ht="50.25" customHeight="1" thickBot="1" x14ac:dyDescent="0.3">
      <c r="A14" s="65"/>
      <c r="B14" s="10" t="s">
        <v>98</v>
      </c>
      <c r="C14" s="4" t="s">
        <v>99</v>
      </c>
      <c r="D14" s="4" t="s">
        <v>100</v>
      </c>
      <c r="E14" s="4" t="s">
        <v>101</v>
      </c>
      <c r="F14" s="4" t="s">
        <v>102</v>
      </c>
      <c r="G14" s="4" t="s">
        <v>103</v>
      </c>
      <c r="H14" s="11" t="s">
        <v>35</v>
      </c>
      <c r="I14" s="10" t="s">
        <v>104</v>
      </c>
      <c r="J14" s="4" t="s">
        <v>105</v>
      </c>
      <c r="K14" s="11" t="s">
        <v>106</v>
      </c>
      <c r="L14" s="66"/>
    </row>
    <row r="15" spans="1:12" x14ac:dyDescent="0.25">
      <c r="A15" s="22" t="s">
        <v>156</v>
      </c>
      <c r="B15" s="12">
        <f t="shared" ref="B15:L15" si="0">SUM(B16:B17)</f>
        <v>3843049.5799999996</v>
      </c>
      <c r="C15" s="5">
        <f t="shared" si="0"/>
        <v>0</v>
      </c>
      <c r="D15" s="5">
        <f t="shared" si="0"/>
        <v>6290206.9500000011</v>
      </c>
      <c r="E15" s="5">
        <f t="shared" si="0"/>
        <v>2643969.46</v>
      </c>
      <c r="F15" s="5">
        <f t="shared" si="0"/>
        <v>301067871</v>
      </c>
      <c r="G15" s="5">
        <f t="shared" si="0"/>
        <v>31404946.73</v>
      </c>
      <c r="H15" s="13">
        <f t="shared" si="0"/>
        <v>343971297.43000007</v>
      </c>
      <c r="I15" s="12">
        <f t="shared" si="0"/>
        <v>386513061.46000004</v>
      </c>
      <c r="J15" s="5">
        <f t="shared" si="0"/>
        <v>142205794.16999999</v>
      </c>
      <c r="K15" s="13">
        <f t="shared" si="0"/>
        <v>244307267.28999996</v>
      </c>
      <c r="L15" s="7">
        <f t="shared" si="0"/>
        <v>1605026119.0799999</v>
      </c>
    </row>
    <row r="16" spans="1:12" x14ac:dyDescent="0.25">
      <c r="A16" s="23" t="s">
        <v>146</v>
      </c>
      <c r="B16" s="12">
        <f>B24+B31+B38+B45+B52+B59+B66+B73+B80+B87+B94+B101+B108+B115+B122+B129+B136+B143+B150+B157</f>
        <v>3132482.0399999996</v>
      </c>
      <c r="C16" s="5">
        <f t="shared" ref="C16:L16" si="1">C24+C31+C38+C45+C52+C59+C66+C73+C80+C87+C94+C101+C108+C115+C122+C129+C136+C143+C150+C157</f>
        <v>0</v>
      </c>
      <c r="D16" s="5">
        <f t="shared" si="1"/>
        <v>4892665.0500000007</v>
      </c>
      <c r="E16" s="5">
        <f t="shared" si="1"/>
        <v>1210502.9099999997</v>
      </c>
      <c r="F16" s="5">
        <f t="shared" si="1"/>
        <v>269373974</v>
      </c>
      <c r="G16" s="5">
        <f t="shared" si="1"/>
        <v>25854183.75</v>
      </c>
      <c r="H16" s="13">
        <f t="shared" si="1"/>
        <v>303185061.46000004</v>
      </c>
      <c r="I16" s="12">
        <f t="shared" si="1"/>
        <v>300036197.23000002</v>
      </c>
      <c r="J16" s="5">
        <f t="shared" si="1"/>
        <v>108572668.07999998</v>
      </c>
      <c r="K16" s="13">
        <f t="shared" si="1"/>
        <v>191463529.14999998</v>
      </c>
      <c r="L16" s="7">
        <f t="shared" si="1"/>
        <v>1337971490.78</v>
      </c>
    </row>
    <row r="17" spans="1:12" x14ac:dyDescent="0.25">
      <c r="A17" s="23" t="s">
        <v>147</v>
      </c>
      <c r="B17" s="12">
        <f>B164+B171+B178+B185+B192+B199</f>
        <v>710567.54</v>
      </c>
      <c r="C17" s="5">
        <f t="shared" ref="C17:L17" si="2">C164+C171+C178+C185+C192+C199</f>
        <v>0</v>
      </c>
      <c r="D17" s="5">
        <f t="shared" si="2"/>
        <v>1397541.9</v>
      </c>
      <c r="E17" s="5">
        <f t="shared" si="2"/>
        <v>1433466.55</v>
      </c>
      <c r="F17" s="5">
        <f t="shared" si="2"/>
        <v>31693897</v>
      </c>
      <c r="G17" s="5">
        <f t="shared" si="2"/>
        <v>5550762.9800000004</v>
      </c>
      <c r="H17" s="13">
        <f t="shared" si="2"/>
        <v>40786235.969999999</v>
      </c>
      <c r="I17" s="12">
        <f t="shared" si="2"/>
        <v>86476864.230000004</v>
      </c>
      <c r="J17" s="5">
        <f t="shared" si="2"/>
        <v>33633126.090000004</v>
      </c>
      <c r="K17" s="13">
        <f t="shared" si="2"/>
        <v>52843738.140000001</v>
      </c>
      <c r="L17" s="7">
        <f t="shared" si="2"/>
        <v>267054628.30000001</v>
      </c>
    </row>
    <row r="18" spans="1:12" x14ac:dyDescent="0.25">
      <c r="A18" s="24"/>
      <c r="B18" s="33"/>
      <c r="C18" s="34"/>
      <c r="D18" s="34"/>
      <c r="E18" s="34"/>
      <c r="F18" s="34"/>
      <c r="G18" s="34"/>
      <c r="H18" s="35"/>
      <c r="I18" s="33"/>
      <c r="J18" s="34"/>
      <c r="K18" s="35"/>
      <c r="L18" s="36"/>
    </row>
    <row r="19" spans="1:12" x14ac:dyDescent="0.25">
      <c r="A19" s="22" t="s">
        <v>159</v>
      </c>
      <c r="B19" s="33"/>
      <c r="C19" s="34"/>
      <c r="D19" s="34"/>
      <c r="E19" s="34"/>
      <c r="F19" s="34"/>
      <c r="G19" s="34"/>
      <c r="H19" s="35"/>
      <c r="I19" s="33"/>
      <c r="J19" s="34"/>
      <c r="K19" s="35"/>
      <c r="L19" s="36"/>
    </row>
    <row r="20" spans="1:12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15" t="s">
        <v>192</v>
      </c>
      <c r="I20" s="14" t="s">
        <v>192</v>
      </c>
      <c r="J20" s="6" t="s">
        <v>192</v>
      </c>
      <c r="K20" s="15" t="s">
        <v>192</v>
      </c>
      <c r="L20" s="8" t="s">
        <v>192</v>
      </c>
    </row>
    <row r="21" spans="1:12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15" t="s">
        <v>193</v>
      </c>
      <c r="I21" s="14" t="s">
        <v>193</v>
      </c>
      <c r="J21" s="6" t="s">
        <v>193</v>
      </c>
      <c r="K21" s="15" t="s">
        <v>193</v>
      </c>
      <c r="L21" s="8" t="s">
        <v>193</v>
      </c>
    </row>
    <row r="22" spans="1:12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15" t="s">
        <v>193</v>
      </c>
      <c r="I22" s="14" t="s">
        <v>193</v>
      </c>
      <c r="J22" s="6" t="s">
        <v>193</v>
      </c>
      <c r="K22" s="15" t="s">
        <v>193</v>
      </c>
      <c r="L22" s="8" t="s">
        <v>193</v>
      </c>
    </row>
    <row r="23" spans="1:12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15" t="s">
        <v>193</v>
      </c>
      <c r="I23" s="14" t="s">
        <v>193</v>
      </c>
      <c r="J23" s="6" t="s">
        <v>193</v>
      </c>
      <c r="K23" s="15" t="s">
        <v>193</v>
      </c>
      <c r="L23" s="8" t="s">
        <v>193</v>
      </c>
    </row>
    <row r="24" spans="1:12" x14ac:dyDescent="0.25">
      <c r="A24" s="22" t="s">
        <v>155</v>
      </c>
      <c r="B24" s="12">
        <f t="shared" ref="B24:H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13">
        <f t="shared" si="3"/>
        <v>0</v>
      </c>
      <c r="I24" s="12">
        <f>SUM(I20:I23)</f>
        <v>0</v>
      </c>
      <c r="J24" s="5">
        <f>SUM(J20:J23)</f>
        <v>0</v>
      </c>
      <c r="K24" s="13">
        <f>SUM(K20:K23)</f>
        <v>0</v>
      </c>
      <c r="L24" s="7">
        <f>SUM(L20:L23)</f>
        <v>0</v>
      </c>
    </row>
    <row r="25" spans="1:12" x14ac:dyDescent="0.25">
      <c r="A25" s="24"/>
      <c r="B25" s="33"/>
      <c r="C25" s="34"/>
      <c r="D25" s="34"/>
      <c r="E25" s="34"/>
      <c r="F25" s="34"/>
      <c r="G25" s="34"/>
      <c r="H25" s="35"/>
      <c r="I25" s="33"/>
      <c r="J25" s="34"/>
      <c r="K25" s="35"/>
      <c r="L25" s="36"/>
    </row>
    <row r="26" spans="1:12" x14ac:dyDescent="0.25">
      <c r="A26" s="22" t="s">
        <v>160</v>
      </c>
      <c r="B26" s="33"/>
      <c r="C26" s="34"/>
      <c r="D26" s="34"/>
      <c r="E26" s="34"/>
      <c r="F26" s="34"/>
      <c r="G26" s="34"/>
      <c r="H26" s="35"/>
      <c r="I26" s="33"/>
      <c r="J26" s="34"/>
      <c r="K26" s="35"/>
      <c r="L26" s="36"/>
    </row>
    <row r="27" spans="1:12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8">
        <v>0</v>
      </c>
    </row>
    <row r="28" spans="1:12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15">
        <v>0</v>
      </c>
      <c r="L28" s="8">
        <v>0</v>
      </c>
    </row>
    <row r="29" spans="1:12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15">
        <v>0</v>
      </c>
      <c r="L29" s="8">
        <v>0</v>
      </c>
    </row>
    <row r="30" spans="1:12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15" t="s">
        <v>193</v>
      </c>
      <c r="I30" s="14" t="s">
        <v>193</v>
      </c>
      <c r="J30" s="6" t="s">
        <v>193</v>
      </c>
      <c r="K30" s="15" t="s">
        <v>193</v>
      </c>
      <c r="L30" s="8" t="s">
        <v>193</v>
      </c>
    </row>
    <row r="31" spans="1:12" x14ac:dyDescent="0.25">
      <c r="A31" s="22" t="s">
        <v>155</v>
      </c>
      <c r="B31" s="12">
        <f t="shared" ref="B31:H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 t="shared" si="4"/>
        <v>0</v>
      </c>
      <c r="H31" s="13">
        <f t="shared" si="4"/>
        <v>0</v>
      </c>
      <c r="I31" s="12">
        <f>SUM(I27:I30)</f>
        <v>0</v>
      </c>
      <c r="J31" s="5">
        <f>SUM(J27:J30)</f>
        <v>0</v>
      </c>
      <c r="K31" s="13">
        <f>SUM(K27:K30)</f>
        <v>0</v>
      </c>
      <c r="L31" s="7">
        <f>SUM(L27:L30)</f>
        <v>0</v>
      </c>
    </row>
    <row r="32" spans="1:12" x14ac:dyDescent="0.25">
      <c r="A32" s="24"/>
      <c r="B32" s="33"/>
      <c r="C32" s="34"/>
      <c r="D32" s="34"/>
      <c r="E32" s="34"/>
      <c r="F32" s="34"/>
      <c r="G32" s="34"/>
      <c r="H32" s="35"/>
      <c r="I32" s="33"/>
      <c r="J32" s="34"/>
      <c r="K32" s="35"/>
      <c r="L32" s="36"/>
    </row>
    <row r="33" spans="1:12" x14ac:dyDescent="0.25">
      <c r="A33" s="22" t="s">
        <v>161</v>
      </c>
      <c r="B33" s="33"/>
      <c r="C33" s="34"/>
      <c r="D33" s="34"/>
      <c r="E33" s="34"/>
      <c r="F33" s="34"/>
      <c r="G33" s="34"/>
      <c r="H33" s="35"/>
      <c r="I33" s="33"/>
      <c r="J33" s="34"/>
      <c r="K33" s="35"/>
      <c r="L33" s="36"/>
    </row>
    <row r="34" spans="1:12" x14ac:dyDescent="0.25">
      <c r="A34" s="25" t="s">
        <v>185</v>
      </c>
      <c r="B34" s="14">
        <v>232048.09</v>
      </c>
      <c r="C34" s="6">
        <v>0</v>
      </c>
      <c r="D34" s="6">
        <v>0</v>
      </c>
      <c r="E34" s="6">
        <v>76726.149999999994</v>
      </c>
      <c r="F34" s="6">
        <v>0</v>
      </c>
      <c r="G34" s="6">
        <v>0</v>
      </c>
      <c r="H34" s="15">
        <v>308774.24</v>
      </c>
      <c r="I34" s="14">
        <v>376641.67</v>
      </c>
      <c r="J34" s="6">
        <v>21355.84</v>
      </c>
      <c r="K34" s="15">
        <v>355285.83</v>
      </c>
      <c r="L34" s="8">
        <v>665185.6</v>
      </c>
    </row>
    <row r="35" spans="1:12" x14ac:dyDescent="0.25">
      <c r="A35" s="25" t="s">
        <v>186</v>
      </c>
      <c r="B35" s="14">
        <v>113776.04</v>
      </c>
      <c r="C35" s="6">
        <v>0</v>
      </c>
      <c r="D35" s="6">
        <v>0</v>
      </c>
      <c r="E35" s="6">
        <v>100450.65</v>
      </c>
      <c r="F35" s="6">
        <v>0</v>
      </c>
      <c r="G35" s="6">
        <v>0</v>
      </c>
      <c r="H35" s="15">
        <v>214226.69</v>
      </c>
      <c r="I35" s="14">
        <v>454321.01</v>
      </c>
      <c r="J35" s="6">
        <v>58157.65</v>
      </c>
      <c r="K35" s="15">
        <v>396163.36</v>
      </c>
      <c r="L35" s="8">
        <v>648213.93000000005</v>
      </c>
    </row>
    <row r="36" spans="1:12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15" t="s">
        <v>193</v>
      </c>
      <c r="I36" s="14" t="s">
        <v>193</v>
      </c>
      <c r="J36" s="6" t="s">
        <v>193</v>
      </c>
      <c r="K36" s="15" t="s">
        <v>193</v>
      </c>
      <c r="L36" s="8" t="s">
        <v>193</v>
      </c>
    </row>
    <row r="37" spans="1:12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15" t="s">
        <v>193</v>
      </c>
      <c r="I37" s="14" t="s">
        <v>193</v>
      </c>
      <c r="J37" s="6" t="s">
        <v>193</v>
      </c>
      <c r="K37" s="15" t="s">
        <v>193</v>
      </c>
      <c r="L37" s="8" t="s">
        <v>193</v>
      </c>
    </row>
    <row r="38" spans="1:12" x14ac:dyDescent="0.25">
      <c r="A38" s="22" t="s">
        <v>155</v>
      </c>
      <c r="B38" s="12">
        <f t="shared" ref="B38:H38" si="5">SUM(B34:B37)</f>
        <v>345824.13</v>
      </c>
      <c r="C38" s="5">
        <f t="shared" si="5"/>
        <v>0</v>
      </c>
      <c r="D38" s="5">
        <f t="shared" si="5"/>
        <v>0</v>
      </c>
      <c r="E38" s="5">
        <f t="shared" si="5"/>
        <v>177176.8</v>
      </c>
      <c r="F38" s="5">
        <f t="shared" si="5"/>
        <v>0</v>
      </c>
      <c r="G38" s="5">
        <f t="shared" si="5"/>
        <v>0</v>
      </c>
      <c r="H38" s="13">
        <f t="shared" si="5"/>
        <v>523000.93</v>
      </c>
      <c r="I38" s="12">
        <f>SUM(I34:I37)</f>
        <v>830962.67999999993</v>
      </c>
      <c r="J38" s="5">
        <f>SUM(J34:J37)</f>
        <v>79513.490000000005</v>
      </c>
      <c r="K38" s="13">
        <f>SUM(K34:K37)</f>
        <v>751449.19</v>
      </c>
      <c r="L38" s="7">
        <f>SUM(L34:L37)</f>
        <v>1313399.53</v>
      </c>
    </row>
    <row r="39" spans="1:12" x14ac:dyDescent="0.25">
      <c r="A39" s="24"/>
      <c r="B39" s="33"/>
      <c r="C39" s="34"/>
      <c r="D39" s="34"/>
      <c r="E39" s="34"/>
      <c r="F39" s="34"/>
      <c r="G39" s="34"/>
      <c r="H39" s="35"/>
      <c r="I39" s="33"/>
      <c r="J39" s="34"/>
      <c r="K39" s="35"/>
      <c r="L39" s="36"/>
    </row>
    <row r="40" spans="1:12" x14ac:dyDescent="0.25">
      <c r="A40" s="22" t="s">
        <v>162</v>
      </c>
      <c r="B40" s="33"/>
      <c r="C40" s="34"/>
      <c r="D40" s="34"/>
      <c r="E40" s="34"/>
      <c r="F40" s="34"/>
      <c r="G40" s="34"/>
      <c r="H40" s="35"/>
      <c r="I40" s="33"/>
      <c r="J40" s="34"/>
      <c r="K40" s="35"/>
      <c r="L40" s="36"/>
    </row>
    <row r="41" spans="1:12" x14ac:dyDescent="0.25">
      <c r="A41" s="25" t="s">
        <v>185</v>
      </c>
      <c r="B41" s="14">
        <v>300</v>
      </c>
      <c r="C41" s="6">
        <v>0</v>
      </c>
      <c r="D41" s="6">
        <v>153940.41</v>
      </c>
      <c r="E41" s="6">
        <v>736017.42</v>
      </c>
      <c r="F41" s="6">
        <v>0</v>
      </c>
      <c r="G41" s="6">
        <v>326.97000000000003</v>
      </c>
      <c r="H41" s="15">
        <v>890584.8</v>
      </c>
      <c r="I41" s="14">
        <v>12724203.220000001</v>
      </c>
      <c r="J41" s="6">
        <v>5980034.75</v>
      </c>
      <c r="K41" s="15">
        <v>6744168.4699999997</v>
      </c>
      <c r="L41" s="8">
        <v>64241689.600000001</v>
      </c>
    </row>
    <row r="42" spans="1:12" x14ac:dyDescent="0.25">
      <c r="A42" s="25" t="s">
        <v>186</v>
      </c>
      <c r="B42" s="14">
        <v>300</v>
      </c>
      <c r="C42" s="6">
        <v>0</v>
      </c>
      <c r="D42" s="6">
        <v>152204</v>
      </c>
      <c r="E42" s="6">
        <v>586195</v>
      </c>
      <c r="F42" s="6">
        <v>0</v>
      </c>
      <c r="G42" s="6">
        <v>186</v>
      </c>
      <c r="H42" s="15">
        <v>738885</v>
      </c>
      <c r="I42" s="14">
        <v>11638645</v>
      </c>
      <c r="J42" s="6">
        <v>6552378</v>
      </c>
      <c r="K42" s="15">
        <v>5086267</v>
      </c>
      <c r="L42" s="8">
        <v>65730710</v>
      </c>
    </row>
    <row r="43" spans="1:12" x14ac:dyDescent="0.25">
      <c r="A43" s="25" t="s">
        <v>187</v>
      </c>
      <c r="B43" s="14">
        <v>300</v>
      </c>
      <c r="C43" s="6">
        <v>0</v>
      </c>
      <c r="D43" s="6">
        <v>152203.99</v>
      </c>
      <c r="E43" s="6">
        <v>1125915.75</v>
      </c>
      <c r="F43" s="6">
        <v>0</v>
      </c>
      <c r="G43" s="6">
        <v>326.55</v>
      </c>
      <c r="H43" s="15">
        <v>0</v>
      </c>
      <c r="I43" s="14">
        <v>10559370.869999999</v>
      </c>
      <c r="J43" s="6">
        <v>5492788.7199999997</v>
      </c>
      <c r="K43" s="15">
        <v>5066582.1500000004</v>
      </c>
      <c r="L43" s="8">
        <v>69058748.400000006</v>
      </c>
    </row>
    <row r="44" spans="1:12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15" t="s">
        <v>193</v>
      </c>
      <c r="I44" s="14" t="s">
        <v>193</v>
      </c>
      <c r="J44" s="6" t="s">
        <v>193</v>
      </c>
      <c r="K44" s="15" t="s">
        <v>193</v>
      </c>
      <c r="L44" s="8" t="s">
        <v>193</v>
      </c>
    </row>
    <row r="45" spans="1:12" x14ac:dyDescent="0.25">
      <c r="A45" s="22" t="s">
        <v>155</v>
      </c>
      <c r="B45" s="12">
        <f t="shared" ref="B45:H45" si="6">SUM(B41:B44)</f>
        <v>900</v>
      </c>
      <c r="C45" s="5">
        <f t="shared" si="6"/>
        <v>0</v>
      </c>
      <c r="D45" s="5">
        <f t="shared" si="6"/>
        <v>458348.4</v>
      </c>
      <c r="E45" s="5">
        <f t="shared" si="6"/>
        <v>2448128.17</v>
      </c>
      <c r="F45" s="5">
        <f t="shared" si="6"/>
        <v>0</v>
      </c>
      <c r="G45" s="5">
        <f t="shared" si="6"/>
        <v>839.52</v>
      </c>
      <c r="H45" s="13">
        <f t="shared" si="6"/>
        <v>1629469.8</v>
      </c>
      <c r="I45" s="12">
        <f>SUM(I41:I44)</f>
        <v>34922219.089999996</v>
      </c>
      <c r="J45" s="5">
        <f>SUM(J41:J44)</f>
        <v>18025201.469999999</v>
      </c>
      <c r="K45" s="13">
        <f>SUM(K41:K44)</f>
        <v>16897017.619999997</v>
      </c>
      <c r="L45" s="7">
        <f>SUM(L41:L44)</f>
        <v>199031148</v>
      </c>
    </row>
    <row r="46" spans="1:12" x14ac:dyDescent="0.25">
      <c r="A46" s="24"/>
      <c r="B46" s="33"/>
      <c r="C46" s="34"/>
      <c r="D46" s="34"/>
      <c r="E46" s="34"/>
      <c r="F46" s="34"/>
      <c r="G46" s="34"/>
      <c r="H46" s="35"/>
      <c r="I46" s="33"/>
      <c r="J46" s="34"/>
      <c r="K46" s="35"/>
      <c r="L46" s="36"/>
    </row>
    <row r="47" spans="1:12" x14ac:dyDescent="0.25">
      <c r="A47" s="22" t="s">
        <v>163</v>
      </c>
      <c r="B47" s="33"/>
      <c r="C47" s="34"/>
      <c r="D47" s="34"/>
      <c r="E47" s="34"/>
      <c r="F47" s="34"/>
      <c r="G47" s="34"/>
      <c r="H47" s="35"/>
      <c r="I47" s="33"/>
      <c r="J47" s="34"/>
      <c r="K47" s="35"/>
      <c r="L47" s="36"/>
    </row>
    <row r="48" spans="1:12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15" t="s">
        <v>192</v>
      </c>
      <c r="I48" s="14" t="s">
        <v>192</v>
      </c>
      <c r="J48" s="6" t="s">
        <v>192</v>
      </c>
      <c r="K48" s="15" t="s">
        <v>192</v>
      </c>
      <c r="L48" s="8" t="s">
        <v>192</v>
      </c>
    </row>
    <row r="49" spans="1:12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15" t="s">
        <v>193</v>
      </c>
      <c r="I49" s="14" t="s">
        <v>193</v>
      </c>
      <c r="J49" s="6" t="s">
        <v>193</v>
      </c>
      <c r="K49" s="15" t="s">
        <v>193</v>
      </c>
      <c r="L49" s="8" t="s">
        <v>193</v>
      </c>
    </row>
    <row r="50" spans="1:12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15" t="s">
        <v>193</v>
      </c>
      <c r="I50" s="14" t="s">
        <v>193</v>
      </c>
      <c r="J50" s="6" t="s">
        <v>193</v>
      </c>
      <c r="K50" s="15" t="s">
        <v>193</v>
      </c>
      <c r="L50" s="8" t="s">
        <v>193</v>
      </c>
    </row>
    <row r="51" spans="1:12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15" t="s">
        <v>193</v>
      </c>
      <c r="I51" s="14" t="s">
        <v>193</v>
      </c>
      <c r="J51" s="6" t="s">
        <v>193</v>
      </c>
      <c r="K51" s="15" t="s">
        <v>193</v>
      </c>
      <c r="L51" s="8" t="s">
        <v>193</v>
      </c>
    </row>
    <row r="52" spans="1:12" x14ac:dyDescent="0.25">
      <c r="A52" s="22" t="s">
        <v>155</v>
      </c>
      <c r="B52" s="12">
        <f t="shared" ref="B52:H52" si="7">SUM(B48:B51)</f>
        <v>0</v>
      </c>
      <c r="C52" s="5">
        <f t="shared" si="7"/>
        <v>0</v>
      </c>
      <c r="D52" s="5">
        <f t="shared" si="7"/>
        <v>0</v>
      </c>
      <c r="E52" s="5">
        <f t="shared" si="7"/>
        <v>0</v>
      </c>
      <c r="F52" s="5">
        <f t="shared" si="7"/>
        <v>0</v>
      </c>
      <c r="G52" s="5">
        <f t="shared" si="7"/>
        <v>0</v>
      </c>
      <c r="H52" s="13">
        <f t="shared" si="7"/>
        <v>0</v>
      </c>
      <c r="I52" s="12">
        <f>SUM(I48:I51)</f>
        <v>0</v>
      </c>
      <c r="J52" s="5">
        <f>SUM(J48:J51)</f>
        <v>0</v>
      </c>
      <c r="K52" s="13">
        <f>SUM(K48:K51)</f>
        <v>0</v>
      </c>
      <c r="L52" s="7">
        <f>SUM(L48:L51)</f>
        <v>0</v>
      </c>
    </row>
    <row r="53" spans="1:12" x14ac:dyDescent="0.25">
      <c r="A53" s="24"/>
      <c r="B53" s="33"/>
      <c r="C53" s="34"/>
      <c r="D53" s="34"/>
      <c r="E53" s="34"/>
      <c r="F53" s="34"/>
      <c r="G53" s="34"/>
      <c r="H53" s="35"/>
      <c r="I53" s="33"/>
      <c r="J53" s="34"/>
      <c r="K53" s="35"/>
      <c r="L53" s="36"/>
    </row>
    <row r="54" spans="1:12" x14ac:dyDescent="0.25">
      <c r="A54" s="22" t="s">
        <v>164</v>
      </c>
      <c r="B54" s="33"/>
      <c r="C54" s="34"/>
      <c r="D54" s="34"/>
      <c r="E54" s="34"/>
      <c r="F54" s="34"/>
      <c r="G54" s="34"/>
      <c r="H54" s="35"/>
      <c r="I54" s="33"/>
      <c r="J54" s="34"/>
      <c r="K54" s="35"/>
      <c r="L54" s="36"/>
    </row>
    <row r="55" spans="1:12" x14ac:dyDescent="0.25">
      <c r="A55" s="25" t="s">
        <v>185</v>
      </c>
      <c r="B55" s="14">
        <v>377508</v>
      </c>
      <c r="C55" s="6">
        <v>0</v>
      </c>
      <c r="D55" s="6">
        <v>68141</v>
      </c>
      <c r="E55" s="6">
        <v>56293</v>
      </c>
      <c r="F55" s="6">
        <v>5290753</v>
      </c>
      <c r="G55" s="6">
        <v>3500</v>
      </c>
      <c r="H55" s="15">
        <v>5796195</v>
      </c>
      <c r="I55" s="14">
        <v>5117940</v>
      </c>
      <c r="J55" s="6">
        <v>1903435</v>
      </c>
      <c r="K55" s="15">
        <v>3214505</v>
      </c>
      <c r="L55" s="8">
        <v>34118577</v>
      </c>
    </row>
    <row r="56" spans="1:12" x14ac:dyDescent="0.25">
      <c r="A56" s="25" t="s">
        <v>186</v>
      </c>
      <c r="B56" s="14">
        <v>318232</v>
      </c>
      <c r="C56" s="6">
        <v>0</v>
      </c>
      <c r="D56" s="6">
        <v>68141</v>
      </c>
      <c r="E56" s="6">
        <v>50894</v>
      </c>
      <c r="F56" s="6">
        <v>6702512</v>
      </c>
      <c r="G56" s="6">
        <v>3500</v>
      </c>
      <c r="H56" s="15">
        <v>7143279</v>
      </c>
      <c r="I56" s="14">
        <v>5642366</v>
      </c>
      <c r="J56" s="6">
        <v>2036044</v>
      </c>
      <c r="K56" s="15">
        <v>3606322</v>
      </c>
      <c r="L56" s="8">
        <v>35502824</v>
      </c>
    </row>
    <row r="57" spans="1:12" x14ac:dyDescent="0.25">
      <c r="A57" s="25" t="s">
        <v>187</v>
      </c>
      <c r="B57" s="14">
        <v>127427</v>
      </c>
      <c r="C57" s="6">
        <v>0</v>
      </c>
      <c r="D57" s="6">
        <v>77271</v>
      </c>
      <c r="E57" s="6">
        <v>33776</v>
      </c>
      <c r="F57" s="6">
        <v>4059088</v>
      </c>
      <c r="G57" s="6">
        <v>3500</v>
      </c>
      <c r="H57" s="15">
        <v>4301062</v>
      </c>
      <c r="I57" s="14">
        <v>5278581</v>
      </c>
      <c r="J57" s="6">
        <v>1663833</v>
      </c>
      <c r="K57" s="15">
        <v>3614748</v>
      </c>
      <c r="L57" s="8">
        <v>32625815</v>
      </c>
    </row>
    <row r="58" spans="1:12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15" t="s">
        <v>193</v>
      </c>
      <c r="I58" s="14" t="s">
        <v>193</v>
      </c>
      <c r="J58" s="6" t="s">
        <v>193</v>
      </c>
      <c r="K58" s="15" t="s">
        <v>193</v>
      </c>
      <c r="L58" s="8" t="s">
        <v>193</v>
      </c>
    </row>
    <row r="59" spans="1:12" x14ac:dyDescent="0.25">
      <c r="A59" s="22" t="s">
        <v>155</v>
      </c>
      <c r="B59" s="12">
        <f t="shared" ref="B59:H59" si="8">SUM(B55:B58)</f>
        <v>823167</v>
      </c>
      <c r="C59" s="5">
        <f t="shared" si="8"/>
        <v>0</v>
      </c>
      <c r="D59" s="5">
        <f t="shared" si="8"/>
        <v>213553</v>
      </c>
      <c r="E59" s="5">
        <f t="shared" si="8"/>
        <v>140963</v>
      </c>
      <c r="F59" s="5">
        <f t="shared" si="8"/>
        <v>16052353</v>
      </c>
      <c r="G59" s="5">
        <f t="shared" si="8"/>
        <v>10500</v>
      </c>
      <c r="H59" s="13">
        <f t="shared" si="8"/>
        <v>17240536</v>
      </c>
      <c r="I59" s="12">
        <f>SUM(I55:I58)</f>
        <v>16038887</v>
      </c>
      <c r="J59" s="5">
        <f>SUM(J55:J58)</f>
        <v>5603312</v>
      </c>
      <c r="K59" s="13">
        <f>SUM(K55:K58)</f>
        <v>10435575</v>
      </c>
      <c r="L59" s="7">
        <f>SUM(L55:L58)</f>
        <v>102247216</v>
      </c>
    </row>
    <row r="60" spans="1:12" x14ac:dyDescent="0.25">
      <c r="A60" s="24"/>
      <c r="B60" s="33"/>
      <c r="C60" s="34"/>
      <c r="D60" s="34"/>
      <c r="E60" s="34"/>
      <c r="F60" s="34"/>
      <c r="G60" s="34"/>
      <c r="H60" s="35"/>
      <c r="I60" s="33"/>
      <c r="J60" s="34"/>
      <c r="K60" s="35"/>
      <c r="L60" s="36"/>
    </row>
    <row r="61" spans="1:12" x14ac:dyDescent="0.25">
      <c r="A61" s="22" t="s">
        <v>165</v>
      </c>
      <c r="B61" s="33"/>
      <c r="C61" s="34"/>
      <c r="D61" s="34"/>
      <c r="E61" s="34"/>
      <c r="F61" s="34"/>
      <c r="G61" s="34"/>
      <c r="H61" s="35"/>
      <c r="I61" s="33"/>
      <c r="J61" s="34"/>
      <c r="K61" s="35"/>
      <c r="L61" s="36"/>
    </row>
    <row r="62" spans="1:12" x14ac:dyDescent="0.25">
      <c r="A62" s="25" t="s">
        <v>185</v>
      </c>
      <c r="B62" s="14">
        <v>328730</v>
      </c>
      <c r="C62" s="6">
        <v>0</v>
      </c>
      <c r="D62" s="6">
        <v>75796</v>
      </c>
      <c r="E62" s="6">
        <v>114876</v>
      </c>
      <c r="F62" s="6">
        <v>8607815</v>
      </c>
      <c r="G62" s="6">
        <v>0</v>
      </c>
      <c r="H62" s="15">
        <v>9127217</v>
      </c>
      <c r="I62" s="14">
        <v>7986017</v>
      </c>
      <c r="J62" s="6">
        <v>4435695</v>
      </c>
      <c r="K62" s="15">
        <v>3550322</v>
      </c>
      <c r="L62" s="8">
        <v>28912182</v>
      </c>
    </row>
    <row r="63" spans="1:12" x14ac:dyDescent="0.25">
      <c r="A63" s="25" t="s">
        <v>186</v>
      </c>
      <c r="B63" s="14">
        <v>302547</v>
      </c>
      <c r="C63" s="6">
        <v>0</v>
      </c>
      <c r="D63" s="6">
        <v>75796</v>
      </c>
      <c r="E63" s="6">
        <v>109255</v>
      </c>
      <c r="F63" s="6">
        <v>11532569</v>
      </c>
      <c r="G63" s="6">
        <v>0</v>
      </c>
      <c r="H63" s="15">
        <v>12020167</v>
      </c>
      <c r="I63" s="14">
        <v>7853174</v>
      </c>
      <c r="J63" s="6">
        <v>4343563</v>
      </c>
      <c r="K63" s="15">
        <v>3509611</v>
      </c>
      <c r="L63" s="8">
        <v>31231832</v>
      </c>
    </row>
    <row r="64" spans="1:12" x14ac:dyDescent="0.25">
      <c r="A64" s="25" t="s">
        <v>187</v>
      </c>
      <c r="B64" s="14">
        <v>523580</v>
      </c>
      <c r="C64" s="6">
        <v>0</v>
      </c>
      <c r="D64" s="6">
        <v>83948</v>
      </c>
      <c r="E64" s="6">
        <v>89589</v>
      </c>
      <c r="F64" s="6">
        <v>5412361</v>
      </c>
      <c r="G64" s="6">
        <v>0</v>
      </c>
      <c r="H64" s="15">
        <v>6109478</v>
      </c>
      <c r="I64" s="14">
        <v>8450083</v>
      </c>
      <c r="J64" s="6">
        <v>4442375</v>
      </c>
      <c r="K64" s="15">
        <v>4007708</v>
      </c>
      <c r="L64" s="8">
        <v>25314444</v>
      </c>
    </row>
    <row r="65" spans="1:12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15" t="s">
        <v>193</v>
      </c>
      <c r="I65" s="14" t="s">
        <v>193</v>
      </c>
      <c r="J65" s="6" t="s">
        <v>193</v>
      </c>
      <c r="K65" s="15" t="s">
        <v>193</v>
      </c>
      <c r="L65" s="8" t="s">
        <v>193</v>
      </c>
    </row>
    <row r="66" spans="1:12" x14ac:dyDescent="0.25">
      <c r="A66" s="22" t="s">
        <v>155</v>
      </c>
      <c r="B66" s="12">
        <f t="shared" ref="B66:H66" si="9">SUM(B62:B65)</f>
        <v>1154857</v>
      </c>
      <c r="C66" s="5">
        <f t="shared" si="9"/>
        <v>0</v>
      </c>
      <c r="D66" s="5">
        <f t="shared" si="9"/>
        <v>235540</v>
      </c>
      <c r="E66" s="5">
        <f t="shared" si="9"/>
        <v>313720</v>
      </c>
      <c r="F66" s="5">
        <f t="shared" si="9"/>
        <v>25552745</v>
      </c>
      <c r="G66" s="5">
        <f t="shared" si="9"/>
        <v>0</v>
      </c>
      <c r="H66" s="13">
        <f t="shared" si="9"/>
        <v>27256862</v>
      </c>
      <c r="I66" s="12">
        <f>SUM(I62:I65)</f>
        <v>24289274</v>
      </c>
      <c r="J66" s="5">
        <f>SUM(J62:J65)</f>
        <v>13221633</v>
      </c>
      <c r="K66" s="13">
        <f>SUM(K62:K65)</f>
        <v>11067641</v>
      </c>
      <c r="L66" s="7">
        <f>SUM(L62:L65)</f>
        <v>85458458</v>
      </c>
    </row>
    <row r="67" spans="1:12" x14ac:dyDescent="0.25">
      <c r="A67" s="24"/>
      <c r="B67" s="33"/>
      <c r="C67" s="34"/>
      <c r="D67" s="34"/>
      <c r="E67" s="34"/>
      <c r="F67" s="34"/>
      <c r="G67" s="34"/>
      <c r="H67" s="35"/>
      <c r="I67" s="33"/>
      <c r="J67" s="34"/>
      <c r="K67" s="35"/>
      <c r="L67" s="36"/>
    </row>
    <row r="68" spans="1:12" x14ac:dyDescent="0.25">
      <c r="A68" s="22" t="s">
        <v>166</v>
      </c>
      <c r="B68" s="33"/>
      <c r="C68" s="34"/>
      <c r="D68" s="34"/>
      <c r="E68" s="34"/>
      <c r="F68" s="34"/>
      <c r="G68" s="34"/>
      <c r="H68" s="35"/>
      <c r="I68" s="33"/>
      <c r="J68" s="34"/>
      <c r="K68" s="35"/>
      <c r="L68" s="36"/>
    </row>
    <row r="69" spans="1:12" x14ac:dyDescent="0.25">
      <c r="A69" s="25" t="s">
        <v>185</v>
      </c>
      <c r="B69" s="14">
        <v>347946</v>
      </c>
      <c r="C69" s="6">
        <v>0</v>
      </c>
      <c r="D69" s="6">
        <v>71603</v>
      </c>
      <c r="E69" s="6">
        <v>65338</v>
      </c>
      <c r="F69" s="6">
        <v>5130188</v>
      </c>
      <c r="G69" s="6">
        <v>4618705</v>
      </c>
      <c r="H69" s="15">
        <v>10233780</v>
      </c>
      <c r="I69" s="14">
        <v>9987406</v>
      </c>
      <c r="J69" s="6">
        <v>4888636</v>
      </c>
      <c r="K69" s="15">
        <v>5098770</v>
      </c>
      <c r="L69" s="8">
        <v>37641692</v>
      </c>
    </row>
    <row r="70" spans="1:12" x14ac:dyDescent="0.25">
      <c r="A70" s="25" t="s">
        <v>186</v>
      </c>
      <c r="B70" s="14">
        <v>-545</v>
      </c>
      <c r="C70" s="6">
        <v>0</v>
      </c>
      <c r="D70" s="6">
        <v>71603</v>
      </c>
      <c r="E70" s="6">
        <v>67622</v>
      </c>
      <c r="F70" s="6">
        <v>8082192</v>
      </c>
      <c r="G70" s="6">
        <v>4349369</v>
      </c>
      <c r="H70" s="15">
        <v>12570241</v>
      </c>
      <c r="I70" s="14">
        <v>9117758</v>
      </c>
      <c r="J70" s="6">
        <v>4652036</v>
      </c>
      <c r="K70" s="15">
        <v>4465722</v>
      </c>
      <c r="L70" s="8">
        <v>39192604</v>
      </c>
    </row>
    <row r="71" spans="1:12" x14ac:dyDescent="0.25">
      <c r="A71" s="25" t="s">
        <v>187</v>
      </c>
      <c r="B71" s="14">
        <v>2685</v>
      </c>
      <c r="C71" s="6">
        <v>0</v>
      </c>
      <c r="D71" s="6">
        <v>77175</v>
      </c>
      <c r="E71" s="6">
        <v>45823</v>
      </c>
      <c r="F71" s="6">
        <v>4919030</v>
      </c>
      <c r="G71" s="6">
        <v>4075988</v>
      </c>
      <c r="H71" s="15">
        <v>9120701</v>
      </c>
      <c r="I71" s="14">
        <v>9892604</v>
      </c>
      <c r="J71" s="6">
        <v>4462857</v>
      </c>
      <c r="K71" s="15">
        <v>5429747</v>
      </c>
      <c r="L71" s="8">
        <v>36605609</v>
      </c>
    </row>
    <row r="72" spans="1:12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15" t="s">
        <v>193</v>
      </c>
      <c r="I72" s="14" t="s">
        <v>193</v>
      </c>
      <c r="J72" s="6" t="s">
        <v>193</v>
      </c>
      <c r="K72" s="15" t="s">
        <v>193</v>
      </c>
      <c r="L72" s="8" t="s">
        <v>193</v>
      </c>
    </row>
    <row r="73" spans="1:12" x14ac:dyDescent="0.25">
      <c r="A73" s="22" t="s">
        <v>155</v>
      </c>
      <c r="B73" s="12">
        <f t="shared" ref="B73:H73" si="10">SUM(B69:B72)</f>
        <v>350086</v>
      </c>
      <c r="C73" s="5">
        <f t="shared" si="10"/>
        <v>0</v>
      </c>
      <c r="D73" s="5">
        <f t="shared" si="10"/>
        <v>220381</v>
      </c>
      <c r="E73" s="5">
        <f t="shared" si="10"/>
        <v>178783</v>
      </c>
      <c r="F73" s="5">
        <f t="shared" si="10"/>
        <v>18131410</v>
      </c>
      <c r="G73" s="5">
        <f t="shared" si="10"/>
        <v>13044062</v>
      </c>
      <c r="H73" s="13">
        <f t="shared" si="10"/>
        <v>31924722</v>
      </c>
      <c r="I73" s="12">
        <f>SUM(I69:I72)</f>
        <v>28997768</v>
      </c>
      <c r="J73" s="5">
        <f>SUM(J69:J72)</f>
        <v>14003529</v>
      </c>
      <c r="K73" s="13">
        <f>SUM(K69:K72)</f>
        <v>14994239</v>
      </c>
      <c r="L73" s="7">
        <f>SUM(L69:L72)</f>
        <v>113439905</v>
      </c>
    </row>
    <row r="74" spans="1:12" x14ac:dyDescent="0.25">
      <c r="A74" s="24"/>
      <c r="B74" s="33"/>
      <c r="C74" s="34"/>
      <c r="D74" s="34"/>
      <c r="E74" s="34"/>
      <c r="F74" s="34"/>
      <c r="G74" s="34"/>
      <c r="H74" s="35"/>
      <c r="I74" s="33"/>
      <c r="J74" s="34"/>
      <c r="K74" s="35"/>
      <c r="L74" s="36"/>
    </row>
    <row r="75" spans="1:12" x14ac:dyDescent="0.25">
      <c r="A75" s="22" t="s">
        <v>167</v>
      </c>
      <c r="B75" s="33"/>
      <c r="C75" s="34"/>
      <c r="D75" s="34"/>
      <c r="E75" s="34"/>
      <c r="F75" s="34"/>
      <c r="G75" s="34"/>
      <c r="H75" s="35"/>
      <c r="I75" s="33"/>
      <c r="J75" s="34"/>
      <c r="K75" s="35"/>
      <c r="L75" s="36"/>
    </row>
    <row r="76" spans="1:12" x14ac:dyDescent="0.25">
      <c r="A76" s="25" t="s">
        <v>185</v>
      </c>
      <c r="B76" s="14">
        <v>1233</v>
      </c>
      <c r="C76" s="6">
        <v>0</v>
      </c>
      <c r="D76" s="6">
        <v>20354</v>
      </c>
      <c r="E76" s="6">
        <v>190533</v>
      </c>
      <c r="F76" s="6">
        <v>0</v>
      </c>
      <c r="G76" s="6">
        <v>0</v>
      </c>
      <c r="H76" s="15">
        <v>212120</v>
      </c>
      <c r="I76" s="14">
        <v>4712850</v>
      </c>
      <c r="J76" s="6">
        <v>2202993</v>
      </c>
      <c r="K76" s="15">
        <v>2509857</v>
      </c>
      <c r="L76" s="8">
        <v>4491262</v>
      </c>
    </row>
    <row r="77" spans="1:12" x14ac:dyDescent="0.25">
      <c r="A77" s="25" t="s">
        <v>186</v>
      </c>
      <c r="B77" s="14">
        <v>45371</v>
      </c>
      <c r="C77" s="6">
        <v>0</v>
      </c>
      <c r="D77" s="6">
        <v>20354</v>
      </c>
      <c r="E77" s="6">
        <v>105111</v>
      </c>
      <c r="F77" s="6">
        <v>0</v>
      </c>
      <c r="G77" s="6">
        <v>4907094</v>
      </c>
      <c r="H77" s="15">
        <v>5077930</v>
      </c>
      <c r="I77" s="14">
        <v>4817224</v>
      </c>
      <c r="J77" s="6">
        <v>1936032</v>
      </c>
      <c r="K77" s="15">
        <v>2881192</v>
      </c>
      <c r="L77" s="8">
        <v>9399659</v>
      </c>
    </row>
    <row r="78" spans="1:12" x14ac:dyDescent="0.25">
      <c r="A78" s="25" t="s">
        <v>187</v>
      </c>
      <c r="B78" s="14">
        <v>1000</v>
      </c>
      <c r="C78" s="6">
        <v>0</v>
      </c>
      <c r="D78" s="6">
        <v>20354</v>
      </c>
      <c r="E78" s="6">
        <v>128445</v>
      </c>
      <c r="F78" s="6">
        <v>0</v>
      </c>
      <c r="G78" s="6">
        <v>2787576</v>
      </c>
      <c r="H78" s="15">
        <v>2937375</v>
      </c>
      <c r="I78" s="14">
        <v>3842605</v>
      </c>
      <c r="J78" s="6">
        <v>2159844</v>
      </c>
      <c r="K78" s="15">
        <v>1682761</v>
      </c>
      <c r="L78" s="8">
        <v>5811347</v>
      </c>
    </row>
    <row r="79" spans="1:12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15" t="s">
        <v>193</v>
      </c>
      <c r="I79" s="14" t="s">
        <v>193</v>
      </c>
      <c r="J79" s="6" t="s">
        <v>193</v>
      </c>
      <c r="K79" s="15" t="s">
        <v>193</v>
      </c>
      <c r="L79" s="8" t="s">
        <v>193</v>
      </c>
    </row>
    <row r="80" spans="1:12" x14ac:dyDescent="0.25">
      <c r="A80" s="22" t="s">
        <v>155</v>
      </c>
      <c r="B80" s="12">
        <f t="shared" ref="B80:H80" si="11">SUM(B76:B79)</f>
        <v>47604</v>
      </c>
      <c r="C80" s="5">
        <f t="shared" si="11"/>
        <v>0</v>
      </c>
      <c r="D80" s="5">
        <f t="shared" si="11"/>
        <v>61062</v>
      </c>
      <c r="E80" s="5">
        <f t="shared" si="11"/>
        <v>424089</v>
      </c>
      <c r="F80" s="5">
        <f t="shared" si="11"/>
        <v>0</v>
      </c>
      <c r="G80" s="5">
        <f t="shared" si="11"/>
        <v>7694670</v>
      </c>
      <c r="H80" s="13">
        <f t="shared" si="11"/>
        <v>8227425</v>
      </c>
      <c r="I80" s="12">
        <f>SUM(I76:I79)</f>
        <v>13372679</v>
      </c>
      <c r="J80" s="5">
        <f>SUM(J76:J79)</f>
        <v>6298869</v>
      </c>
      <c r="K80" s="13">
        <f>SUM(K76:K79)</f>
        <v>7073810</v>
      </c>
      <c r="L80" s="7">
        <f>SUM(L76:L79)</f>
        <v>19702268</v>
      </c>
    </row>
    <row r="81" spans="1:12" x14ac:dyDescent="0.25">
      <c r="A81" s="24"/>
      <c r="B81" s="33"/>
      <c r="C81" s="34"/>
      <c r="D81" s="34"/>
      <c r="E81" s="34"/>
      <c r="F81" s="34"/>
      <c r="G81" s="34"/>
      <c r="H81" s="35"/>
      <c r="I81" s="33"/>
      <c r="J81" s="34"/>
      <c r="K81" s="35"/>
      <c r="L81" s="36"/>
    </row>
    <row r="82" spans="1:12" x14ac:dyDescent="0.25">
      <c r="A82" s="22" t="s">
        <v>168</v>
      </c>
      <c r="B82" s="33"/>
      <c r="C82" s="34"/>
      <c r="D82" s="34"/>
      <c r="E82" s="34"/>
      <c r="F82" s="34"/>
      <c r="G82" s="34"/>
      <c r="H82" s="35"/>
      <c r="I82" s="33"/>
      <c r="J82" s="34"/>
      <c r="K82" s="35"/>
      <c r="L82" s="36"/>
    </row>
    <row r="83" spans="1:12" x14ac:dyDescent="0.25">
      <c r="A83" s="25" t="s">
        <v>185</v>
      </c>
      <c r="B83" s="14">
        <v>82518.27</v>
      </c>
      <c r="C83" s="6">
        <v>0</v>
      </c>
      <c r="D83" s="6">
        <v>71668.41</v>
      </c>
      <c r="E83" s="6">
        <v>82368.649999999994</v>
      </c>
      <c r="F83" s="6">
        <v>0</v>
      </c>
      <c r="G83" s="6">
        <v>1914146.97</v>
      </c>
      <c r="H83" s="15">
        <v>2150702.2999999998</v>
      </c>
      <c r="I83" s="14">
        <v>4975401.7300000004</v>
      </c>
      <c r="J83" s="6">
        <v>2108837.2999999998</v>
      </c>
      <c r="K83" s="15">
        <v>2866564.43</v>
      </c>
      <c r="L83" s="8">
        <v>11064392.93</v>
      </c>
    </row>
    <row r="84" spans="1:12" x14ac:dyDescent="0.25">
      <c r="A84" s="25" t="s">
        <v>186</v>
      </c>
      <c r="B84" s="14">
        <v>3973.24</v>
      </c>
      <c r="C84" s="6">
        <v>0</v>
      </c>
      <c r="D84" s="6">
        <v>71668.41</v>
      </c>
      <c r="E84" s="6">
        <v>95696.31</v>
      </c>
      <c r="F84" s="6">
        <v>0</v>
      </c>
      <c r="G84" s="6">
        <v>383040.02</v>
      </c>
      <c r="H84" s="15">
        <v>554377.98</v>
      </c>
      <c r="I84" s="14">
        <v>3334333.67</v>
      </c>
      <c r="J84" s="6">
        <v>992059.67</v>
      </c>
      <c r="K84" s="15">
        <v>2342274</v>
      </c>
      <c r="L84" s="8">
        <v>8508473.0500000007</v>
      </c>
    </row>
    <row r="85" spans="1:12" x14ac:dyDescent="0.25">
      <c r="A85" s="25" t="s">
        <v>187</v>
      </c>
      <c r="B85" s="14">
        <v>1340</v>
      </c>
      <c r="C85" s="6">
        <v>0</v>
      </c>
      <c r="D85" s="6">
        <v>71668.41</v>
      </c>
      <c r="E85" s="6">
        <v>107681.95</v>
      </c>
      <c r="F85" s="6">
        <v>0</v>
      </c>
      <c r="G85" s="6">
        <v>458174.88</v>
      </c>
      <c r="H85" s="15">
        <v>638865.24</v>
      </c>
      <c r="I85" s="14">
        <v>3188038.76</v>
      </c>
      <c r="J85" s="6">
        <v>1019308.32</v>
      </c>
      <c r="K85" s="15">
        <v>2168730.44</v>
      </c>
      <c r="L85" s="8">
        <v>8001374.4299999997</v>
      </c>
    </row>
    <row r="86" spans="1:12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15" t="s">
        <v>193</v>
      </c>
      <c r="I86" s="14" t="s">
        <v>193</v>
      </c>
      <c r="J86" s="6" t="s">
        <v>193</v>
      </c>
      <c r="K86" s="15" t="s">
        <v>193</v>
      </c>
      <c r="L86" s="8" t="s">
        <v>193</v>
      </c>
    </row>
    <row r="87" spans="1:12" x14ac:dyDescent="0.25">
      <c r="A87" s="22" t="s">
        <v>155</v>
      </c>
      <c r="B87" s="12">
        <f t="shared" ref="B87:H87" si="12">SUM(B83:B86)</f>
        <v>87831.510000000009</v>
      </c>
      <c r="C87" s="5">
        <f t="shared" si="12"/>
        <v>0</v>
      </c>
      <c r="D87" s="5">
        <f t="shared" si="12"/>
        <v>215005.23</v>
      </c>
      <c r="E87" s="5">
        <f t="shared" si="12"/>
        <v>285746.90999999997</v>
      </c>
      <c r="F87" s="5">
        <f t="shared" si="12"/>
        <v>0</v>
      </c>
      <c r="G87" s="5">
        <f t="shared" si="12"/>
        <v>2755361.87</v>
      </c>
      <c r="H87" s="13">
        <f t="shared" si="12"/>
        <v>3343945.5199999996</v>
      </c>
      <c r="I87" s="12">
        <f>SUM(I83:I86)</f>
        <v>11497774.16</v>
      </c>
      <c r="J87" s="5">
        <f>SUM(J83:J86)</f>
        <v>4120205.2899999996</v>
      </c>
      <c r="K87" s="13">
        <f>SUM(K83:K86)</f>
        <v>7377568.8699999992</v>
      </c>
      <c r="L87" s="7">
        <f>SUM(L83:L86)</f>
        <v>27574240.41</v>
      </c>
    </row>
    <row r="88" spans="1:12" x14ac:dyDescent="0.25">
      <c r="A88" s="24"/>
      <c r="B88" s="33"/>
      <c r="C88" s="34"/>
      <c r="D88" s="34"/>
      <c r="E88" s="34"/>
      <c r="F88" s="34"/>
      <c r="G88" s="34"/>
      <c r="H88" s="35"/>
      <c r="I88" s="33"/>
      <c r="J88" s="34"/>
      <c r="K88" s="35"/>
      <c r="L88" s="36"/>
    </row>
    <row r="89" spans="1:12" x14ac:dyDescent="0.25">
      <c r="A89" s="22" t="s">
        <v>169</v>
      </c>
      <c r="B89" s="33"/>
      <c r="C89" s="34"/>
      <c r="D89" s="34"/>
      <c r="E89" s="34"/>
      <c r="F89" s="34"/>
      <c r="G89" s="34"/>
      <c r="H89" s="35"/>
      <c r="I89" s="33"/>
      <c r="J89" s="34"/>
      <c r="K89" s="35"/>
      <c r="L89" s="36"/>
    </row>
    <row r="90" spans="1:12" x14ac:dyDescent="0.25">
      <c r="A90" s="25" t="s">
        <v>185</v>
      </c>
      <c r="B90" s="14">
        <v>-792.96</v>
      </c>
      <c r="C90" s="6">
        <v>0</v>
      </c>
      <c r="D90" s="6">
        <v>67125.63</v>
      </c>
      <c r="E90" s="6">
        <v>69354.59</v>
      </c>
      <c r="F90" s="6">
        <v>0</v>
      </c>
      <c r="G90" s="6">
        <v>154556.60999999999</v>
      </c>
      <c r="H90" s="15">
        <v>290243.87</v>
      </c>
      <c r="I90" s="14">
        <v>1333524.78</v>
      </c>
      <c r="J90" s="6">
        <v>34112.160000000003</v>
      </c>
      <c r="K90" s="15">
        <v>1299412.6200000001</v>
      </c>
      <c r="L90" s="8">
        <v>4614459.45</v>
      </c>
    </row>
    <row r="91" spans="1:12" x14ac:dyDescent="0.25">
      <c r="A91" s="25" t="s">
        <v>186</v>
      </c>
      <c r="B91" s="14">
        <v>400</v>
      </c>
      <c r="C91" s="6">
        <v>0</v>
      </c>
      <c r="D91" s="6">
        <v>67125.63</v>
      </c>
      <c r="E91" s="6">
        <v>54195</v>
      </c>
      <c r="F91" s="6">
        <v>0</v>
      </c>
      <c r="G91" s="6">
        <v>-28604.31</v>
      </c>
      <c r="H91" s="15">
        <v>93116.32</v>
      </c>
      <c r="I91" s="14">
        <v>1709390.38</v>
      </c>
      <c r="J91" s="6">
        <v>49711.68</v>
      </c>
      <c r="K91" s="15">
        <v>1659678.7</v>
      </c>
      <c r="L91" s="8">
        <v>4566970.54</v>
      </c>
    </row>
    <row r="92" spans="1:12" x14ac:dyDescent="0.25">
      <c r="A92" s="25" t="s">
        <v>187</v>
      </c>
      <c r="B92" s="14">
        <v>400</v>
      </c>
      <c r="C92" s="6">
        <v>0</v>
      </c>
      <c r="D92" s="6">
        <v>67125.63</v>
      </c>
      <c r="E92" s="6">
        <v>70487.64</v>
      </c>
      <c r="F92" s="6">
        <v>0</v>
      </c>
      <c r="G92" s="6">
        <v>1459809.52</v>
      </c>
      <c r="H92" s="15">
        <v>1597822.79</v>
      </c>
      <c r="I92" s="14">
        <v>1802071.3</v>
      </c>
      <c r="J92" s="6">
        <v>68795.149999999994</v>
      </c>
      <c r="K92" s="15">
        <v>1733276.15</v>
      </c>
      <c r="L92" s="8">
        <v>5938430.71</v>
      </c>
    </row>
    <row r="93" spans="1:12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15" t="s">
        <v>193</v>
      </c>
      <c r="I93" s="14" t="s">
        <v>193</v>
      </c>
      <c r="J93" s="6" t="s">
        <v>193</v>
      </c>
      <c r="K93" s="15" t="s">
        <v>193</v>
      </c>
      <c r="L93" s="8" t="s">
        <v>193</v>
      </c>
    </row>
    <row r="94" spans="1:12" x14ac:dyDescent="0.25">
      <c r="A94" s="22" t="s">
        <v>155</v>
      </c>
      <c r="B94" s="12">
        <f t="shared" ref="B94:H94" si="13">SUM(B90:B93)</f>
        <v>7.0399999999999636</v>
      </c>
      <c r="C94" s="5">
        <f t="shared" si="13"/>
        <v>0</v>
      </c>
      <c r="D94" s="5">
        <f t="shared" si="13"/>
        <v>201376.89</v>
      </c>
      <c r="E94" s="5">
        <f t="shared" si="13"/>
        <v>194037.22999999998</v>
      </c>
      <c r="F94" s="5">
        <f t="shared" si="13"/>
        <v>0</v>
      </c>
      <c r="G94" s="5">
        <f t="shared" si="13"/>
        <v>1585761.82</v>
      </c>
      <c r="H94" s="13">
        <f t="shared" si="13"/>
        <v>1981182.98</v>
      </c>
      <c r="I94" s="12">
        <f>SUM(I90:I93)</f>
        <v>4844986.46</v>
      </c>
      <c r="J94" s="5">
        <f>SUM(J90:J93)</f>
        <v>152618.99</v>
      </c>
      <c r="K94" s="13">
        <f>SUM(K90:K93)</f>
        <v>4692367.4700000007</v>
      </c>
      <c r="L94" s="7">
        <f>SUM(L90:L93)</f>
        <v>15119860.699999999</v>
      </c>
    </row>
    <row r="95" spans="1:12" x14ac:dyDescent="0.25">
      <c r="A95" s="24"/>
      <c r="B95" s="33"/>
      <c r="C95" s="34"/>
      <c r="D95" s="34"/>
      <c r="E95" s="34"/>
      <c r="F95" s="34"/>
      <c r="G95" s="34"/>
      <c r="H95" s="35"/>
      <c r="I95" s="33"/>
      <c r="J95" s="34"/>
      <c r="K95" s="35"/>
      <c r="L95" s="36"/>
    </row>
    <row r="96" spans="1:12" x14ac:dyDescent="0.25">
      <c r="A96" s="22" t="s">
        <v>170</v>
      </c>
      <c r="B96" s="33"/>
      <c r="C96" s="34"/>
      <c r="D96" s="34"/>
      <c r="E96" s="34"/>
      <c r="F96" s="34"/>
      <c r="G96" s="34"/>
      <c r="H96" s="35"/>
      <c r="I96" s="33"/>
      <c r="J96" s="34"/>
      <c r="K96" s="35"/>
      <c r="L96" s="36"/>
    </row>
    <row r="97" spans="1:12" x14ac:dyDescent="0.25">
      <c r="A97" s="25" t="s">
        <v>185</v>
      </c>
      <c r="B97" s="14">
        <v>-307827.48</v>
      </c>
      <c r="C97" s="6">
        <v>0</v>
      </c>
      <c r="D97" s="6">
        <v>463637.04</v>
      </c>
      <c r="E97" s="6">
        <v>2758.8</v>
      </c>
      <c r="F97" s="6">
        <v>0</v>
      </c>
      <c r="G97" s="6">
        <v>0</v>
      </c>
      <c r="H97" s="15">
        <v>158568.35999999999</v>
      </c>
      <c r="I97" s="14">
        <v>15092818.68</v>
      </c>
      <c r="J97" s="6">
        <v>4206551.8499999996</v>
      </c>
      <c r="K97" s="15">
        <v>10886266.83</v>
      </c>
      <c r="L97" s="8">
        <v>29956890.719999999</v>
      </c>
    </row>
    <row r="98" spans="1:12" x14ac:dyDescent="0.25">
      <c r="A98" s="25" t="s">
        <v>186</v>
      </c>
      <c r="B98" s="14">
        <v>-4518</v>
      </c>
      <c r="C98" s="6">
        <v>0</v>
      </c>
      <c r="D98" s="6">
        <v>414364.45</v>
      </c>
      <c r="E98" s="6">
        <v>2758.8</v>
      </c>
      <c r="F98" s="6">
        <v>0</v>
      </c>
      <c r="G98" s="6">
        <v>0</v>
      </c>
      <c r="H98" s="15">
        <v>412605.25</v>
      </c>
      <c r="I98" s="14">
        <v>16817746.93</v>
      </c>
      <c r="J98" s="6">
        <v>4442478.8899999997</v>
      </c>
      <c r="K98" s="15">
        <v>12375268.039999999</v>
      </c>
      <c r="L98" s="8">
        <v>31471083.379999999</v>
      </c>
    </row>
    <row r="99" spans="1:12" x14ac:dyDescent="0.25">
      <c r="A99" s="25" t="s">
        <v>187</v>
      </c>
      <c r="B99" s="14">
        <v>-41790</v>
      </c>
      <c r="C99" s="6">
        <v>0</v>
      </c>
      <c r="D99" s="6">
        <v>425997.84</v>
      </c>
      <c r="E99" s="6">
        <v>2758.8</v>
      </c>
      <c r="F99" s="6">
        <v>0</v>
      </c>
      <c r="G99" s="6">
        <v>0</v>
      </c>
      <c r="H99" s="15">
        <v>386966.64</v>
      </c>
      <c r="I99" s="14">
        <v>16030215.74</v>
      </c>
      <c r="J99" s="6">
        <v>3847069.77</v>
      </c>
      <c r="K99" s="15">
        <v>12183145.970000001</v>
      </c>
      <c r="L99" s="8">
        <v>31071861.23</v>
      </c>
    </row>
    <row r="100" spans="1:12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15" t="s">
        <v>193</v>
      </c>
      <c r="I100" s="14" t="s">
        <v>193</v>
      </c>
      <c r="J100" s="6" t="s">
        <v>193</v>
      </c>
      <c r="K100" s="15" t="s">
        <v>193</v>
      </c>
      <c r="L100" s="8" t="s">
        <v>193</v>
      </c>
    </row>
    <row r="101" spans="1:12" x14ac:dyDescent="0.25">
      <c r="A101" s="22" t="s">
        <v>155</v>
      </c>
      <c r="B101" s="12">
        <f t="shared" ref="B101:H101" si="14">SUM(B97:B100)</f>
        <v>-354135.48</v>
      </c>
      <c r="C101" s="5">
        <f t="shared" si="14"/>
        <v>0</v>
      </c>
      <c r="D101" s="5">
        <f t="shared" si="14"/>
        <v>1303999.33</v>
      </c>
      <c r="E101" s="5">
        <f t="shared" si="14"/>
        <v>8276.4000000000015</v>
      </c>
      <c r="F101" s="5">
        <f t="shared" si="14"/>
        <v>0</v>
      </c>
      <c r="G101" s="5">
        <f t="shared" si="14"/>
        <v>0</v>
      </c>
      <c r="H101" s="13">
        <f t="shared" si="14"/>
        <v>958140.25</v>
      </c>
      <c r="I101" s="12">
        <f>SUM(I97:I100)</f>
        <v>47940781.350000001</v>
      </c>
      <c r="J101" s="5">
        <f>SUM(J97:J100)</f>
        <v>12496100.509999998</v>
      </c>
      <c r="K101" s="13">
        <f>SUM(K97:K100)</f>
        <v>35444680.839999996</v>
      </c>
      <c r="L101" s="7">
        <f>SUM(L97:L100)</f>
        <v>92499835.329999998</v>
      </c>
    </row>
    <row r="102" spans="1:12" x14ac:dyDescent="0.25">
      <c r="A102" s="24"/>
      <c r="B102" s="33"/>
      <c r="C102" s="34"/>
      <c r="D102" s="34"/>
      <c r="E102" s="34"/>
      <c r="F102" s="34"/>
      <c r="G102" s="34"/>
      <c r="H102" s="35"/>
      <c r="I102" s="33"/>
      <c r="J102" s="34"/>
      <c r="K102" s="35"/>
      <c r="L102" s="36"/>
    </row>
    <row r="103" spans="1:12" x14ac:dyDescent="0.25">
      <c r="A103" s="22" t="s">
        <v>171</v>
      </c>
      <c r="B103" s="33"/>
      <c r="C103" s="34"/>
      <c r="D103" s="34"/>
      <c r="E103" s="34"/>
      <c r="F103" s="34"/>
      <c r="G103" s="34"/>
      <c r="H103" s="35"/>
      <c r="I103" s="33"/>
      <c r="J103" s="34"/>
      <c r="K103" s="35"/>
      <c r="L103" s="36"/>
    </row>
    <row r="104" spans="1:12" x14ac:dyDescent="0.25">
      <c r="A104" s="25" t="s">
        <v>185</v>
      </c>
      <c r="B104" s="14">
        <v>150</v>
      </c>
      <c r="C104" s="6">
        <v>0</v>
      </c>
      <c r="D104" s="6">
        <v>118475</v>
      </c>
      <c r="E104" s="6">
        <v>0</v>
      </c>
      <c r="F104" s="6">
        <v>0</v>
      </c>
      <c r="G104" s="6">
        <v>0</v>
      </c>
      <c r="H104" s="15">
        <v>118625</v>
      </c>
      <c r="I104" s="14">
        <v>10186010</v>
      </c>
      <c r="J104" s="6">
        <v>4653605</v>
      </c>
      <c r="K104" s="15">
        <v>5532405</v>
      </c>
      <c r="L104" s="8">
        <v>8484209</v>
      </c>
    </row>
    <row r="105" spans="1:12" x14ac:dyDescent="0.25">
      <c r="A105" s="25" t="s">
        <v>186</v>
      </c>
      <c r="B105" s="14">
        <v>150</v>
      </c>
      <c r="C105" s="6">
        <v>0</v>
      </c>
      <c r="D105" s="6">
        <v>118264</v>
      </c>
      <c r="E105" s="6">
        <v>0</v>
      </c>
      <c r="F105" s="6">
        <v>0</v>
      </c>
      <c r="G105" s="6">
        <v>0</v>
      </c>
      <c r="H105" s="15">
        <v>118414</v>
      </c>
      <c r="I105" s="14">
        <v>10180840</v>
      </c>
      <c r="J105" s="6">
        <v>4999253</v>
      </c>
      <c r="K105" s="15">
        <v>5181587</v>
      </c>
      <c r="L105" s="8">
        <v>0</v>
      </c>
    </row>
    <row r="106" spans="1:12" x14ac:dyDescent="0.25">
      <c r="A106" s="25" t="s">
        <v>187</v>
      </c>
      <c r="B106" s="14">
        <v>150</v>
      </c>
      <c r="C106" s="6">
        <v>0</v>
      </c>
      <c r="D106" s="6">
        <v>118264.32000000001</v>
      </c>
      <c r="E106" s="6">
        <v>0</v>
      </c>
      <c r="F106" s="6">
        <v>0</v>
      </c>
      <c r="G106" s="6">
        <v>0</v>
      </c>
      <c r="H106" s="15">
        <v>118414.32</v>
      </c>
      <c r="I106" s="14">
        <v>9657297.5</v>
      </c>
      <c r="J106" s="6">
        <v>3967941.61</v>
      </c>
      <c r="K106" s="15">
        <v>5689355.8899999997</v>
      </c>
      <c r="L106" s="8">
        <v>7406417.8700000001</v>
      </c>
    </row>
    <row r="107" spans="1:12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15" t="s">
        <v>193</v>
      </c>
      <c r="I107" s="14" t="s">
        <v>193</v>
      </c>
      <c r="J107" s="6" t="s">
        <v>193</v>
      </c>
      <c r="K107" s="15" t="s">
        <v>193</v>
      </c>
      <c r="L107" s="8" t="s">
        <v>193</v>
      </c>
    </row>
    <row r="108" spans="1:12" x14ac:dyDescent="0.25">
      <c r="A108" s="22" t="s">
        <v>155</v>
      </c>
      <c r="B108" s="12">
        <f t="shared" ref="B108:H108" si="15">SUM(B104:B107)</f>
        <v>450</v>
      </c>
      <c r="C108" s="5">
        <f t="shared" si="15"/>
        <v>0</v>
      </c>
      <c r="D108" s="5">
        <f t="shared" si="15"/>
        <v>355003.32</v>
      </c>
      <c r="E108" s="5">
        <f t="shared" si="15"/>
        <v>0</v>
      </c>
      <c r="F108" s="5">
        <f t="shared" si="15"/>
        <v>0</v>
      </c>
      <c r="G108" s="5">
        <f t="shared" si="15"/>
        <v>0</v>
      </c>
      <c r="H108" s="13">
        <f t="shared" si="15"/>
        <v>355453.32</v>
      </c>
      <c r="I108" s="12">
        <f>SUM(I104:I107)</f>
        <v>30024147.5</v>
      </c>
      <c r="J108" s="5">
        <f>SUM(J104:J107)</f>
        <v>13620799.609999999</v>
      </c>
      <c r="K108" s="13">
        <f>SUM(K104:K107)</f>
        <v>16403347.890000001</v>
      </c>
      <c r="L108" s="7">
        <f>SUM(L104:L107)</f>
        <v>15890626.870000001</v>
      </c>
    </row>
    <row r="109" spans="1:12" x14ac:dyDescent="0.25">
      <c r="A109" s="24"/>
      <c r="B109" s="33"/>
      <c r="C109" s="34"/>
      <c r="D109" s="34"/>
      <c r="E109" s="34"/>
      <c r="F109" s="34"/>
      <c r="G109" s="34"/>
      <c r="H109" s="35"/>
      <c r="I109" s="33"/>
      <c r="J109" s="34"/>
      <c r="K109" s="35"/>
      <c r="L109" s="36"/>
    </row>
    <row r="110" spans="1:12" x14ac:dyDescent="0.25">
      <c r="A110" s="22" t="s">
        <v>172</v>
      </c>
      <c r="B110" s="33"/>
      <c r="C110" s="34"/>
      <c r="D110" s="34"/>
      <c r="E110" s="34"/>
      <c r="F110" s="34"/>
      <c r="G110" s="34"/>
      <c r="H110" s="35"/>
      <c r="I110" s="33"/>
      <c r="J110" s="34"/>
      <c r="K110" s="35"/>
      <c r="L110" s="36"/>
    </row>
    <row r="111" spans="1:12" x14ac:dyDescent="0.25">
      <c r="A111" s="25" t="s">
        <v>185</v>
      </c>
      <c r="B111" s="14">
        <v>1175753</v>
      </c>
      <c r="C111" s="6">
        <v>0</v>
      </c>
      <c r="D111" s="6">
        <v>0</v>
      </c>
      <c r="E111" s="6">
        <v>201292</v>
      </c>
      <c r="F111" s="6">
        <v>0</v>
      </c>
      <c r="G111" s="6">
        <v>-328690</v>
      </c>
      <c r="H111" s="15">
        <v>1048355</v>
      </c>
      <c r="I111" s="14">
        <v>1866877</v>
      </c>
      <c r="J111" s="6">
        <v>0</v>
      </c>
      <c r="K111" s="15">
        <v>1866877</v>
      </c>
      <c r="L111" s="8">
        <v>4241039</v>
      </c>
    </row>
    <row r="112" spans="1:12" x14ac:dyDescent="0.25">
      <c r="A112" s="25" t="s">
        <v>186</v>
      </c>
      <c r="B112" s="14">
        <v>699145</v>
      </c>
      <c r="C112" s="6">
        <v>0</v>
      </c>
      <c r="D112" s="6">
        <v>0</v>
      </c>
      <c r="E112" s="6">
        <v>131968</v>
      </c>
      <c r="F112" s="6">
        <v>0</v>
      </c>
      <c r="G112" s="6">
        <v>-56404</v>
      </c>
      <c r="H112" s="15">
        <v>774709</v>
      </c>
      <c r="I112" s="14">
        <v>2024663</v>
      </c>
      <c r="J112" s="6">
        <v>0</v>
      </c>
      <c r="K112" s="15">
        <v>2024663</v>
      </c>
      <c r="L112" s="8">
        <v>4084506</v>
      </c>
    </row>
    <row r="113" spans="1:12" x14ac:dyDescent="0.25">
      <c r="A113" s="25" t="s">
        <v>187</v>
      </c>
      <c r="B113" s="14">
        <v>-236561</v>
      </c>
      <c r="C113" s="6">
        <v>0</v>
      </c>
      <c r="D113" s="6">
        <v>0</v>
      </c>
      <c r="E113" s="6">
        <v>128332</v>
      </c>
      <c r="F113" s="6">
        <v>0</v>
      </c>
      <c r="G113" s="6">
        <v>-39256</v>
      </c>
      <c r="H113" s="15">
        <v>-147485</v>
      </c>
      <c r="I113" s="14">
        <v>2709572</v>
      </c>
      <c r="J113" s="6">
        <v>0</v>
      </c>
      <c r="K113" s="15">
        <v>2709572</v>
      </c>
      <c r="L113" s="8">
        <v>3809200</v>
      </c>
    </row>
    <row r="114" spans="1:12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15" t="s">
        <v>193</v>
      </c>
      <c r="I114" s="14" t="s">
        <v>193</v>
      </c>
      <c r="J114" s="6" t="s">
        <v>193</v>
      </c>
      <c r="K114" s="15" t="s">
        <v>193</v>
      </c>
      <c r="L114" s="8" t="s">
        <v>193</v>
      </c>
    </row>
    <row r="115" spans="1:12" x14ac:dyDescent="0.25">
      <c r="A115" s="22" t="s">
        <v>155</v>
      </c>
      <c r="B115" s="12">
        <f t="shared" ref="B115:H115" si="16">SUM(B111:B114)</f>
        <v>1638337</v>
      </c>
      <c r="C115" s="5">
        <f t="shared" si="16"/>
        <v>0</v>
      </c>
      <c r="D115" s="5">
        <f t="shared" si="16"/>
        <v>0</v>
      </c>
      <c r="E115" s="5">
        <f t="shared" si="16"/>
        <v>461592</v>
      </c>
      <c r="F115" s="5">
        <f t="shared" si="16"/>
        <v>0</v>
      </c>
      <c r="G115" s="5">
        <f t="shared" si="16"/>
        <v>-424350</v>
      </c>
      <c r="H115" s="13">
        <f t="shared" si="16"/>
        <v>1675579</v>
      </c>
      <c r="I115" s="12">
        <f>SUM(I111:I114)</f>
        <v>6601112</v>
      </c>
      <c r="J115" s="5">
        <f>SUM(J111:J114)</f>
        <v>0</v>
      </c>
      <c r="K115" s="13">
        <f>SUM(K111:K114)</f>
        <v>6601112</v>
      </c>
      <c r="L115" s="7">
        <f>SUM(L111:L114)</f>
        <v>12134745</v>
      </c>
    </row>
    <row r="116" spans="1:12" x14ac:dyDescent="0.25">
      <c r="A116" s="24"/>
      <c r="B116" s="33"/>
      <c r="C116" s="34"/>
      <c r="D116" s="34"/>
      <c r="E116" s="34"/>
      <c r="F116" s="34"/>
      <c r="G116" s="34"/>
      <c r="H116" s="35"/>
      <c r="I116" s="33"/>
      <c r="J116" s="34"/>
      <c r="K116" s="35"/>
      <c r="L116" s="36"/>
    </row>
    <row r="117" spans="1:12" x14ac:dyDescent="0.25">
      <c r="A117" s="22" t="s">
        <v>173</v>
      </c>
      <c r="B117" s="33"/>
      <c r="C117" s="34"/>
      <c r="D117" s="34"/>
      <c r="E117" s="34"/>
      <c r="F117" s="34"/>
      <c r="G117" s="34"/>
      <c r="H117" s="35"/>
      <c r="I117" s="33"/>
      <c r="J117" s="34"/>
      <c r="K117" s="35"/>
      <c r="L117" s="36"/>
    </row>
    <row r="118" spans="1:12" x14ac:dyDescent="0.25">
      <c r="A118" s="25" t="s">
        <v>185</v>
      </c>
      <c r="B118" s="14">
        <v>-96292</v>
      </c>
      <c r="C118" s="6">
        <v>0</v>
      </c>
      <c r="D118" s="6">
        <v>104817</v>
      </c>
      <c r="E118" s="6">
        <v>-678495</v>
      </c>
      <c r="F118" s="6">
        <v>49180674</v>
      </c>
      <c r="G118" s="6">
        <v>20829</v>
      </c>
      <c r="H118" s="15">
        <v>48531533</v>
      </c>
      <c r="I118" s="14">
        <v>4812308</v>
      </c>
      <c r="J118" s="6">
        <v>395578</v>
      </c>
      <c r="K118" s="15">
        <v>4416730</v>
      </c>
      <c r="L118" s="8">
        <v>84003077</v>
      </c>
    </row>
    <row r="119" spans="1:12" x14ac:dyDescent="0.25">
      <c r="A119" s="25" t="s">
        <v>186</v>
      </c>
      <c r="B119" s="14">
        <v>-95011</v>
      </c>
      <c r="C119" s="6">
        <v>0</v>
      </c>
      <c r="D119" s="6">
        <v>95993</v>
      </c>
      <c r="E119" s="6">
        <v>-663451</v>
      </c>
      <c r="F119" s="6">
        <v>52535442</v>
      </c>
      <c r="G119" s="6">
        <v>-73937</v>
      </c>
      <c r="H119" s="15">
        <v>51799036</v>
      </c>
      <c r="I119" s="14">
        <v>4542212</v>
      </c>
      <c r="J119" s="6">
        <v>584077</v>
      </c>
      <c r="K119" s="15">
        <v>3958135</v>
      </c>
      <c r="L119" s="8">
        <v>86329022</v>
      </c>
    </row>
    <row r="120" spans="1:12" x14ac:dyDescent="0.25">
      <c r="A120" s="25" t="s">
        <v>187</v>
      </c>
      <c r="B120" s="14">
        <v>-93140</v>
      </c>
      <c r="C120" s="6">
        <v>0</v>
      </c>
      <c r="D120" s="6">
        <v>111920</v>
      </c>
      <c r="E120" s="6">
        <v>-698905</v>
      </c>
      <c r="F120" s="6">
        <v>55961129</v>
      </c>
      <c r="G120" s="6">
        <v>-55215</v>
      </c>
      <c r="H120" s="15">
        <v>55225789</v>
      </c>
      <c r="I120" s="14">
        <v>5246689</v>
      </c>
      <c r="J120" s="6">
        <v>746625</v>
      </c>
      <c r="K120" s="15">
        <v>4500064</v>
      </c>
      <c r="L120" s="8">
        <v>89910724</v>
      </c>
    </row>
    <row r="121" spans="1:12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15" t="s">
        <v>193</v>
      </c>
      <c r="I121" s="14" t="s">
        <v>193</v>
      </c>
      <c r="J121" s="6" t="s">
        <v>193</v>
      </c>
      <c r="K121" s="15" t="s">
        <v>193</v>
      </c>
      <c r="L121" s="8" t="s">
        <v>193</v>
      </c>
    </row>
    <row r="122" spans="1:12" x14ac:dyDescent="0.25">
      <c r="A122" s="22" t="s">
        <v>155</v>
      </c>
      <c r="B122" s="12">
        <f t="shared" ref="B122:H122" si="17">SUM(B118:B121)</f>
        <v>-284443</v>
      </c>
      <c r="C122" s="5">
        <f t="shared" si="17"/>
        <v>0</v>
      </c>
      <c r="D122" s="5">
        <f t="shared" si="17"/>
        <v>312730</v>
      </c>
      <c r="E122" s="5">
        <f t="shared" si="17"/>
        <v>-2040851</v>
      </c>
      <c r="F122" s="5">
        <f t="shared" si="17"/>
        <v>157677245</v>
      </c>
      <c r="G122" s="5">
        <f t="shared" si="17"/>
        <v>-108323</v>
      </c>
      <c r="H122" s="13">
        <f t="shared" si="17"/>
        <v>155556358</v>
      </c>
      <c r="I122" s="12">
        <f>SUM(I118:I121)</f>
        <v>14601209</v>
      </c>
      <c r="J122" s="5">
        <f>SUM(J118:J121)</f>
        <v>1726280</v>
      </c>
      <c r="K122" s="13">
        <f>SUM(K118:K121)</f>
        <v>12874929</v>
      </c>
      <c r="L122" s="7">
        <f>SUM(L118:L121)</f>
        <v>260242823</v>
      </c>
    </row>
    <row r="123" spans="1:12" x14ac:dyDescent="0.25">
      <c r="A123" s="24"/>
      <c r="B123" s="33"/>
      <c r="C123" s="34"/>
      <c r="D123" s="34"/>
      <c r="E123" s="34"/>
      <c r="F123" s="34"/>
      <c r="G123" s="34"/>
      <c r="H123" s="35"/>
      <c r="I123" s="33"/>
      <c r="J123" s="34"/>
      <c r="K123" s="35"/>
      <c r="L123" s="36"/>
    </row>
    <row r="124" spans="1:12" x14ac:dyDescent="0.25">
      <c r="A124" s="22" t="s">
        <v>174</v>
      </c>
      <c r="B124" s="33"/>
      <c r="C124" s="34"/>
      <c r="D124" s="34"/>
      <c r="E124" s="34"/>
      <c r="F124" s="34"/>
      <c r="G124" s="34"/>
      <c r="H124" s="35"/>
      <c r="I124" s="33"/>
      <c r="J124" s="34"/>
      <c r="K124" s="35"/>
      <c r="L124" s="36"/>
    </row>
    <row r="125" spans="1:12" x14ac:dyDescent="0.25">
      <c r="A125" s="25" t="s">
        <v>185</v>
      </c>
      <c r="B125" s="14">
        <v>28494</v>
      </c>
      <c r="C125" s="6">
        <v>0</v>
      </c>
      <c r="D125" s="6">
        <v>295648</v>
      </c>
      <c r="E125" s="6">
        <v>-793472</v>
      </c>
      <c r="F125" s="6">
        <v>17132086</v>
      </c>
      <c r="G125" s="6">
        <v>-792120</v>
      </c>
      <c r="H125" s="15">
        <v>15870636</v>
      </c>
      <c r="I125" s="14">
        <v>9049986</v>
      </c>
      <c r="J125" s="6">
        <v>436283</v>
      </c>
      <c r="K125" s="15">
        <v>8613703</v>
      </c>
      <c r="L125" s="8">
        <v>61918853</v>
      </c>
    </row>
    <row r="126" spans="1:12" x14ac:dyDescent="0.25">
      <c r="A126" s="25" t="s">
        <v>186</v>
      </c>
      <c r="B126" s="14">
        <v>27888</v>
      </c>
      <c r="C126" s="6">
        <v>0</v>
      </c>
      <c r="D126" s="6">
        <v>292801</v>
      </c>
      <c r="E126" s="6">
        <v>-805813</v>
      </c>
      <c r="F126" s="6">
        <v>17904327</v>
      </c>
      <c r="G126" s="6">
        <v>-1000743</v>
      </c>
      <c r="H126" s="15">
        <v>16418460</v>
      </c>
      <c r="I126" s="14">
        <v>8925006</v>
      </c>
      <c r="J126" s="6">
        <v>190889</v>
      </c>
      <c r="K126" s="15">
        <v>8734117</v>
      </c>
      <c r="L126" s="8">
        <v>62140246</v>
      </c>
    </row>
    <row r="127" spans="1:12" x14ac:dyDescent="0.25">
      <c r="A127" s="25" t="s">
        <v>187</v>
      </c>
      <c r="B127" s="14">
        <v>72171</v>
      </c>
      <c r="C127" s="6">
        <v>0</v>
      </c>
      <c r="D127" s="6">
        <v>287160</v>
      </c>
      <c r="E127" s="6">
        <v>-861416</v>
      </c>
      <c r="F127" s="6">
        <v>16923808</v>
      </c>
      <c r="G127" s="6">
        <v>-625201</v>
      </c>
      <c r="H127" s="15">
        <v>15796522</v>
      </c>
      <c r="I127" s="14">
        <v>11384437</v>
      </c>
      <c r="J127" s="6">
        <v>873969</v>
      </c>
      <c r="K127" s="15">
        <v>10510468</v>
      </c>
      <c r="L127" s="8">
        <v>62818614</v>
      </c>
    </row>
    <row r="128" spans="1:12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15" t="s">
        <v>193</v>
      </c>
      <c r="I128" s="14" t="s">
        <v>193</v>
      </c>
      <c r="J128" s="6" t="s">
        <v>193</v>
      </c>
      <c r="K128" s="15" t="s">
        <v>193</v>
      </c>
      <c r="L128" s="8" t="s">
        <v>193</v>
      </c>
    </row>
    <row r="129" spans="1:12" x14ac:dyDescent="0.25">
      <c r="A129" s="22" t="s">
        <v>155</v>
      </c>
      <c r="B129" s="12">
        <f t="shared" ref="B129:H129" si="18">SUM(B125:B128)</f>
        <v>128553</v>
      </c>
      <c r="C129" s="5">
        <f t="shared" si="18"/>
        <v>0</v>
      </c>
      <c r="D129" s="5">
        <f t="shared" si="18"/>
        <v>875609</v>
      </c>
      <c r="E129" s="5">
        <f t="shared" si="18"/>
        <v>-2460701</v>
      </c>
      <c r="F129" s="5">
        <f t="shared" si="18"/>
        <v>51960221</v>
      </c>
      <c r="G129" s="5">
        <f t="shared" si="18"/>
        <v>-2418064</v>
      </c>
      <c r="H129" s="13">
        <f t="shared" si="18"/>
        <v>48085618</v>
      </c>
      <c r="I129" s="12">
        <f>SUM(I125:I128)</f>
        <v>29359429</v>
      </c>
      <c r="J129" s="5">
        <f>SUM(J125:J128)</f>
        <v>1501141</v>
      </c>
      <c r="K129" s="13">
        <f>SUM(K125:K128)</f>
        <v>27858288</v>
      </c>
      <c r="L129" s="7">
        <f>SUM(L125:L128)</f>
        <v>186877713</v>
      </c>
    </row>
    <row r="130" spans="1:12" x14ac:dyDescent="0.25">
      <c r="A130" s="24"/>
      <c r="B130" s="33"/>
      <c r="C130" s="34"/>
      <c r="D130" s="34"/>
      <c r="E130" s="34"/>
      <c r="F130" s="34"/>
      <c r="G130" s="34"/>
      <c r="H130" s="35"/>
      <c r="I130" s="33"/>
      <c r="J130" s="34"/>
      <c r="K130" s="35"/>
      <c r="L130" s="36"/>
    </row>
    <row r="131" spans="1:12" x14ac:dyDescent="0.25">
      <c r="A131" s="22" t="s">
        <v>175</v>
      </c>
      <c r="B131" s="33"/>
      <c r="C131" s="34"/>
      <c r="D131" s="34"/>
      <c r="E131" s="34"/>
      <c r="F131" s="34"/>
      <c r="G131" s="34"/>
      <c r="H131" s="35"/>
      <c r="I131" s="33"/>
      <c r="J131" s="34"/>
      <c r="K131" s="35"/>
      <c r="L131" s="36"/>
    </row>
    <row r="132" spans="1:12" x14ac:dyDescent="0.25">
      <c r="A132" s="25" t="s">
        <v>185</v>
      </c>
      <c r="B132" s="14">
        <v>-191132</v>
      </c>
      <c r="C132" s="6">
        <v>0</v>
      </c>
      <c r="D132" s="6">
        <v>23466</v>
      </c>
      <c r="E132" s="6">
        <v>193868</v>
      </c>
      <c r="F132" s="6">
        <v>0</v>
      </c>
      <c r="G132" s="6">
        <v>0</v>
      </c>
      <c r="H132" s="15">
        <v>26202</v>
      </c>
      <c r="I132" s="14">
        <v>4253049</v>
      </c>
      <c r="J132" s="6">
        <v>2085035</v>
      </c>
      <c r="K132" s="15">
        <v>2168014</v>
      </c>
      <c r="L132" s="8">
        <v>30647457</v>
      </c>
    </row>
    <row r="133" spans="1:12" x14ac:dyDescent="0.25">
      <c r="A133" s="25" t="s">
        <v>186</v>
      </c>
      <c r="B133" s="14">
        <v>-274616.98</v>
      </c>
      <c r="C133" s="6">
        <v>0</v>
      </c>
      <c r="D133" s="6">
        <v>46931.5</v>
      </c>
      <c r="E133" s="6">
        <v>328630.20999999996</v>
      </c>
      <c r="F133" s="6">
        <v>0</v>
      </c>
      <c r="G133" s="6">
        <v>0</v>
      </c>
      <c r="H133" s="15">
        <v>100944.73</v>
      </c>
      <c r="I133" s="14">
        <v>8257839.3300000001</v>
      </c>
      <c r="J133" s="6">
        <v>3913657.27</v>
      </c>
      <c r="K133" s="15">
        <v>4344182.0600000005</v>
      </c>
      <c r="L133" s="8">
        <v>62406039</v>
      </c>
    </row>
    <row r="134" spans="1:12" x14ac:dyDescent="0.25">
      <c r="A134" s="25" t="s">
        <v>187</v>
      </c>
      <c r="B134" s="14">
        <v>-120730</v>
      </c>
      <c r="C134" s="6">
        <v>0</v>
      </c>
      <c r="D134" s="6">
        <v>23842</v>
      </c>
      <c r="E134" s="6">
        <v>135557</v>
      </c>
      <c r="F134" s="6">
        <v>0</v>
      </c>
      <c r="G134" s="6">
        <v>0</v>
      </c>
      <c r="H134" s="15">
        <v>38669</v>
      </c>
      <c r="I134" s="14">
        <v>4692142</v>
      </c>
      <c r="J134" s="6">
        <v>2160738</v>
      </c>
      <c r="K134" s="15">
        <v>2531404</v>
      </c>
      <c r="L134" s="8">
        <v>32323024</v>
      </c>
    </row>
    <row r="135" spans="1:12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15" t="s">
        <v>193</v>
      </c>
      <c r="I135" s="14" t="s">
        <v>193</v>
      </c>
      <c r="J135" s="6" t="s">
        <v>193</v>
      </c>
      <c r="K135" s="15" t="s">
        <v>193</v>
      </c>
      <c r="L135" s="8" t="s">
        <v>193</v>
      </c>
    </row>
    <row r="136" spans="1:12" x14ac:dyDescent="0.25">
      <c r="A136" s="22" t="s">
        <v>155</v>
      </c>
      <c r="B136" s="12">
        <f t="shared" ref="B136:H136" si="19">SUM(B132:B135)</f>
        <v>-586478.98</v>
      </c>
      <c r="C136" s="5">
        <f t="shared" si="19"/>
        <v>0</v>
      </c>
      <c r="D136" s="5">
        <f t="shared" si="19"/>
        <v>94239.5</v>
      </c>
      <c r="E136" s="5">
        <f t="shared" si="19"/>
        <v>658055.21</v>
      </c>
      <c r="F136" s="5">
        <f t="shared" si="19"/>
        <v>0</v>
      </c>
      <c r="G136" s="5">
        <f t="shared" si="19"/>
        <v>0</v>
      </c>
      <c r="H136" s="13">
        <f t="shared" si="19"/>
        <v>165815.72999999998</v>
      </c>
      <c r="I136" s="12">
        <f>SUM(I132:I135)</f>
        <v>17203030.329999998</v>
      </c>
      <c r="J136" s="5">
        <f>SUM(J132:J135)</f>
        <v>8159430.2699999996</v>
      </c>
      <c r="K136" s="13">
        <f>SUM(K132:K135)</f>
        <v>9043600.0600000005</v>
      </c>
      <c r="L136" s="7">
        <f>SUM(L132:L135)</f>
        <v>125376520</v>
      </c>
    </row>
    <row r="137" spans="1:12" x14ac:dyDescent="0.25">
      <c r="A137" s="24"/>
      <c r="B137" s="33"/>
      <c r="C137" s="34"/>
      <c r="D137" s="34"/>
      <c r="E137" s="34"/>
      <c r="F137" s="34"/>
      <c r="G137" s="34"/>
      <c r="H137" s="35"/>
      <c r="I137" s="33"/>
      <c r="J137" s="34"/>
      <c r="K137" s="35"/>
      <c r="L137" s="36"/>
    </row>
    <row r="138" spans="1:12" x14ac:dyDescent="0.25">
      <c r="A138" s="22" t="s">
        <v>176</v>
      </c>
      <c r="B138" s="33"/>
      <c r="C138" s="34"/>
      <c r="D138" s="34"/>
      <c r="E138" s="34"/>
      <c r="F138" s="34"/>
      <c r="G138" s="34"/>
      <c r="H138" s="35"/>
      <c r="I138" s="33"/>
      <c r="J138" s="34"/>
      <c r="K138" s="35"/>
      <c r="L138" s="36"/>
    </row>
    <row r="139" spans="1:12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15">
        <v>0</v>
      </c>
      <c r="I139" s="14">
        <v>0</v>
      </c>
      <c r="J139" s="6">
        <v>0</v>
      </c>
      <c r="K139" s="15">
        <v>0</v>
      </c>
      <c r="L139" s="8">
        <v>0</v>
      </c>
    </row>
    <row r="140" spans="1:12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15">
        <v>0</v>
      </c>
      <c r="I140" s="14">
        <v>0</v>
      </c>
      <c r="J140" s="6">
        <v>0</v>
      </c>
      <c r="K140" s="15">
        <v>0</v>
      </c>
      <c r="L140" s="8">
        <v>0</v>
      </c>
    </row>
    <row r="141" spans="1:12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15">
        <v>0</v>
      </c>
      <c r="I141" s="14">
        <v>0</v>
      </c>
      <c r="J141" s="6">
        <v>0</v>
      </c>
      <c r="K141" s="15">
        <v>0</v>
      </c>
      <c r="L141" s="8">
        <v>0</v>
      </c>
    </row>
    <row r="142" spans="1:12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15" t="s">
        <v>193</v>
      </c>
      <c r="I142" s="14" t="s">
        <v>193</v>
      </c>
      <c r="J142" s="6" t="s">
        <v>193</v>
      </c>
      <c r="K142" s="15" t="s">
        <v>193</v>
      </c>
      <c r="L142" s="8" t="s">
        <v>193</v>
      </c>
    </row>
    <row r="143" spans="1:12" x14ac:dyDescent="0.25">
      <c r="A143" s="22" t="s">
        <v>155</v>
      </c>
      <c r="B143" s="12">
        <f t="shared" ref="B143:H143" si="20">SUM(B139:B142)</f>
        <v>0</v>
      </c>
      <c r="C143" s="5">
        <f t="shared" si="20"/>
        <v>0</v>
      </c>
      <c r="D143" s="5">
        <f t="shared" si="20"/>
        <v>0</v>
      </c>
      <c r="E143" s="5">
        <f t="shared" si="20"/>
        <v>0</v>
      </c>
      <c r="F143" s="5">
        <f t="shared" si="20"/>
        <v>0</v>
      </c>
      <c r="G143" s="5">
        <f t="shared" si="20"/>
        <v>0</v>
      </c>
      <c r="H143" s="13">
        <f t="shared" si="20"/>
        <v>0</v>
      </c>
      <c r="I143" s="12">
        <f>SUM(I139:I142)</f>
        <v>0</v>
      </c>
      <c r="J143" s="5">
        <f>SUM(J139:J142)</f>
        <v>0</v>
      </c>
      <c r="K143" s="13">
        <f>SUM(K139:K142)</f>
        <v>0</v>
      </c>
      <c r="L143" s="7">
        <f>SUM(L139:L142)</f>
        <v>0</v>
      </c>
    </row>
    <row r="144" spans="1:12" x14ac:dyDescent="0.25">
      <c r="A144" s="24"/>
      <c r="B144" s="33"/>
      <c r="C144" s="34"/>
      <c r="D144" s="34"/>
      <c r="E144" s="34"/>
      <c r="F144" s="34"/>
      <c r="G144" s="34"/>
      <c r="H144" s="35"/>
      <c r="I144" s="33"/>
      <c r="J144" s="34"/>
      <c r="K144" s="35"/>
      <c r="L144" s="36"/>
    </row>
    <row r="145" spans="1:12" x14ac:dyDescent="0.25">
      <c r="A145" s="22" t="s">
        <v>177</v>
      </c>
      <c r="B145" s="33"/>
      <c r="C145" s="34"/>
      <c r="D145" s="34"/>
      <c r="E145" s="34"/>
      <c r="F145" s="34"/>
      <c r="G145" s="34"/>
      <c r="H145" s="35"/>
      <c r="I145" s="33"/>
      <c r="J145" s="34"/>
      <c r="K145" s="35"/>
      <c r="L145" s="36"/>
    </row>
    <row r="146" spans="1:12" x14ac:dyDescent="0.25">
      <c r="A146" s="25" t="s">
        <v>185</v>
      </c>
      <c r="B146" s="14">
        <v>9187.25</v>
      </c>
      <c r="C146" s="6">
        <v>0</v>
      </c>
      <c r="D146" s="6">
        <v>28505.47</v>
      </c>
      <c r="E146" s="6">
        <v>39677.22</v>
      </c>
      <c r="F146" s="6">
        <v>0</v>
      </c>
      <c r="G146" s="6">
        <v>353959.54</v>
      </c>
      <c r="H146" s="15">
        <v>431329.48</v>
      </c>
      <c r="I146" s="14">
        <v>2039275.05</v>
      </c>
      <c r="J146" s="6">
        <v>941688.09</v>
      </c>
      <c r="K146" s="15">
        <v>1097586.96</v>
      </c>
      <c r="L146" s="8">
        <v>4608435.29</v>
      </c>
    </row>
    <row r="147" spans="1:12" x14ac:dyDescent="0.25">
      <c r="A147" s="25" t="s">
        <v>186</v>
      </c>
      <c r="B147" s="14">
        <v>-11577.7</v>
      </c>
      <c r="C147" s="6">
        <v>0</v>
      </c>
      <c r="D147" s="6">
        <v>28505.47</v>
      </c>
      <c r="E147" s="6">
        <v>19932.900000000001</v>
      </c>
      <c r="F147" s="6">
        <v>0</v>
      </c>
      <c r="G147" s="6">
        <v>3965.24</v>
      </c>
      <c r="H147" s="15">
        <v>40825.910000000003</v>
      </c>
      <c r="I147" s="14">
        <v>2392897.31</v>
      </c>
      <c r="J147" s="6">
        <v>1018271.98</v>
      </c>
      <c r="K147" s="15">
        <v>1374625.33</v>
      </c>
      <c r="L147" s="8">
        <v>4572080.79</v>
      </c>
    </row>
    <row r="148" spans="1:12" x14ac:dyDescent="0.25">
      <c r="A148" s="25" t="s">
        <v>187</v>
      </c>
      <c r="B148" s="14">
        <v>-17706</v>
      </c>
      <c r="C148" s="6">
        <v>0</v>
      </c>
      <c r="D148" s="6">
        <v>28505</v>
      </c>
      <c r="E148" s="6">
        <v>13664</v>
      </c>
      <c r="F148" s="6">
        <v>0</v>
      </c>
      <c r="G148" s="6">
        <v>284361</v>
      </c>
      <c r="H148" s="15">
        <v>308824</v>
      </c>
      <c r="I148" s="14">
        <v>1906738</v>
      </c>
      <c r="J148" s="6">
        <v>777926</v>
      </c>
      <c r="K148" s="15">
        <v>1128812</v>
      </c>
      <c r="L148" s="8">
        <v>4534247</v>
      </c>
    </row>
    <row r="149" spans="1:12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15" t="s">
        <v>193</v>
      </c>
      <c r="I149" s="14" t="s">
        <v>193</v>
      </c>
      <c r="J149" s="6" t="s">
        <v>193</v>
      </c>
      <c r="K149" s="15" t="s">
        <v>193</v>
      </c>
      <c r="L149" s="8" t="s">
        <v>193</v>
      </c>
    </row>
    <row r="150" spans="1:12" x14ac:dyDescent="0.25">
      <c r="A150" s="22" t="s">
        <v>155</v>
      </c>
      <c r="B150" s="12">
        <f t="shared" ref="B150:H150" si="21">SUM(B146:B149)</f>
        <v>-20096.45</v>
      </c>
      <c r="C150" s="5">
        <f t="shared" si="21"/>
        <v>0</v>
      </c>
      <c r="D150" s="5">
        <f t="shared" si="21"/>
        <v>85515.94</v>
      </c>
      <c r="E150" s="5">
        <f t="shared" si="21"/>
        <v>73274.12</v>
      </c>
      <c r="F150" s="5">
        <f t="shared" si="21"/>
        <v>0</v>
      </c>
      <c r="G150" s="5">
        <f t="shared" si="21"/>
        <v>642285.78</v>
      </c>
      <c r="H150" s="13">
        <f t="shared" si="21"/>
        <v>780979.39</v>
      </c>
      <c r="I150" s="12">
        <f>SUM(I146:I149)</f>
        <v>6338910.3600000003</v>
      </c>
      <c r="J150" s="5">
        <f>SUM(J146:J149)</f>
        <v>2737886.07</v>
      </c>
      <c r="K150" s="13">
        <f>SUM(K146:K149)</f>
        <v>3601024.29</v>
      </c>
      <c r="L150" s="7">
        <f>SUM(L146:L149)</f>
        <v>13714763.08</v>
      </c>
    </row>
    <row r="151" spans="1:12" x14ac:dyDescent="0.25">
      <c r="A151" s="24"/>
      <c r="B151" s="33"/>
      <c r="C151" s="34"/>
      <c r="D151" s="34"/>
      <c r="E151" s="34"/>
      <c r="F151" s="34"/>
      <c r="G151" s="34"/>
      <c r="H151" s="35"/>
      <c r="I151" s="33"/>
      <c r="J151" s="34"/>
      <c r="K151" s="35"/>
      <c r="L151" s="36"/>
    </row>
    <row r="152" spans="1:12" x14ac:dyDescent="0.25">
      <c r="A152" s="22" t="s">
        <v>178</v>
      </c>
      <c r="B152" s="33"/>
      <c r="C152" s="34"/>
      <c r="D152" s="34"/>
      <c r="E152" s="34"/>
      <c r="F152" s="34"/>
      <c r="G152" s="34"/>
      <c r="H152" s="35"/>
      <c r="I152" s="33"/>
      <c r="J152" s="34"/>
      <c r="K152" s="35"/>
      <c r="L152" s="36"/>
    </row>
    <row r="153" spans="1:12" x14ac:dyDescent="0.25">
      <c r="A153" s="25" t="s">
        <v>185</v>
      </c>
      <c r="B153" s="14">
        <v>-37792.620000000003</v>
      </c>
      <c r="C153" s="6">
        <v>0</v>
      </c>
      <c r="D153" s="6">
        <v>86767.22</v>
      </c>
      <c r="E153" s="6">
        <v>134582.43</v>
      </c>
      <c r="F153" s="6">
        <v>0</v>
      </c>
      <c r="G153" s="6">
        <v>792342.65</v>
      </c>
      <c r="H153" s="15">
        <v>975899.68</v>
      </c>
      <c r="I153" s="14">
        <v>3824274.27</v>
      </c>
      <c r="J153" s="6">
        <v>1997791.98</v>
      </c>
      <c r="K153" s="15">
        <v>1826482.29</v>
      </c>
      <c r="L153" s="8">
        <v>21510421.25</v>
      </c>
    </row>
    <row r="154" spans="1:12" x14ac:dyDescent="0.25">
      <c r="A154" s="25" t="s">
        <v>186</v>
      </c>
      <c r="B154" s="14">
        <v>-56544.11</v>
      </c>
      <c r="C154" s="6">
        <v>0</v>
      </c>
      <c r="D154" s="6">
        <v>86767.22</v>
      </c>
      <c r="E154" s="6">
        <v>114386.64</v>
      </c>
      <c r="F154" s="6">
        <v>0</v>
      </c>
      <c r="G154" s="6">
        <v>26523.11</v>
      </c>
      <c r="H154" s="15">
        <v>171132.86</v>
      </c>
      <c r="I154" s="14">
        <v>4714666.03</v>
      </c>
      <c r="J154" s="6">
        <v>2323470.4</v>
      </c>
      <c r="K154" s="15">
        <v>2391195.63</v>
      </c>
      <c r="L154" s="8">
        <v>21502183.609999999</v>
      </c>
    </row>
    <row r="155" spans="1:12" x14ac:dyDescent="0.25">
      <c r="A155" s="25" t="s">
        <v>187</v>
      </c>
      <c r="B155" s="14">
        <v>-105644</v>
      </c>
      <c r="C155" s="6">
        <v>0</v>
      </c>
      <c r="D155" s="6">
        <v>86767</v>
      </c>
      <c r="E155" s="6">
        <v>99244</v>
      </c>
      <c r="F155" s="6">
        <v>0</v>
      </c>
      <c r="G155" s="6">
        <v>2252574</v>
      </c>
      <c r="H155" s="15">
        <v>2332941</v>
      </c>
      <c r="I155" s="14">
        <v>4634087</v>
      </c>
      <c r="J155" s="6">
        <v>2504886</v>
      </c>
      <c r="K155" s="15">
        <v>2129201</v>
      </c>
      <c r="L155" s="8">
        <v>24335364</v>
      </c>
    </row>
    <row r="156" spans="1:12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15" t="s">
        <v>193</v>
      </c>
      <c r="I156" s="14" t="s">
        <v>193</v>
      </c>
      <c r="J156" s="6" t="s">
        <v>193</v>
      </c>
      <c r="K156" s="15" t="s">
        <v>193</v>
      </c>
      <c r="L156" s="8" t="s">
        <v>193</v>
      </c>
    </row>
    <row r="157" spans="1:12" x14ac:dyDescent="0.25">
      <c r="A157" s="22" t="s">
        <v>155</v>
      </c>
      <c r="B157" s="12">
        <f t="shared" ref="B157:H157" si="22">SUM(B153:B156)</f>
        <v>-199980.73</v>
      </c>
      <c r="C157" s="5">
        <f t="shared" si="22"/>
        <v>0</v>
      </c>
      <c r="D157" s="5">
        <f t="shared" si="22"/>
        <v>260301.44</v>
      </c>
      <c r="E157" s="5">
        <f t="shared" si="22"/>
        <v>348213.07</v>
      </c>
      <c r="F157" s="5">
        <f t="shared" si="22"/>
        <v>0</v>
      </c>
      <c r="G157" s="5">
        <f t="shared" si="22"/>
        <v>3071439.76</v>
      </c>
      <c r="H157" s="13">
        <f t="shared" si="22"/>
        <v>3479973.54</v>
      </c>
      <c r="I157" s="12">
        <f>SUM(I153:I156)</f>
        <v>13173027.300000001</v>
      </c>
      <c r="J157" s="5">
        <f>SUM(J153:J156)</f>
        <v>6826148.3799999999</v>
      </c>
      <c r="K157" s="13">
        <f>SUM(K153:K156)</f>
        <v>6346878.9199999999</v>
      </c>
      <c r="L157" s="7">
        <f>SUM(L153:L156)</f>
        <v>67347968.859999999</v>
      </c>
    </row>
    <row r="158" spans="1:12" x14ac:dyDescent="0.25">
      <c r="A158" s="24"/>
      <c r="B158" s="33"/>
      <c r="C158" s="34"/>
      <c r="D158" s="34"/>
      <c r="E158" s="34"/>
      <c r="F158" s="34"/>
      <c r="G158" s="34"/>
      <c r="H158" s="35"/>
      <c r="I158" s="33"/>
      <c r="J158" s="34"/>
      <c r="K158" s="35"/>
      <c r="L158" s="36"/>
    </row>
    <row r="159" spans="1:12" x14ac:dyDescent="0.25">
      <c r="A159" s="22" t="s">
        <v>179</v>
      </c>
      <c r="B159" s="33"/>
      <c r="C159" s="34"/>
      <c r="D159" s="34"/>
      <c r="E159" s="34"/>
      <c r="F159" s="34"/>
      <c r="G159" s="34"/>
      <c r="H159" s="35"/>
      <c r="I159" s="33"/>
      <c r="J159" s="34"/>
      <c r="K159" s="35"/>
      <c r="L159" s="36"/>
    </row>
    <row r="160" spans="1:12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15">
        <v>0</v>
      </c>
      <c r="I160" s="14">
        <v>0</v>
      </c>
      <c r="J160" s="6">
        <v>0</v>
      </c>
      <c r="K160" s="15">
        <v>0</v>
      </c>
      <c r="L160" s="8">
        <v>0</v>
      </c>
    </row>
    <row r="161" spans="1:12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15">
        <v>0</v>
      </c>
      <c r="I161" s="14">
        <v>0</v>
      </c>
      <c r="J161" s="6">
        <v>0</v>
      </c>
      <c r="K161" s="15">
        <v>0</v>
      </c>
      <c r="L161" s="8">
        <v>0</v>
      </c>
    </row>
    <row r="162" spans="1:12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15">
        <v>0</v>
      </c>
      <c r="I162" s="14">
        <v>0</v>
      </c>
      <c r="J162" s="6">
        <v>0</v>
      </c>
      <c r="K162" s="15">
        <v>0</v>
      </c>
      <c r="L162" s="8">
        <v>0</v>
      </c>
    </row>
    <row r="163" spans="1:12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15" t="s">
        <v>193</v>
      </c>
      <c r="I163" s="14" t="s">
        <v>193</v>
      </c>
      <c r="J163" s="6" t="s">
        <v>193</v>
      </c>
      <c r="K163" s="15" t="s">
        <v>193</v>
      </c>
      <c r="L163" s="8" t="s">
        <v>193</v>
      </c>
    </row>
    <row r="164" spans="1:12" x14ac:dyDescent="0.25">
      <c r="A164" s="22" t="s">
        <v>155</v>
      </c>
      <c r="B164" s="12">
        <f t="shared" ref="B164:H164" si="23">SUM(B160:B163)</f>
        <v>0</v>
      </c>
      <c r="C164" s="5">
        <f t="shared" si="23"/>
        <v>0</v>
      </c>
      <c r="D164" s="5">
        <f t="shared" si="23"/>
        <v>0</v>
      </c>
      <c r="E164" s="5">
        <f t="shared" si="23"/>
        <v>0</v>
      </c>
      <c r="F164" s="5">
        <f t="shared" si="23"/>
        <v>0</v>
      </c>
      <c r="G164" s="5">
        <f t="shared" si="23"/>
        <v>0</v>
      </c>
      <c r="H164" s="13">
        <f t="shared" si="23"/>
        <v>0</v>
      </c>
      <c r="I164" s="12">
        <f>SUM(I160:I163)</f>
        <v>0</v>
      </c>
      <c r="J164" s="5">
        <f>SUM(J160:J163)</f>
        <v>0</v>
      </c>
      <c r="K164" s="13">
        <f>SUM(K160:K163)</f>
        <v>0</v>
      </c>
      <c r="L164" s="7">
        <f>SUM(L160:L163)</f>
        <v>0</v>
      </c>
    </row>
    <row r="165" spans="1:12" x14ac:dyDescent="0.25">
      <c r="A165" s="24"/>
      <c r="B165" s="33"/>
      <c r="C165" s="34"/>
      <c r="D165" s="34"/>
      <c r="E165" s="34"/>
      <c r="F165" s="34"/>
      <c r="G165" s="34"/>
      <c r="H165" s="35"/>
      <c r="I165" s="33"/>
      <c r="J165" s="34"/>
      <c r="K165" s="35"/>
      <c r="L165" s="36"/>
    </row>
    <row r="166" spans="1:12" x14ac:dyDescent="0.25">
      <c r="A166" s="22" t="s">
        <v>180</v>
      </c>
      <c r="B166" s="33"/>
      <c r="C166" s="34"/>
      <c r="D166" s="34"/>
      <c r="E166" s="34"/>
      <c r="F166" s="34"/>
      <c r="G166" s="34"/>
      <c r="H166" s="35"/>
      <c r="I166" s="33"/>
      <c r="J166" s="34"/>
      <c r="K166" s="35"/>
      <c r="L166" s="36"/>
    </row>
    <row r="167" spans="1:12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15" t="s">
        <v>192</v>
      </c>
      <c r="I167" s="14" t="s">
        <v>192</v>
      </c>
      <c r="J167" s="6" t="s">
        <v>192</v>
      </c>
      <c r="K167" s="15" t="s">
        <v>192</v>
      </c>
      <c r="L167" s="8" t="s">
        <v>192</v>
      </c>
    </row>
    <row r="168" spans="1:12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15" t="s">
        <v>193</v>
      </c>
      <c r="I168" s="14" t="s">
        <v>193</v>
      </c>
      <c r="J168" s="6" t="s">
        <v>193</v>
      </c>
      <c r="K168" s="15" t="s">
        <v>193</v>
      </c>
      <c r="L168" s="8" t="s">
        <v>193</v>
      </c>
    </row>
    <row r="169" spans="1:12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15" t="s">
        <v>193</v>
      </c>
      <c r="I169" s="14" t="s">
        <v>193</v>
      </c>
      <c r="J169" s="6" t="s">
        <v>193</v>
      </c>
      <c r="K169" s="15" t="s">
        <v>193</v>
      </c>
      <c r="L169" s="8" t="s">
        <v>193</v>
      </c>
    </row>
    <row r="170" spans="1:12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15" t="s">
        <v>193</v>
      </c>
      <c r="I170" s="14" t="s">
        <v>193</v>
      </c>
      <c r="J170" s="6" t="s">
        <v>193</v>
      </c>
      <c r="K170" s="15" t="s">
        <v>193</v>
      </c>
      <c r="L170" s="8" t="s">
        <v>193</v>
      </c>
    </row>
    <row r="171" spans="1:12" x14ac:dyDescent="0.25">
      <c r="A171" s="22" t="s">
        <v>155</v>
      </c>
      <c r="B171" s="12">
        <f t="shared" ref="B171:H171" si="24">SUM(B167:B170)</f>
        <v>0</v>
      </c>
      <c r="C171" s="5">
        <f t="shared" si="24"/>
        <v>0</v>
      </c>
      <c r="D171" s="5">
        <f t="shared" si="24"/>
        <v>0</v>
      </c>
      <c r="E171" s="5">
        <f t="shared" si="24"/>
        <v>0</v>
      </c>
      <c r="F171" s="5">
        <f t="shared" si="24"/>
        <v>0</v>
      </c>
      <c r="G171" s="5">
        <f t="shared" si="24"/>
        <v>0</v>
      </c>
      <c r="H171" s="13">
        <f t="shared" si="24"/>
        <v>0</v>
      </c>
      <c r="I171" s="12">
        <f>SUM(I167:I170)</f>
        <v>0</v>
      </c>
      <c r="J171" s="5">
        <f>SUM(J167:J170)</f>
        <v>0</v>
      </c>
      <c r="K171" s="13">
        <f>SUM(K167:K170)</f>
        <v>0</v>
      </c>
      <c r="L171" s="7">
        <f>SUM(L167:L170)</f>
        <v>0</v>
      </c>
    </row>
    <row r="172" spans="1:12" x14ac:dyDescent="0.25">
      <c r="A172" s="24"/>
      <c r="B172" s="33"/>
      <c r="C172" s="34"/>
      <c r="D172" s="34"/>
      <c r="E172" s="34"/>
      <c r="F172" s="34"/>
      <c r="G172" s="34"/>
      <c r="H172" s="35"/>
      <c r="I172" s="33"/>
      <c r="J172" s="34"/>
      <c r="K172" s="35"/>
      <c r="L172" s="36"/>
    </row>
    <row r="173" spans="1:12" x14ac:dyDescent="0.25">
      <c r="A173" s="22" t="s">
        <v>181</v>
      </c>
      <c r="B173" s="33"/>
      <c r="C173" s="34"/>
      <c r="D173" s="34"/>
      <c r="E173" s="34"/>
      <c r="F173" s="34"/>
      <c r="G173" s="34"/>
      <c r="H173" s="35"/>
      <c r="I173" s="33"/>
      <c r="J173" s="34"/>
      <c r="K173" s="35"/>
      <c r="L173" s="36"/>
    </row>
    <row r="174" spans="1:12" x14ac:dyDescent="0.25">
      <c r="A174" s="25" t="s">
        <v>185</v>
      </c>
      <c r="B174" s="14">
        <v>3897</v>
      </c>
      <c r="C174" s="6">
        <v>0</v>
      </c>
      <c r="D174" s="6">
        <v>241076</v>
      </c>
      <c r="E174" s="6">
        <v>-82258</v>
      </c>
      <c r="F174" s="6">
        <v>2892058</v>
      </c>
      <c r="G174" s="6">
        <v>128352</v>
      </c>
      <c r="H174" s="15">
        <v>3183125</v>
      </c>
      <c r="I174" s="14">
        <v>7048135</v>
      </c>
      <c r="J174" s="6">
        <v>1549007</v>
      </c>
      <c r="K174" s="15">
        <v>5499128</v>
      </c>
      <c r="L174" s="8">
        <v>19848448</v>
      </c>
    </row>
    <row r="175" spans="1:12" x14ac:dyDescent="0.25">
      <c r="A175" s="25" t="s">
        <v>186</v>
      </c>
      <c r="B175" s="14">
        <v>3385</v>
      </c>
      <c r="C175" s="6">
        <v>0</v>
      </c>
      <c r="D175" s="6">
        <v>273526</v>
      </c>
      <c r="E175" s="6">
        <v>-98646</v>
      </c>
      <c r="F175" s="6">
        <v>2282775</v>
      </c>
      <c r="G175" s="6">
        <v>119208</v>
      </c>
      <c r="H175" s="15">
        <v>2580248</v>
      </c>
      <c r="I175" s="14">
        <v>7912079</v>
      </c>
      <c r="J175" s="6">
        <v>1592271</v>
      </c>
      <c r="K175" s="15">
        <v>6319808</v>
      </c>
      <c r="L175" s="8">
        <v>19824729</v>
      </c>
    </row>
    <row r="176" spans="1:12" x14ac:dyDescent="0.25">
      <c r="A176" s="25" t="s">
        <v>187</v>
      </c>
      <c r="B176" s="14">
        <v>-4827</v>
      </c>
      <c r="C176" s="6">
        <v>0</v>
      </c>
      <c r="D176" s="6">
        <v>226313</v>
      </c>
      <c r="E176" s="6">
        <v>-118217</v>
      </c>
      <c r="F176" s="6">
        <v>2781625</v>
      </c>
      <c r="G176" s="6">
        <v>149771</v>
      </c>
      <c r="H176" s="15">
        <v>3034665</v>
      </c>
      <c r="I176" s="14">
        <v>7494839</v>
      </c>
      <c r="J176" s="6">
        <v>1589975</v>
      </c>
      <c r="K176" s="15">
        <v>5904864</v>
      </c>
      <c r="L176" s="8">
        <v>19558044</v>
      </c>
    </row>
    <row r="177" spans="1:12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15" t="s">
        <v>193</v>
      </c>
      <c r="I177" s="14" t="s">
        <v>193</v>
      </c>
      <c r="J177" s="6" t="s">
        <v>193</v>
      </c>
      <c r="K177" s="15" t="s">
        <v>193</v>
      </c>
      <c r="L177" s="8" t="s">
        <v>193</v>
      </c>
    </row>
    <row r="178" spans="1:12" x14ac:dyDescent="0.25">
      <c r="A178" s="22" t="s">
        <v>155</v>
      </c>
      <c r="B178" s="12">
        <f t="shared" ref="B178:H178" si="25">SUM(B174:B177)</f>
        <v>2455</v>
      </c>
      <c r="C178" s="5">
        <f t="shared" si="25"/>
        <v>0</v>
      </c>
      <c r="D178" s="5">
        <f t="shared" si="25"/>
        <v>740915</v>
      </c>
      <c r="E178" s="5">
        <f t="shared" si="25"/>
        <v>-299121</v>
      </c>
      <c r="F178" s="5">
        <f t="shared" si="25"/>
        <v>7956458</v>
      </c>
      <c r="G178" s="5">
        <f t="shared" si="25"/>
        <v>397331</v>
      </c>
      <c r="H178" s="13">
        <f t="shared" si="25"/>
        <v>8798038</v>
      </c>
      <c r="I178" s="12">
        <f>SUM(I174:I177)</f>
        <v>22455053</v>
      </c>
      <c r="J178" s="5">
        <f>SUM(J174:J177)</f>
        <v>4731253</v>
      </c>
      <c r="K178" s="13">
        <f>SUM(K174:K177)</f>
        <v>17723800</v>
      </c>
      <c r="L178" s="7">
        <f>SUM(L174:L177)</f>
        <v>59231221</v>
      </c>
    </row>
    <row r="179" spans="1:12" x14ac:dyDescent="0.25">
      <c r="A179" s="24"/>
      <c r="B179" s="33"/>
      <c r="C179" s="34"/>
      <c r="D179" s="34"/>
      <c r="E179" s="34"/>
      <c r="F179" s="34"/>
      <c r="G179" s="34"/>
      <c r="H179" s="35"/>
      <c r="I179" s="33"/>
      <c r="J179" s="34"/>
      <c r="K179" s="35"/>
      <c r="L179" s="36"/>
    </row>
    <row r="180" spans="1:12" x14ac:dyDescent="0.25">
      <c r="A180" s="22" t="s">
        <v>182</v>
      </c>
      <c r="B180" s="33"/>
      <c r="C180" s="34"/>
      <c r="D180" s="34"/>
      <c r="E180" s="34"/>
      <c r="F180" s="34"/>
      <c r="G180" s="34"/>
      <c r="H180" s="35"/>
      <c r="I180" s="33"/>
      <c r="J180" s="34"/>
      <c r="K180" s="35"/>
      <c r="L180" s="36"/>
    </row>
    <row r="181" spans="1:12" x14ac:dyDescent="0.25">
      <c r="A181" s="25" t="s">
        <v>185</v>
      </c>
      <c r="B181" s="14">
        <v>428981</v>
      </c>
      <c r="C181" s="6">
        <v>0</v>
      </c>
      <c r="D181" s="6">
        <v>45951</v>
      </c>
      <c r="E181" s="6">
        <v>280248</v>
      </c>
      <c r="F181" s="6">
        <v>7030309</v>
      </c>
      <c r="G181" s="6">
        <v>1678353</v>
      </c>
      <c r="H181" s="15">
        <v>9463842</v>
      </c>
      <c r="I181" s="14">
        <v>5916150</v>
      </c>
      <c r="J181" s="6">
        <v>2709072</v>
      </c>
      <c r="K181" s="15">
        <v>3207078</v>
      </c>
      <c r="L181" s="8">
        <v>12895166</v>
      </c>
    </row>
    <row r="182" spans="1:12" x14ac:dyDescent="0.25">
      <c r="A182" s="25" t="s">
        <v>186</v>
      </c>
      <c r="B182" s="14">
        <v>371827</v>
      </c>
      <c r="C182" s="6">
        <v>0</v>
      </c>
      <c r="D182" s="6">
        <v>45951</v>
      </c>
      <c r="E182" s="6">
        <v>221269</v>
      </c>
      <c r="F182" s="6">
        <v>7989634</v>
      </c>
      <c r="G182" s="6">
        <v>300672</v>
      </c>
      <c r="H182" s="15">
        <v>8929353</v>
      </c>
      <c r="I182" s="14">
        <v>5118447</v>
      </c>
      <c r="J182" s="6">
        <v>2339974</v>
      </c>
      <c r="K182" s="15">
        <v>2778473</v>
      </c>
      <c r="L182" s="8">
        <v>11909932</v>
      </c>
    </row>
    <row r="183" spans="1:12" x14ac:dyDescent="0.25">
      <c r="A183" s="25" t="s">
        <v>187</v>
      </c>
      <c r="B183" s="14">
        <v>-70349</v>
      </c>
      <c r="C183" s="6">
        <v>0</v>
      </c>
      <c r="D183" s="6">
        <v>45951</v>
      </c>
      <c r="E183" s="6">
        <v>472996</v>
      </c>
      <c r="F183" s="6">
        <v>8117128</v>
      </c>
      <c r="G183" s="6">
        <v>1313110</v>
      </c>
      <c r="H183" s="15">
        <v>9878836</v>
      </c>
      <c r="I183" s="14">
        <v>6987241</v>
      </c>
      <c r="J183" s="6">
        <v>3659351</v>
      </c>
      <c r="K183" s="15">
        <v>3327890</v>
      </c>
      <c r="L183" s="8">
        <v>13398388</v>
      </c>
    </row>
    <row r="184" spans="1:12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15" t="s">
        <v>193</v>
      </c>
      <c r="I184" s="14" t="s">
        <v>193</v>
      </c>
      <c r="J184" s="6" t="s">
        <v>193</v>
      </c>
      <c r="K184" s="15" t="s">
        <v>193</v>
      </c>
      <c r="L184" s="8" t="s">
        <v>193</v>
      </c>
    </row>
    <row r="185" spans="1:12" x14ac:dyDescent="0.25">
      <c r="A185" s="22" t="s">
        <v>155</v>
      </c>
      <c r="B185" s="12">
        <f t="shared" ref="B185:H185" si="26">SUM(B181:B184)</f>
        <v>730459</v>
      </c>
      <c r="C185" s="5">
        <f t="shared" si="26"/>
        <v>0</v>
      </c>
      <c r="D185" s="5">
        <f t="shared" si="26"/>
        <v>137853</v>
      </c>
      <c r="E185" s="5">
        <f t="shared" si="26"/>
        <v>974513</v>
      </c>
      <c r="F185" s="5">
        <f t="shared" si="26"/>
        <v>23137071</v>
      </c>
      <c r="G185" s="5">
        <f t="shared" si="26"/>
        <v>3292135</v>
      </c>
      <c r="H185" s="13">
        <f t="shared" si="26"/>
        <v>28272031</v>
      </c>
      <c r="I185" s="12">
        <f>SUM(I181:I184)</f>
        <v>18021838</v>
      </c>
      <c r="J185" s="5">
        <f>SUM(J181:J184)</f>
        <v>8708397</v>
      </c>
      <c r="K185" s="13">
        <f>SUM(K181:K184)</f>
        <v>9313441</v>
      </c>
      <c r="L185" s="7">
        <f>SUM(L181:L184)</f>
        <v>38203486</v>
      </c>
    </row>
    <row r="186" spans="1:12" x14ac:dyDescent="0.25">
      <c r="A186" s="24"/>
      <c r="B186" s="33"/>
      <c r="C186" s="34"/>
      <c r="D186" s="34"/>
      <c r="E186" s="34"/>
      <c r="F186" s="34"/>
      <c r="G186" s="34"/>
      <c r="H186" s="35"/>
      <c r="I186" s="33"/>
      <c r="J186" s="34"/>
      <c r="K186" s="35"/>
      <c r="L186" s="36"/>
    </row>
    <row r="187" spans="1:12" x14ac:dyDescent="0.25">
      <c r="A187" s="22" t="s">
        <v>183</v>
      </c>
      <c r="B187" s="33"/>
      <c r="C187" s="34"/>
      <c r="D187" s="34"/>
      <c r="E187" s="34"/>
      <c r="F187" s="34"/>
      <c r="G187" s="34"/>
      <c r="H187" s="35"/>
      <c r="I187" s="33"/>
      <c r="J187" s="34"/>
      <c r="K187" s="35"/>
      <c r="L187" s="36"/>
    </row>
    <row r="188" spans="1:12" x14ac:dyDescent="0.25">
      <c r="A188" s="25" t="s">
        <v>185</v>
      </c>
      <c r="B188" s="14">
        <v>48364</v>
      </c>
      <c r="C188" s="6">
        <v>0</v>
      </c>
      <c r="D188" s="6">
        <v>107530</v>
      </c>
      <c r="E188" s="6">
        <v>201810</v>
      </c>
      <c r="F188" s="6">
        <v>193771</v>
      </c>
      <c r="G188" s="6">
        <v>789593</v>
      </c>
      <c r="H188" s="15">
        <v>1341068</v>
      </c>
      <c r="I188" s="14">
        <v>10647808</v>
      </c>
      <c r="J188" s="6">
        <v>5568269</v>
      </c>
      <c r="K188" s="15">
        <v>5079539</v>
      </c>
      <c r="L188" s="8">
        <v>22020800</v>
      </c>
    </row>
    <row r="189" spans="1:12" x14ac:dyDescent="0.25">
      <c r="A189" s="25" t="s">
        <v>186</v>
      </c>
      <c r="B189" s="14">
        <v>53</v>
      </c>
      <c r="C189" s="6">
        <v>0</v>
      </c>
      <c r="D189" s="6">
        <v>106685</v>
      </c>
      <c r="E189" s="6">
        <v>56341</v>
      </c>
      <c r="F189" s="6">
        <v>212826</v>
      </c>
      <c r="G189" s="6">
        <v>763538</v>
      </c>
      <c r="H189" s="15">
        <v>1139443</v>
      </c>
      <c r="I189" s="14">
        <v>10921097</v>
      </c>
      <c r="J189" s="6">
        <v>6100963</v>
      </c>
      <c r="K189" s="15">
        <v>4820134</v>
      </c>
      <c r="L189" s="8">
        <v>21515036</v>
      </c>
    </row>
    <row r="190" spans="1:12" x14ac:dyDescent="0.25">
      <c r="A190" s="25" t="s">
        <v>187</v>
      </c>
      <c r="B190" s="14">
        <v>177942</v>
      </c>
      <c r="C190" s="6">
        <v>0</v>
      </c>
      <c r="D190" s="6">
        <v>106420</v>
      </c>
      <c r="E190" s="6">
        <v>89771</v>
      </c>
      <c r="F190" s="6">
        <v>193771</v>
      </c>
      <c r="G190" s="6">
        <v>86924</v>
      </c>
      <c r="H190" s="15">
        <v>654828</v>
      </c>
      <c r="I190" s="14">
        <v>8703391</v>
      </c>
      <c r="J190" s="6">
        <v>4225588</v>
      </c>
      <c r="K190" s="15">
        <v>4477803</v>
      </c>
      <c r="L190" s="8">
        <v>20467757</v>
      </c>
    </row>
    <row r="191" spans="1:12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15" t="s">
        <v>193</v>
      </c>
      <c r="I191" s="14" t="s">
        <v>193</v>
      </c>
      <c r="J191" s="6" t="s">
        <v>193</v>
      </c>
      <c r="K191" s="15" t="s">
        <v>193</v>
      </c>
      <c r="L191" s="8" t="s">
        <v>193</v>
      </c>
    </row>
    <row r="192" spans="1:12" x14ac:dyDescent="0.25">
      <c r="A192" s="22" t="s">
        <v>155</v>
      </c>
      <c r="B192" s="12">
        <f t="shared" ref="B192:H192" si="27">SUM(B188:B191)</f>
        <v>226359</v>
      </c>
      <c r="C192" s="5">
        <f t="shared" si="27"/>
        <v>0</v>
      </c>
      <c r="D192" s="5">
        <f t="shared" si="27"/>
        <v>320635</v>
      </c>
      <c r="E192" s="5">
        <f t="shared" si="27"/>
        <v>347922</v>
      </c>
      <c r="F192" s="5">
        <f t="shared" si="27"/>
        <v>600368</v>
      </c>
      <c r="G192" s="5">
        <f t="shared" si="27"/>
        <v>1640055</v>
      </c>
      <c r="H192" s="13">
        <f t="shared" si="27"/>
        <v>3135339</v>
      </c>
      <c r="I192" s="12">
        <f>SUM(I188:I191)</f>
        <v>30272296</v>
      </c>
      <c r="J192" s="5">
        <f>SUM(J188:J191)</f>
        <v>15894820</v>
      </c>
      <c r="K192" s="13">
        <f>SUM(K188:K191)</f>
        <v>14377476</v>
      </c>
      <c r="L192" s="7">
        <f>SUM(L188:L191)</f>
        <v>64003593</v>
      </c>
    </row>
    <row r="193" spans="1:12" x14ac:dyDescent="0.25">
      <c r="A193" s="24"/>
      <c r="B193" s="33"/>
      <c r="C193" s="34"/>
      <c r="D193" s="34"/>
      <c r="E193" s="34"/>
      <c r="F193" s="34"/>
      <c r="G193" s="34"/>
      <c r="H193" s="35"/>
      <c r="I193" s="33"/>
      <c r="J193" s="34"/>
      <c r="K193" s="35"/>
      <c r="L193" s="36"/>
    </row>
    <row r="194" spans="1:12" x14ac:dyDescent="0.25">
      <c r="A194" s="22" t="s">
        <v>184</v>
      </c>
      <c r="B194" s="33"/>
      <c r="C194" s="34"/>
      <c r="D194" s="34"/>
      <c r="E194" s="34"/>
      <c r="F194" s="34"/>
      <c r="G194" s="34"/>
      <c r="H194" s="35"/>
      <c r="I194" s="33"/>
      <c r="J194" s="34"/>
      <c r="K194" s="35"/>
      <c r="L194" s="36"/>
    </row>
    <row r="195" spans="1:12" x14ac:dyDescent="0.25">
      <c r="A195" s="25" t="s">
        <v>185</v>
      </c>
      <c r="B195" s="14">
        <v>-110095.72</v>
      </c>
      <c r="C195" s="6">
        <v>0</v>
      </c>
      <c r="D195" s="6">
        <v>66046.3</v>
      </c>
      <c r="E195" s="6">
        <v>120804.06</v>
      </c>
      <c r="F195" s="6">
        <v>0</v>
      </c>
      <c r="G195" s="6">
        <v>83679.710000000006</v>
      </c>
      <c r="H195" s="15">
        <v>160434.35</v>
      </c>
      <c r="I195" s="14">
        <v>5555124.3099999996</v>
      </c>
      <c r="J195" s="6">
        <v>1886095.6</v>
      </c>
      <c r="K195" s="15">
        <v>3669028.71</v>
      </c>
      <c r="L195" s="8">
        <v>35022971.909999996</v>
      </c>
    </row>
    <row r="196" spans="1:12" x14ac:dyDescent="0.25">
      <c r="A196" s="25" t="s">
        <v>186</v>
      </c>
      <c r="B196" s="14">
        <v>-26147.94</v>
      </c>
      <c r="C196" s="6">
        <v>0</v>
      </c>
      <c r="D196" s="6">
        <v>66046.3</v>
      </c>
      <c r="E196" s="6">
        <v>132725.79</v>
      </c>
      <c r="F196" s="6">
        <v>0</v>
      </c>
      <c r="G196" s="6">
        <v>68478.509999999995</v>
      </c>
      <c r="H196" s="15">
        <v>241102.66</v>
      </c>
      <c r="I196" s="14">
        <v>5573582.3600000003</v>
      </c>
      <c r="J196" s="6">
        <v>1267788.1000000001</v>
      </c>
      <c r="K196" s="15">
        <v>4305794.26</v>
      </c>
      <c r="L196" s="8">
        <v>35741632.399999999</v>
      </c>
    </row>
    <row r="197" spans="1:12" x14ac:dyDescent="0.25">
      <c r="A197" s="25" t="s">
        <v>187</v>
      </c>
      <c r="B197" s="14">
        <v>-112461.8</v>
      </c>
      <c r="C197" s="6">
        <v>0</v>
      </c>
      <c r="D197" s="6">
        <v>66046.3</v>
      </c>
      <c r="E197" s="6">
        <v>156622.70000000001</v>
      </c>
      <c r="F197" s="6">
        <v>0</v>
      </c>
      <c r="G197" s="6">
        <v>69083.759999999995</v>
      </c>
      <c r="H197" s="15">
        <v>179290.96</v>
      </c>
      <c r="I197" s="14">
        <v>4598970.5599999996</v>
      </c>
      <c r="J197" s="6">
        <v>1144772.3899999999</v>
      </c>
      <c r="K197" s="15">
        <v>3454198.17</v>
      </c>
      <c r="L197" s="8">
        <v>34851723.990000002</v>
      </c>
    </row>
    <row r="198" spans="1:12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15" t="s">
        <v>193</v>
      </c>
      <c r="I198" s="14" t="s">
        <v>193</v>
      </c>
      <c r="J198" s="6" t="s">
        <v>193</v>
      </c>
      <c r="K198" s="15" t="s">
        <v>193</v>
      </c>
      <c r="L198" s="8" t="s">
        <v>193</v>
      </c>
    </row>
    <row r="199" spans="1:12" ht="15.75" thickBot="1" x14ac:dyDescent="0.3">
      <c r="A199" s="26" t="s">
        <v>155</v>
      </c>
      <c r="B199" s="16">
        <f t="shared" ref="B199:H199" si="28">SUM(B195:B198)</f>
        <v>-248705.46000000002</v>
      </c>
      <c r="C199" s="21">
        <f t="shared" si="28"/>
        <v>0</v>
      </c>
      <c r="D199" s="21">
        <f t="shared" si="28"/>
        <v>198138.90000000002</v>
      </c>
      <c r="E199" s="21">
        <f t="shared" si="28"/>
        <v>410152.55000000005</v>
      </c>
      <c r="F199" s="21">
        <f t="shared" si="28"/>
        <v>0</v>
      </c>
      <c r="G199" s="21">
        <f t="shared" si="28"/>
        <v>221241.97999999998</v>
      </c>
      <c r="H199" s="17">
        <f t="shared" si="28"/>
        <v>580827.97</v>
      </c>
      <c r="I199" s="16">
        <f>SUM(I195:I198)</f>
        <v>15727677.23</v>
      </c>
      <c r="J199" s="21">
        <f>SUM(J195:J198)</f>
        <v>4298656.09</v>
      </c>
      <c r="K199" s="17">
        <f>SUM(K195:K198)</f>
        <v>11429021.140000001</v>
      </c>
      <c r="L199" s="9">
        <f>SUM(L195:L198)</f>
        <v>105616328.30000001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H13"/>
    <mergeCell ref="I13:K13"/>
    <mergeCell ref="A13:A14"/>
    <mergeCell ref="L13:L14"/>
  </mergeCells>
  <phoneticPr fontId="17" type="noConversion"/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R199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5" customWidth="1"/>
    <col min="9" max="9" width="20.28515625" style="45" bestFit="1" customWidth="1"/>
    <col min="10" max="11" width="19.140625" style="45" customWidth="1"/>
    <col min="12" max="12" width="20.28515625" style="45" bestFit="1" customWidth="1"/>
    <col min="13" max="17" width="19.140625" style="45" customWidth="1"/>
    <col min="18" max="18" width="20.28515625" style="45" bestFit="1" customWidth="1"/>
    <col min="19" max="16384" width="9.140625" style="1"/>
  </cols>
  <sheetData>
    <row r="6" spans="1:18" ht="18" x14ac:dyDescent="0.25">
      <c r="A6" s="2" t="str">
        <f>Contents!A7</f>
        <v>Nevada Healthcare Quarterly Reports</v>
      </c>
    </row>
    <row r="7" spans="1:18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</row>
    <row r="8" spans="1:18" ht="18.75" x14ac:dyDescent="0.3">
      <c r="A8" s="43" t="s">
        <v>149</v>
      </c>
      <c r="B8" s="48"/>
      <c r="C8" s="46"/>
      <c r="D8" s="46"/>
      <c r="E8" s="46"/>
      <c r="F8" s="46"/>
      <c r="G8" s="46"/>
    </row>
    <row r="9" spans="1:18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</row>
    <row r="10" spans="1:18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</row>
    <row r="11" spans="1:18" x14ac:dyDescent="0.25">
      <c r="A11" s="3"/>
      <c r="B11" s="46"/>
      <c r="C11" s="46"/>
      <c r="D11" s="46"/>
      <c r="E11" s="46"/>
      <c r="F11" s="46"/>
      <c r="G11" s="46"/>
    </row>
    <row r="12" spans="1:18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8" s="49" customFormat="1" ht="45.75" customHeight="1" x14ac:dyDescent="0.25">
      <c r="A13" s="55" t="s">
        <v>19</v>
      </c>
      <c r="B13" s="52" t="s">
        <v>108</v>
      </c>
      <c r="C13" s="53"/>
      <c r="D13" s="53"/>
      <c r="E13" s="54"/>
      <c r="F13" s="63" t="s">
        <v>109</v>
      </c>
      <c r="G13" s="64"/>
      <c r="H13" s="57"/>
      <c r="I13" s="63" t="s">
        <v>110</v>
      </c>
      <c r="J13" s="64"/>
      <c r="K13" s="57"/>
      <c r="L13" s="63" t="s">
        <v>111</v>
      </c>
      <c r="M13" s="64"/>
      <c r="N13" s="57"/>
      <c r="O13" s="63" t="s">
        <v>112</v>
      </c>
      <c r="P13" s="64"/>
      <c r="Q13" s="57"/>
      <c r="R13" s="50" t="s">
        <v>127</v>
      </c>
    </row>
    <row r="14" spans="1:18" s="49" customFormat="1" ht="46.5" customHeight="1" thickBot="1" x14ac:dyDescent="0.3">
      <c r="A14" s="65"/>
      <c r="B14" s="10" t="s">
        <v>113</v>
      </c>
      <c r="C14" s="4" t="s">
        <v>114</v>
      </c>
      <c r="D14" s="4" t="s">
        <v>91</v>
      </c>
      <c r="E14" s="11" t="s">
        <v>35</v>
      </c>
      <c r="F14" s="10" t="s">
        <v>115</v>
      </c>
      <c r="G14" s="4" t="s">
        <v>116</v>
      </c>
      <c r="H14" s="11" t="s">
        <v>117</v>
      </c>
      <c r="I14" s="10" t="s">
        <v>118</v>
      </c>
      <c r="J14" s="4" t="s">
        <v>119</v>
      </c>
      <c r="K14" s="11" t="s">
        <v>120</v>
      </c>
      <c r="L14" s="10" t="s">
        <v>121</v>
      </c>
      <c r="M14" s="4" t="s">
        <v>122</v>
      </c>
      <c r="N14" s="11" t="s">
        <v>123</v>
      </c>
      <c r="O14" s="10" t="s">
        <v>124</v>
      </c>
      <c r="P14" s="4" t="s">
        <v>125</v>
      </c>
      <c r="Q14" s="11" t="s">
        <v>126</v>
      </c>
      <c r="R14" s="66"/>
    </row>
    <row r="15" spans="1:18" x14ac:dyDescent="0.25">
      <c r="A15" s="22" t="s">
        <v>156</v>
      </c>
      <c r="B15" s="12">
        <f t="shared" ref="B15:R15" si="0">SUM(B16:B17)</f>
        <v>71465189.75</v>
      </c>
      <c r="C15" s="5">
        <f t="shared" si="0"/>
        <v>5321011.34</v>
      </c>
      <c r="D15" s="5">
        <f t="shared" si="0"/>
        <v>153204</v>
      </c>
      <c r="E15" s="13">
        <f t="shared" si="0"/>
        <v>76939405.090000004</v>
      </c>
      <c r="F15" s="12">
        <f t="shared" si="0"/>
        <v>8651314.2600000016</v>
      </c>
      <c r="G15" s="5">
        <f t="shared" si="0"/>
        <v>5570737.1900000004</v>
      </c>
      <c r="H15" s="13">
        <f t="shared" si="0"/>
        <v>3080577.0699999994</v>
      </c>
      <c r="I15" s="12">
        <f t="shared" si="0"/>
        <v>452151799.67999995</v>
      </c>
      <c r="J15" s="5">
        <f t="shared" si="0"/>
        <v>165479951.26000002</v>
      </c>
      <c r="K15" s="13">
        <f t="shared" si="0"/>
        <v>286671848.41999996</v>
      </c>
      <c r="L15" s="12">
        <f t="shared" si="0"/>
        <v>151817609.53</v>
      </c>
      <c r="M15" s="5">
        <f t="shared" si="0"/>
        <v>112188672.42999999</v>
      </c>
      <c r="N15" s="13">
        <f t="shared" si="0"/>
        <v>39628937.100000001</v>
      </c>
      <c r="O15" s="12">
        <f t="shared" si="0"/>
        <v>52722639.660000004</v>
      </c>
      <c r="P15" s="5">
        <f t="shared" si="0"/>
        <v>27127524.5</v>
      </c>
      <c r="Q15" s="13">
        <f t="shared" si="0"/>
        <v>25595115.159999996</v>
      </c>
      <c r="R15" s="7">
        <f t="shared" si="0"/>
        <v>431133634.83999997</v>
      </c>
    </row>
    <row r="16" spans="1:18" x14ac:dyDescent="0.25">
      <c r="A16" s="23" t="s">
        <v>146</v>
      </c>
      <c r="B16" s="12">
        <f>B24+B31+B38+B45+B52+B59+B66+B73+B80+B87+B94+B101+B108+B115+B122+B129+B136+B143+B150+B157</f>
        <v>54671510.75</v>
      </c>
      <c r="C16" s="5">
        <f t="shared" ref="C16:R16" si="1">C24+C31+C38+C45+C52+C59+C66+C73+C80+C87+C94+C101+C108+C115+C122+C129+C136+C143+C150+C157</f>
        <v>3946780.6399999997</v>
      </c>
      <c r="D16" s="5">
        <f t="shared" si="1"/>
        <v>0</v>
      </c>
      <c r="E16" s="13">
        <f t="shared" si="1"/>
        <v>58618291.390000001</v>
      </c>
      <c r="F16" s="12">
        <f t="shared" si="1"/>
        <v>7484824.2600000007</v>
      </c>
      <c r="G16" s="5">
        <f t="shared" si="1"/>
        <v>4404247.1900000004</v>
      </c>
      <c r="H16" s="13">
        <f t="shared" si="1"/>
        <v>3080577.0699999994</v>
      </c>
      <c r="I16" s="12">
        <f t="shared" si="1"/>
        <v>384084621.20999998</v>
      </c>
      <c r="J16" s="5">
        <f t="shared" si="1"/>
        <v>126437424.75000001</v>
      </c>
      <c r="K16" s="13">
        <f t="shared" si="1"/>
        <v>257647196.45999998</v>
      </c>
      <c r="L16" s="12">
        <f t="shared" si="1"/>
        <v>116722512.87</v>
      </c>
      <c r="M16" s="5">
        <f t="shared" si="1"/>
        <v>86130762.789999992</v>
      </c>
      <c r="N16" s="13">
        <f t="shared" si="1"/>
        <v>30591750.080000002</v>
      </c>
      <c r="O16" s="12">
        <f t="shared" si="1"/>
        <v>46445180.660000004</v>
      </c>
      <c r="P16" s="5">
        <f t="shared" si="1"/>
        <v>25460996.5</v>
      </c>
      <c r="Q16" s="13">
        <f t="shared" si="1"/>
        <v>20984184.159999996</v>
      </c>
      <c r="R16" s="7">
        <f t="shared" si="1"/>
        <v>370139751.15999997</v>
      </c>
    </row>
    <row r="17" spans="1:18" x14ac:dyDescent="0.25">
      <c r="A17" s="23" t="s">
        <v>147</v>
      </c>
      <c r="B17" s="12">
        <f>B164+B171+B178+B185+B192+B199</f>
        <v>16793679</v>
      </c>
      <c r="C17" s="5">
        <f t="shared" ref="C17:R17" si="2">C164+C171+C178+C185+C192+C199</f>
        <v>1374230.7</v>
      </c>
      <c r="D17" s="5">
        <f t="shared" si="2"/>
        <v>153204</v>
      </c>
      <c r="E17" s="13">
        <f t="shared" si="2"/>
        <v>18321113.699999999</v>
      </c>
      <c r="F17" s="12">
        <f t="shared" si="2"/>
        <v>1166490</v>
      </c>
      <c r="G17" s="5">
        <f t="shared" si="2"/>
        <v>1166490</v>
      </c>
      <c r="H17" s="13">
        <f t="shared" si="2"/>
        <v>0</v>
      </c>
      <c r="I17" s="12">
        <f t="shared" si="2"/>
        <v>68067178.469999999</v>
      </c>
      <c r="J17" s="5">
        <f t="shared" si="2"/>
        <v>39042526.509999998</v>
      </c>
      <c r="K17" s="13">
        <f t="shared" si="2"/>
        <v>29024651.960000001</v>
      </c>
      <c r="L17" s="12">
        <f t="shared" si="2"/>
        <v>35095096.659999996</v>
      </c>
      <c r="M17" s="5">
        <f t="shared" si="2"/>
        <v>26057909.640000001</v>
      </c>
      <c r="N17" s="13">
        <f t="shared" si="2"/>
        <v>9037187.0199999996</v>
      </c>
      <c r="O17" s="12">
        <f t="shared" si="2"/>
        <v>6277459</v>
      </c>
      <c r="P17" s="5">
        <f t="shared" si="2"/>
        <v>1666528</v>
      </c>
      <c r="Q17" s="13">
        <f t="shared" si="2"/>
        <v>4610931</v>
      </c>
      <c r="R17" s="7">
        <f t="shared" si="2"/>
        <v>60993883.68</v>
      </c>
    </row>
    <row r="18" spans="1:18" x14ac:dyDescent="0.25">
      <c r="A18" s="24"/>
      <c r="B18" s="33"/>
      <c r="C18" s="34"/>
      <c r="D18" s="34"/>
      <c r="E18" s="35"/>
      <c r="F18" s="33"/>
      <c r="G18" s="34"/>
      <c r="H18" s="35"/>
      <c r="I18" s="33"/>
      <c r="J18" s="34"/>
      <c r="K18" s="35"/>
      <c r="L18" s="33"/>
      <c r="M18" s="34"/>
      <c r="N18" s="35"/>
      <c r="O18" s="33"/>
      <c r="P18" s="34"/>
      <c r="Q18" s="35"/>
      <c r="R18" s="36"/>
    </row>
    <row r="19" spans="1:18" x14ac:dyDescent="0.25">
      <c r="A19" s="22" t="s">
        <v>159</v>
      </c>
      <c r="B19" s="33"/>
      <c r="C19" s="34"/>
      <c r="D19" s="34"/>
      <c r="E19" s="35"/>
      <c r="F19" s="33"/>
      <c r="G19" s="34"/>
      <c r="H19" s="35"/>
      <c r="I19" s="33"/>
      <c r="J19" s="34"/>
      <c r="K19" s="35"/>
      <c r="L19" s="33"/>
      <c r="M19" s="34"/>
      <c r="N19" s="35"/>
      <c r="O19" s="33"/>
      <c r="P19" s="34"/>
      <c r="Q19" s="35"/>
      <c r="R19" s="36"/>
    </row>
    <row r="20" spans="1:18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13">
        <f>SUM(B20:D20)</f>
        <v>0</v>
      </c>
      <c r="F20" s="14" t="s">
        <v>192</v>
      </c>
      <c r="G20" s="6" t="s">
        <v>192</v>
      </c>
      <c r="H20" s="15" t="s">
        <v>192</v>
      </c>
      <c r="I20" s="14" t="s">
        <v>192</v>
      </c>
      <c r="J20" s="6" t="s">
        <v>192</v>
      </c>
      <c r="K20" s="15" t="s">
        <v>192</v>
      </c>
      <c r="L20" s="14" t="s">
        <v>192</v>
      </c>
      <c r="M20" s="6" t="s">
        <v>192</v>
      </c>
      <c r="N20" s="15" t="s">
        <v>192</v>
      </c>
      <c r="O20" s="14" t="s">
        <v>192</v>
      </c>
      <c r="P20" s="6" t="s">
        <v>192</v>
      </c>
      <c r="Q20" s="15" t="s">
        <v>192</v>
      </c>
      <c r="R20" s="8" t="s">
        <v>192</v>
      </c>
    </row>
    <row r="21" spans="1:18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13">
        <f t="shared" ref="E21:E23" si="3">SUM(B21:D21)</f>
        <v>0</v>
      </c>
      <c r="F21" s="14" t="s">
        <v>193</v>
      </c>
      <c r="G21" s="6" t="s">
        <v>193</v>
      </c>
      <c r="H21" s="15" t="s">
        <v>193</v>
      </c>
      <c r="I21" s="14" t="s">
        <v>193</v>
      </c>
      <c r="J21" s="6" t="s">
        <v>193</v>
      </c>
      <c r="K21" s="15" t="s">
        <v>193</v>
      </c>
      <c r="L21" s="14" t="s">
        <v>193</v>
      </c>
      <c r="M21" s="6" t="s">
        <v>193</v>
      </c>
      <c r="N21" s="15" t="s">
        <v>193</v>
      </c>
      <c r="O21" s="14" t="s">
        <v>193</v>
      </c>
      <c r="P21" s="6" t="s">
        <v>193</v>
      </c>
      <c r="Q21" s="15" t="s">
        <v>193</v>
      </c>
      <c r="R21" s="8" t="s">
        <v>193</v>
      </c>
    </row>
    <row r="22" spans="1:18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13">
        <f t="shared" si="3"/>
        <v>0</v>
      </c>
      <c r="F22" s="14" t="s">
        <v>193</v>
      </c>
      <c r="G22" s="6" t="s">
        <v>193</v>
      </c>
      <c r="H22" s="15" t="s">
        <v>193</v>
      </c>
      <c r="I22" s="14" t="s">
        <v>193</v>
      </c>
      <c r="J22" s="6" t="s">
        <v>193</v>
      </c>
      <c r="K22" s="15" t="s">
        <v>193</v>
      </c>
      <c r="L22" s="14" t="s">
        <v>193</v>
      </c>
      <c r="M22" s="6" t="s">
        <v>193</v>
      </c>
      <c r="N22" s="15" t="s">
        <v>193</v>
      </c>
      <c r="O22" s="14" t="s">
        <v>193</v>
      </c>
      <c r="P22" s="6" t="s">
        <v>193</v>
      </c>
      <c r="Q22" s="15" t="s">
        <v>193</v>
      </c>
      <c r="R22" s="8" t="s">
        <v>193</v>
      </c>
    </row>
    <row r="23" spans="1:18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13">
        <f t="shared" si="3"/>
        <v>0</v>
      </c>
      <c r="F23" s="14" t="s">
        <v>193</v>
      </c>
      <c r="G23" s="6" t="s">
        <v>193</v>
      </c>
      <c r="H23" s="15" t="s">
        <v>193</v>
      </c>
      <c r="I23" s="14" t="s">
        <v>193</v>
      </c>
      <c r="J23" s="6" t="s">
        <v>193</v>
      </c>
      <c r="K23" s="15" t="s">
        <v>193</v>
      </c>
      <c r="L23" s="14" t="s">
        <v>193</v>
      </c>
      <c r="M23" s="6" t="s">
        <v>193</v>
      </c>
      <c r="N23" s="15" t="s">
        <v>193</v>
      </c>
      <c r="O23" s="14" t="s">
        <v>193</v>
      </c>
      <c r="P23" s="6" t="s">
        <v>193</v>
      </c>
      <c r="Q23" s="15" t="s">
        <v>193</v>
      </c>
      <c r="R23" s="8" t="s">
        <v>193</v>
      </c>
    </row>
    <row r="24" spans="1:18" x14ac:dyDescent="0.25">
      <c r="A24" s="22" t="s">
        <v>155</v>
      </c>
      <c r="B24" s="12">
        <f t="shared" ref="B24:R24" si="4">SUM(B20:B23)</f>
        <v>0</v>
      </c>
      <c r="C24" s="5">
        <f t="shared" si="4"/>
        <v>0</v>
      </c>
      <c r="D24" s="5">
        <f t="shared" si="4"/>
        <v>0</v>
      </c>
      <c r="E24" s="13">
        <f t="shared" si="4"/>
        <v>0</v>
      </c>
      <c r="F24" s="12">
        <f t="shared" si="4"/>
        <v>0</v>
      </c>
      <c r="G24" s="5">
        <f t="shared" si="4"/>
        <v>0</v>
      </c>
      <c r="H24" s="13">
        <f t="shared" si="4"/>
        <v>0</v>
      </c>
      <c r="I24" s="12">
        <f t="shared" si="4"/>
        <v>0</v>
      </c>
      <c r="J24" s="5">
        <f t="shared" si="4"/>
        <v>0</v>
      </c>
      <c r="K24" s="13">
        <f t="shared" si="4"/>
        <v>0</v>
      </c>
      <c r="L24" s="12">
        <f t="shared" si="4"/>
        <v>0</v>
      </c>
      <c r="M24" s="5">
        <f t="shared" si="4"/>
        <v>0</v>
      </c>
      <c r="N24" s="13">
        <f t="shared" si="4"/>
        <v>0</v>
      </c>
      <c r="O24" s="12">
        <f t="shared" si="4"/>
        <v>0</v>
      </c>
      <c r="P24" s="5">
        <f t="shared" si="4"/>
        <v>0</v>
      </c>
      <c r="Q24" s="13">
        <f t="shared" si="4"/>
        <v>0</v>
      </c>
      <c r="R24" s="7">
        <f t="shared" si="4"/>
        <v>0</v>
      </c>
    </row>
    <row r="25" spans="1:18" x14ac:dyDescent="0.25">
      <c r="A25" s="24"/>
      <c r="B25" s="33"/>
      <c r="C25" s="34"/>
      <c r="D25" s="34"/>
      <c r="E25" s="35"/>
      <c r="F25" s="33"/>
      <c r="G25" s="34"/>
      <c r="H25" s="35"/>
      <c r="I25" s="33"/>
      <c r="J25" s="34"/>
      <c r="K25" s="35"/>
      <c r="L25" s="33"/>
      <c r="M25" s="34"/>
      <c r="N25" s="35"/>
      <c r="O25" s="33"/>
      <c r="P25" s="34"/>
      <c r="Q25" s="35"/>
      <c r="R25" s="36"/>
    </row>
    <row r="26" spans="1:18" x14ac:dyDescent="0.25">
      <c r="A26" s="22" t="s">
        <v>160</v>
      </c>
      <c r="B26" s="33"/>
      <c r="C26" s="34"/>
      <c r="D26" s="34"/>
      <c r="E26" s="35"/>
      <c r="F26" s="33"/>
      <c r="G26" s="34"/>
      <c r="H26" s="35"/>
      <c r="I26" s="33"/>
      <c r="J26" s="34"/>
      <c r="K26" s="35"/>
      <c r="L26" s="33"/>
      <c r="M26" s="34"/>
      <c r="N26" s="35"/>
      <c r="O26" s="33"/>
      <c r="P26" s="34"/>
      <c r="Q26" s="35"/>
      <c r="R26" s="36"/>
    </row>
    <row r="27" spans="1:18" x14ac:dyDescent="0.25">
      <c r="A27" s="25" t="s">
        <v>185</v>
      </c>
      <c r="B27" s="14">
        <v>0</v>
      </c>
      <c r="C27" s="6">
        <v>0</v>
      </c>
      <c r="D27" s="6">
        <v>0</v>
      </c>
      <c r="E27" s="13">
        <f>SUM(B27:D27)</f>
        <v>0</v>
      </c>
      <c r="F27" s="14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14">
        <v>0</v>
      </c>
      <c r="M27" s="6">
        <v>0</v>
      </c>
      <c r="N27" s="15">
        <v>0</v>
      </c>
      <c r="O27" s="14">
        <v>0</v>
      </c>
      <c r="P27" s="6">
        <v>0</v>
      </c>
      <c r="Q27" s="15">
        <v>0</v>
      </c>
      <c r="R27" s="8">
        <v>0</v>
      </c>
    </row>
    <row r="28" spans="1:18" x14ac:dyDescent="0.25">
      <c r="A28" s="25" t="s">
        <v>186</v>
      </c>
      <c r="B28" s="14">
        <v>0</v>
      </c>
      <c r="C28" s="6">
        <v>0</v>
      </c>
      <c r="D28" s="6">
        <v>0</v>
      </c>
      <c r="E28" s="13">
        <f t="shared" ref="E28:E30" si="5">SUM(B28:D28)</f>
        <v>0</v>
      </c>
      <c r="F28" s="14">
        <v>0</v>
      </c>
      <c r="G28" s="6">
        <v>0</v>
      </c>
      <c r="H28" s="15">
        <v>0</v>
      </c>
      <c r="I28" s="14">
        <v>0</v>
      </c>
      <c r="J28" s="6">
        <v>0</v>
      </c>
      <c r="K28" s="15">
        <v>0</v>
      </c>
      <c r="L28" s="14">
        <v>0</v>
      </c>
      <c r="M28" s="6">
        <v>0</v>
      </c>
      <c r="N28" s="15">
        <v>0</v>
      </c>
      <c r="O28" s="14">
        <v>0</v>
      </c>
      <c r="P28" s="6">
        <v>0</v>
      </c>
      <c r="Q28" s="15">
        <v>0</v>
      </c>
      <c r="R28" s="8">
        <v>0</v>
      </c>
    </row>
    <row r="29" spans="1:18" x14ac:dyDescent="0.25">
      <c r="A29" s="25" t="s">
        <v>187</v>
      </c>
      <c r="B29" s="14">
        <v>0</v>
      </c>
      <c r="C29" s="6">
        <v>0</v>
      </c>
      <c r="D29" s="6">
        <v>0</v>
      </c>
      <c r="E29" s="13">
        <f t="shared" si="5"/>
        <v>0</v>
      </c>
      <c r="F29" s="14">
        <v>0</v>
      </c>
      <c r="G29" s="6">
        <v>0</v>
      </c>
      <c r="H29" s="15">
        <v>0</v>
      </c>
      <c r="I29" s="14">
        <v>0</v>
      </c>
      <c r="J29" s="6">
        <v>0</v>
      </c>
      <c r="K29" s="15">
        <v>0</v>
      </c>
      <c r="L29" s="14">
        <v>0</v>
      </c>
      <c r="M29" s="6">
        <v>0</v>
      </c>
      <c r="N29" s="15">
        <v>0</v>
      </c>
      <c r="O29" s="14">
        <v>0</v>
      </c>
      <c r="P29" s="6">
        <v>0</v>
      </c>
      <c r="Q29" s="15">
        <v>0</v>
      </c>
      <c r="R29" s="8">
        <v>0</v>
      </c>
    </row>
    <row r="30" spans="1:18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13">
        <f t="shared" si="5"/>
        <v>0</v>
      </c>
      <c r="F30" s="14" t="s">
        <v>193</v>
      </c>
      <c r="G30" s="6" t="s">
        <v>193</v>
      </c>
      <c r="H30" s="15" t="s">
        <v>193</v>
      </c>
      <c r="I30" s="14" t="s">
        <v>193</v>
      </c>
      <c r="J30" s="6" t="s">
        <v>193</v>
      </c>
      <c r="K30" s="15" t="s">
        <v>193</v>
      </c>
      <c r="L30" s="14" t="s">
        <v>193</v>
      </c>
      <c r="M30" s="6" t="s">
        <v>193</v>
      </c>
      <c r="N30" s="15" t="s">
        <v>193</v>
      </c>
      <c r="O30" s="14" t="s">
        <v>193</v>
      </c>
      <c r="P30" s="6" t="s">
        <v>193</v>
      </c>
      <c r="Q30" s="15" t="s">
        <v>193</v>
      </c>
      <c r="R30" s="8" t="s">
        <v>193</v>
      </c>
    </row>
    <row r="31" spans="1:18" x14ac:dyDescent="0.25">
      <c r="A31" s="22" t="s">
        <v>155</v>
      </c>
      <c r="B31" s="12">
        <f t="shared" ref="B31:R31" si="6">SUM(B27:B30)</f>
        <v>0</v>
      </c>
      <c r="C31" s="5">
        <f t="shared" si="6"/>
        <v>0</v>
      </c>
      <c r="D31" s="5">
        <f t="shared" si="6"/>
        <v>0</v>
      </c>
      <c r="E31" s="13">
        <f t="shared" si="6"/>
        <v>0</v>
      </c>
      <c r="F31" s="12">
        <f t="shared" si="6"/>
        <v>0</v>
      </c>
      <c r="G31" s="5">
        <f t="shared" si="6"/>
        <v>0</v>
      </c>
      <c r="H31" s="13">
        <f t="shared" si="6"/>
        <v>0</v>
      </c>
      <c r="I31" s="12">
        <f t="shared" si="6"/>
        <v>0</v>
      </c>
      <c r="J31" s="5">
        <f t="shared" si="6"/>
        <v>0</v>
      </c>
      <c r="K31" s="13">
        <f t="shared" si="6"/>
        <v>0</v>
      </c>
      <c r="L31" s="12">
        <f t="shared" si="6"/>
        <v>0</v>
      </c>
      <c r="M31" s="5">
        <f t="shared" si="6"/>
        <v>0</v>
      </c>
      <c r="N31" s="13">
        <f t="shared" si="6"/>
        <v>0</v>
      </c>
      <c r="O31" s="12">
        <f t="shared" si="6"/>
        <v>0</v>
      </c>
      <c r="P31" s="5">
        <f t="shared" si="6"/>
        <v>0</v>
      </c>
      <c r="Q31" s="13">
        <f t="shared" si="6"/>
        <v>0</v>
      </c>
      <c r="R31" s="7">
        <f t="shared" si="6"/>
        <v>0</v>
      </c>
    </row>
    <row r="32" spans="1:18" x14ac:dyDescent="0.25">
      <c r="A32" s="24"/>
      <c r="B32" s="33"/>
      <c r="C32" s="34"/>
      <c r="D32" s="34"/>
      <c r="E32" s="35"/>
      <c r="F32" s="33"/>
      <c r="G32" s="34"/>
      <c r="H32" s="35"/>
      <c r="I32" s="33"/>
      <c r="J32" s="34"/>
      <c r="K32" s="35"/>
      <c r="L32" s="33"/>
      <c r="M32" s="34"/>
      <c r="N32" s="35"/>
      <c r="O32" s="33"/>
      <c r="P32" s="34"/>
      <c r="Q32" s="35"/>
      <c r="R32" s="36"/>
    </row>
    <row r="33" spans="1:18" x14ac:dyDescent="0.25">
      <c r="A33" s="22" t="s">
        <v>161</v>
      </c>
      <c r="B33" s="33"/>
      <c r="C33" s="34"/>
      <c r="D33" s="34"/>
      <c r="E33" s="35"/>
      <c r="F33" s="33"/>
      <c r="G33" s="34"/>
      <c r="H33" s="35"/>
      <c r="I33" s="33"/>
      <c r="J33" s="34"/>
      <c r="K33" s="35"/>
      <c r="L33" s="33"/>
      <c r="M33" s="34"/>
      <c r="N33" s="35"/>
      <c r="O33" s="33"/>
      <c r="P33" s="34"/>
      <c r="Q33" s="35"/>
      <c r="R33" s="36"/>
    </row>
    <row r="34" spans="1:18" x14ac:dyDescent="0.25">
      <c r="A34" s="25" t="s">
        <v>185</v>
      </c>
      <c r="B34" s="14">
        <v>0</v>
      </c>
      <c r="C34" s="6">
        <v>0</v>
      </c>
      <c r="D34" s="6">
        <v>0</v>
      </c>
      <c r="E34" s="13">
        <f>SUM(B34:D34)</f>
        <v>0</v>
      </c>
      <c r="F34" s="14">
        <v>0</v>
      </c>
      <c r="G34" s="6">
        <v>0</v>
      </c>
      <c r="H34" s="15">
        <v>0</v>
      </c>
      <c r="I34" s="14">
        <v>0</v>
      </c>
      <c r="J34" s="6">
        <v>0</v>
      </c>
      <c r="K34" s="15">
        <v>0</v>
      </c>
      <c r="L34" s="14">
        <v>1125.53</v>
      </c>
      <c r="M34" s="6">
        <v>0</v>
      </c>
      <c r="N34" s="15">
        <v>1125.53</v>
      </c>
      <c r="O34" s="14">
        <v>0</v>
      </c>
      <c r="P34" s="6">
        <v>0</v>
      </c>
      <c r="Q34" s="15">
        <v>0</v>
      </c>
      <c r="R34" s="8">
        <v>1125.53</v>
      </c>
    </row>
    <row r="35" spans="1:18" x14ac:dyDescent="0.25">
      <c r="A35" s="25" t="s">
        <v>186</v>
      </c>
      <c r="B35" s="14">
        <v>0</v>
      </c>
      <c r="C35" s="6">
        <v>0</v>
      </c>
      <c r="D35" s="6">
        <v>0</v>
      </c>
      <c r="E35" s="13">
        <f t="shared" ref="E35:E37" si="7">SUM(B35:D35)</f>
        <v>0</v>
      </c>
      <c r="F35" s="14">
        <v>0</v>
      </c>
      <c r="G35" s="6">
        <v>0</v>
      </c>
      <c r="H35" s="15">
        <v>0</v>
      </c>
      <c r="I35" s="14">
        <v>0</v>
      </c>
      <c r="J35" s="6">
        <v>0</v>
      </c>
      <c r="K35" s="15">
        <v>0</v>
      </c>
      <c r="L35" s="14">
        <v>1859.95</v>
      </c>
      <c r="M35" s="6">
        <v>0</v>
      </c>
      <c r="N35" s="15">
        <v>1859.95</v>
      </c>
      <c r="O35" s="14">
        <v>35963.93</v>
      </c>
      <c r="P35" s="6">
        <v>0</v>
      </c>
      <c r="Q35" s="15">
        <v>35963.93</v>
      </c>
      <c r="R35" s="8">
        <v>37823.879999999997</v>
      </c>
    </row>
    <row r="36" spans="1:18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13">
        <f t="shared" si="7"/>
        <v>0</v>
      </c>
      <c r="F36" s="14" t="s">
        <v>193</v>
      </c>
      <c r="G36" s="6" t="s">
        <v>193</v>
      </c>
      <c r="H36" s="15" t="s">
        <v>193</v>
      </c>
      <c r="I36" s="14" t="s">
        <v>193</v>
      </c>
      <c r="J36" s="6" t="s">
        <v>193</v>
      </c>
      <c r="K36" s="15" t="s">
        <v>193</v>
      </c>
      <c r="L36" s="14" t="s">
        <v>193</v>
      </c>
      <c r="M36" s="6" t="s">
        <v>193</v>
      </c>
      <c r="N36" s="15" t="s">
        <v>193</v>
      </c>
      <c r="O36" s="14" t="s">
        <v>193</v>
      </c>
      <c r="P36" s="6" t="s">
        <v>193</v>
      </c>
      <c r="Q36" s="15" t="s">
        <v>193</v>
      </c>
      <c r="R36" s="8" t="s">
        <v>193</v>
      </c>
    </row>
    <row r="37" spans="1:18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13">
        <f t="shared" si="7"/>
        <v>0</v>
      </c>
      <c r="F37" s="14" t="s">
        <v>193</v>
      </c>
      <c r="G37" s="6" t="s">
        <v>193</v>
      </c>
      <c r="H37" s="15" t="s">
        <v>193</v>
      </c>
      <c r="I37" s="14" t="s">
        <v>193</v>
      </c>
      <c r="J37" s="6" t="s">
        <v>193</v>
      </c>
      <c r="K37" s="15" t="s">
        <v>193</v>
      </c>
      <c r="L37" s="14" t="s">
        <v>193</v>
      </c>
      <c r="M37" s="6" t="s">
        <v>193</v>
      </c>
      <c r="N37" s="15" t="s">
        <v>193</v>
      </c>
      <c r="O37" s="14" t="s">
        <v>193</v>
      </c>
      <c r="P37" s="6" t="s">
        <v>193</v>
      </c>
      <c r="Q37" s="15" t="s">
        <v>193</v>
      </c>
      <c r="R37" s="8" t="s">
        <v>193</v>
      </c>
    </row>
    <row r="38" spans="1:18" x14ac:dyDescent="0.25">
      <c r="A38" s="22" t="s">
        <v>155</v>
      </c>
      <c r="B38" s="12">
        <f t="shared" ref="B38:R38" si="8">SUM(B34:B37)</f>
        <v>0</v>
      </c>
      <c r="C38" s="5">
        <f t="shared" si="8"/>
        <v>0</v>
      </c>
      <c r="D38" s="5">
        <f t="shared" si="8"/>
        <v>0</v>
      </c>
      <c r="E38" s="13">
        <f t="shared" si="8"/>
        <v>0</v>
      </c>
      <c r="F38" s="12">
        <f t="shared" si="8"/>
        <v>0</v>
      </c>
      <c r="G38" s="5">
        <f t="shared" si="8"/>
        <v>0</v>
      </c>
      <c r="H38" s="13">
        <f t="shared" si="8"/>
        <v>0</v>
      </c>
      <c r="I38" s="12">
        <f t="shared" si="8"/>
        <v>0</v>
      </c>
      <c r="J38" s="5">
        <f t="shared" si="8"/>
        <v>0</v>
      </c>
      <c r="K38" s="13">
        <f t="shared" si="8"/>
        <v>0</v>
      </c>
      <c r="L38" s="12">
        <f t="shared" si="8"/>
        <v>2985.48</v>
      </c>
      <c r="M38" s="5">
        <f t="shared" si="8"/>
        <v>0</v>
      </c>
      <c r="N38" s="13">
        <f t="shared" si="8"/>
        <v>2985.48</v>
      </c>
      <c r="O38" s="12">
        <f t="shared" si="8"/>
        <v>35963.93</v>
      </c>
      <c r="P38" s="5">
        <f t="shared" si="8"/>
        <v>0</v>
      </c>
      <c r="Q38" s="13">
        <f t="shared" si="8"/>
        <v>35963.93</v>
      </c>
      <c r="R38" s="7">
        <f t="shared" si="8"/>
        <v>38949.409999999996</v>
      </c>
    </row>
    <row r="39" spans="1:18" x14ac:dyDescent="0.25">
      <c r="A39" s="24"/>
      <c r="B39" s="33"/>
      <c r="C39" s="34"/>
      <c r="D39" s="34"/>
      <c r="E39" s="35"/>
      <c r="F39" s="33"/>
      <c r="G39" s="34"/>
      <c r="H39" s="35"/>
      <c r="I39" s="33"/>
      <c r="J39" s="34"/>
      <c r="K39" s="35"/>
      <c r="L39" s="33"/>
      <c r="M39" s="34"/>
      <c r="N39" s="35"/>
      <c r="O39" s="33"/>
      <c r="P39" s="34"/>
      <c r="Q39" s="35"/>
      <c r="R39" s="36"/>
    </row>
    <row r="40" spans="1:18" x14ac:dyDescent="0.25">
      <c r="A40" s="22" t="s">
        <v>162</v>
      </c>
      <c r="B40" s="33"/>
      <c r="C40" s="34"/>
      <c r="D40" s="34"/>
      <c r="E40" s="35"/>
      <c r="F40" s="33"/>
      <c r="G40" s="34"/>
      <c r="H40" s="35"/>
      <c r="I40" s="33"/>
      <c r="J40" s="34"/>
      <c r="K40" s="35"/>
      <c r="L40" s="33"/>
      <c r="M40" s="34"/>
      <c r="N40" s="35"/>
      <c r="O40" s="33"/>
      <c r="P40" s="34"/>
      <c r="Q40" s="35"/>
      <c r="R40" s="36"/>
    </row>
    <row r="41" spans="1:18" x14ac:dyDescent="0.25">
      <c r="A41" s="25" t="s">
        <v>185</v>
      </c>
      <c r="B41" s="14">
        <v>0</v>
      </c>
      <c r="C41" s="6">
        <v>0</v>
      </c>
      <c r="D41" s="6">
        <v>0</v>
      </c>
      <c r="E41" s="13">
        <f>SUM(B41:D41)</f>
        <v>0</v>
      </c>
      <c r="F41" s="14">
        <v>0</v>
      </c>
      <c r="G41" s="6">
        <v>0</v>
      </c>
      <c r="H41" s="15">
        <v>0</v>
      </c>
      <c r="I41" s="14">
        <v>28255169.030000001</v>
      </c>
      <c r="J41" s="6">
        <v>6156006.9699999997</v>
      </c>
      <c r="K41" s="15">
        <v>22099162.059999999</v>
      </c>
      <c r="L41" s="14">
        <v>3653919.53</v>
      </c>
      <c r="M41" s="6">
        <v>2129087.75</v>
      </c>
      <c r="N41" s="15">
        <v>1524831.78</v>
      </c>
      <c r="O41" s="14">
        <v>0</v>
      </c>
      <c r="P41" s="6">
        <v>0</v>
      </c>
      <c r="Q41" s="15">
        <v>0</v>
      </c>
      <c r="R41" s="8">
        <v>23623993.84</v>
      </c>
    </row>
    <row r="42" spans="1:18" x14ac:dyDescent="0.25">
      <c r="A42" s="25" t="s">
        <v>186</v>
      </c>
      <c r="B42" s="14">
        <v>0</v>
      </c>
      <c r="C42" s="6">
        <v>12187</v>
      </c>
      <c r="D42" s="6">
        <v>0</v>
      </c>
      <c r="E42" s="13">
        <f t="shared" ref="E42:E44" si="9">SUM(B42:D42)</f>
        <v>12187</v>
      </c>
      <c r="F42" s="14">
        <v>0</v>
      </c>
      <c r="G42" s="6">
        <v>0</v>
      </c>
      <c r="H42" s="15">
        <v>0</v>
      </c>
      <c r="I42" s="14">
        <v>28255169</v>
      </c>
      <c r="J42" s="6">
        <v>6457902</v>
      </c>
      <c r="K42" s="15">
        <v>21797267</v>
      </c>
      <c r="L42" s="14">
        <v>3692905</v>
      </c>
      <c r="M42" s="6">
        <v>2223491</v>
      </c>
      <c r="N42" s="15">
        <v>1469414</v>
      </c>
      <c r="O42" s="14">
        <v>0</v>
      </c>
      <c r="P42" s="6">
        <v>0</v>
      </c>
      <c r="Q42" s="15">
        <v>0</v>
      </c>
      <c r="R42" s="8">
        <v>23278868</v>
      </c>
    </row>
    <row r="43" spans="1:18" x14ac:dyDescent="0.25">
      <c r="A43" s="25" t="s">
        <v>187</v>
      </c>
      <c r="B43" s="14">
        <v>0</v>
      </c>
      <c r="C43" s="6">
        <v>0</v>
      </c>
      <c r="D43" s="6">
        <v>0</v>
      </c>
      <c r="E43" s="13">
        <f t="shared" si="9"/>
        <v>0</v>
      </c>
      <c r="F43" s="14">
        <v>0</v>
      </c>
      <c r="G43" s="6">
        <v>0</v>
      </c>
      <c r="H43" s="15">
        <v>0</v>
      </c>
      <c r="I43" s="14">
        <v>28279542.920000002</v>
      </c>
      <c r="J43" s="6">
        <v>6754253.0999999996</v>
      </c>
      <c r="K43" s="15">
        <v>21525289.82</v>
      </c>
      <c r="L43" s="14">
        <v>3789706.14</v>
      </c>
      <c r="M43" s="6">
        <v>2312097.86</v>
      </c>
      <c r="N43" s="15">
        <v>1477608.28</v>
      </c>
      <c r="O43" s="14">
        <v>0</v>
      </c>
      <c r="P43" s="6">
        <v>0</v>
      </c>
      <c r="Q43" s="15">
        <v>0</v>
      </c>
      <c r="R43" s="8">
        <v>23002898.100000001</v>
      </c>
    </row>
    <row r="44" spans="1:18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13">
        <f t="shared" si="9"/>
        <v>0</v>
      </c>
      <c r="F44" s="14" t="s">
        <v>193</v>
      </c>
      <c r="G44" s="6" t="s">
        <v>193</v>
      </c>
      <c r="H44" s="15" t="s">
        <v>193</v>
      </c>
      <c r="I44" s="14" t="s">
        <v>193</v>
      </c>
      <c r="J44" s="6" t="s">
        <v>193</v>
      </c>
      <c r="K44" s="15" t="s">
        <v>193</v>
      </c>
      <c r="L44" s="14" t="s">
        <v>193</v>
      </c>
      <c r="M44" s="6" t="s">
        <v>193</v>
      </c>
      <c r="N44" s="15" t="s">
        <v>193</v>
      </c>
      <c r="O44" s="14" t="s">
        <v>193</v>
      </c>
      <c r="P44" s="6" t="s">
        <v>193</v>
      </c>
      <c r="Q44" s="15" t="s">
        <v>193</v>
      </c>
      <c r="R44" s="8" t="s">
        <v>193</v>
      </c>
    </row>
    <row r="45" spans="1:18" x14ac:dyDescent="0.25">
      <c r="A45" s="22" t="s">
        <v>155</v>
      </c>
      <c r="B45" s="12">
        <f t="shared" ref="B45:R45" si="10">SUM(B41:B44)</f>
        <v>0</v>
      </c>
      <c r="C45" s="5">
        <f t="shared" si="10"/>
        <v>12187</v>
      </c>
      <c r="D45" s="5">
        <f t="shared" si="10"/>
        <v>0</v>
      </c>
      <c r="E45" s="13">
        <f t="shared" si="10"/>
        <v>12187</v>
      </c>
      <c r="F45" s="12">
        <f t="shared" si="10"/>
        <v>0</v>
      </c>
      <c r="G45" s="5">
        <f t="shared" si="10"/>
        <v>0</v>
      </c>
      <c r="H45" s="13">
        <f t="shared" si="10"/>
        <v>0</v>
      </c>
      <c r="I45" s="12">
        <f t="shared" si="10"/>
        <v>84789880.950000003</v>
      </c>
      <c r="J45" s="5">
        <f t="shared" si="10"/>
        <v>19368162.07</v>
      </c>
      <c r="K45" s="13">
        <f t="shared" si="10"/>
        <v>65421718.880000003</v>
      </c>
      <c r="L45" s="12">
        <f t="shared" si="10"/>
        <v>11136530.67</v>
      </c>
      <c r="M45" s="5">
        <f t="shared" si="10"/>
        <v>6664676.6099999994</v>
      </c>
      <c r="N45" s="13">
        <f t="shared" si="10"/>
        <v>4471854.0600000005</v>
      </c>
      <c r="O45" s="12">
        <f t="shared" si="10"/>
        <v>0</v>
      </c>
      <c r="P45" s="5">
        <f t="shared" si="10"/>
        <v>0</v>
      </c>
      <c r="Q45" s="13">
        <f t="shared" si="10"/>
        <v>0</v>
      </c>
      <c r="R45" s="7">
        <f t="shared" si="10"/>
        <v>69905759.939999998</v>
      </c>
    </row>
    <row r="46" spans="1:18" x14ac:dyDescent="0.25">
      <c r="A46" s="24"/>
      <c r="B46" s="33"/>
      <c r="C46" s="34"/>
      <c r="D46" s="34"/>
      <c r="E46" s="35"/>
      <c r="F46" s="33"/>
      <c r="G46" s="34"/>
      <c r="H46" s="35"/>
      <c r="I46" s="33"/>
      <c r="J46" s="34"/>
      <c r="K46" s="35"/>
      <c r="L46" s="33"/>
      <c r="M46" s="34"/>
      <c r="N46" s="35"/>
      <c r="O46" s="33"/>
      <c r="P46" s="34"/>
      <c r="Q46" s="35"/>
      <c r="R46" s="36"/>
    </row>
    <row r="47" spans="1:18" x14ac:dyDescent="0.25">
      <c r="A47" s="22" t="s">
        <v>163</v>
      </c>
      <c r="B47" s="33"/>
      <c r="C47" s="34"/>
      <c r="D47" s="34"/>
      <c r="E47" s="35"/>
      <c r="F47" s="33"/>
      <c r="G47" s="34"/>
      <c r="H47" s="35"/>
      <c r="I47" s="33"/>
      <c r="J47" s="34"/>
      <c r="K47" s="35"/>
      <c r="L47" s="33"/>
      <c r="M47" s="34"/>
      <c r="N47" s="35"/>
      <c r="O47" s="33"/>
      <c r="P47" s="34"/>
      <c r="Q47" s="35"/>
      <c r="R47" s="36"/>
    </row>
    <row r="48" spans="1:18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13">
        <f>SUM(B48:D48)</f>
        <v>0</v>
      </c>
      <c r="F48" s="14" t="s">
        <v>192</v>
      </c>
      <c r="G48" s="6" t="s">
        <v>192</v>
      </c>
      <c r="H48" s="15" t="s">
        <v>192</v>
      </c>
      <c r="I48" s="14" t="s">
        <v>192</v>
      </c>
      <c r="J48" s="6" t="s">
        <v>192</v>
      </c>
      <c r="K48" s="15" t="s">
        <v>192</v>
      </c>
      <c r="L48" s="14" t="s">
        <v>192</v>
      </c>
      <c r="M48" s="6" t="s">
        <v>192</v>
      </c>
      <c r="N48" s="15" t="s">
        <v>192</v>
      </c>
      <c r="O48" s="14" t="s">
        <v>192</v>
      </c>
      <c r="P48" s="6" t="s">
        <v>192</v>
      </c>
      <c r="Q48" s="15" t="s">
        <v>192</v>
      </c>
      <c r="R48" s="8" t="s">
        <v>192</v>
      </c>
    </row>
    <row r="49" spans="1:18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13">
        <f t="shared" ref="E49:E51" si="11">SUM(B49:D49)</f>
        <v>0</v>
      </c>
      <c r="F49" s="14" t="s">
        <v>193</v>
      </c>
      <c r="G49" s="6" t="s">
        <v>193</v>
      </c>
      <c r="H49" s="15" t="s">
        <v>193</v>
      </c>
      <c r="I49" s="14" t="s">
        <v>193</v>
      </c>
      <c r="J49" s="6" t="s">
        <v>193</v>
      </c>
      <c r="K49" s="15" t="s">
        <v>193</v>
      </c>
      <c r="L49" s="14" t="s">
        <v>193</v>
      </c>
      <c r="M49" s="6" t="s">
        <v>193</v>
      </c>
      <c r="N49" s="15" t="s">
        <v>193</v>
      </c>
      <c r="O49" s="14" t="s">
        <v>193</v>
      </c>
      <c r="P49" s="6" t="s">
        <v>193</v>
      </c>
      <c r="Q49" s="15" t="s">
        <v>193</v>
      </c>
      <c r="R49" s="8" t="s">
        <v>193</v>
      </c>
    </row>
    <row r="50" spans="1:18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13">
        <f t="shared" si="11"/>
        <v>0</v>
      </c>
      <c r="F50" s="14" t="s">
        <v>193</v>
      </c>
      <c r="G50" s="6" t="s">
        <v>193</v>
      </c>
      <c r="H50" s="15" t="s">
        <v>193</v>
      </c>
      <c r="I50" s="14" t="s">
        <v>193</v>
      </c>
      <c r="J50" s="6" t="s">
        <v>193</v>
      </c>
      <c r="K50" s="15" t="s">
        <v>193</v>
      </c>
      <c r="L50" s="14" t="s">
        <v>193</v>
      </c>
      <c r="M50" s="6" t="s">
        <v>193</v>
      </c>
      <c r="N50" s="15" t="s">
        <v>193</v>
      </c>
      <c r="O50" s="14" t="s">
        <v>193</v>
      </c>
      <c r="P50" s="6" t="s">
        <v>193</v>
      </c>
      <c r="Q50" s="15" t="s">
        <v>193</v>
      </c>
      <c r="R50" s="8" t="s">
        <v>193</v>
      </c>
    </row>
    <row r="51" spans="1:18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13">
        <f t="shared" si="11"/>
        <v>0</v>
      </c>
      <c r="F51" s="14" t="s">
        <v>193</v>
      </c>
      <c r="G51" s="6" t="s">
        <v>193</v>
      </c>
      <c r="H51" s="15" t="s">
        <v>193</v>
      </c>
      <c r="I51" s="14" t="s">
        <v>193</v>
      </c>
      <c r="J51" s="6" t="s">
        <v>193</v>
      </c>
      <c r="K51" s="15" t="s">
        <v>193</v>
      </c>
      <c r="L51" s="14" t="s">
        <v>193</v>
      </c>
      <c r="M51" s="6" t="s">
        <v>193</v>
      </c>
      <c r="N51" s="15" t="s">
        <v>193</v>
      </c>
      <c r="O51" s="14" t="s">
        <v>193</v>
      </c>
      <c r="P51" s="6" t="s">
        <v>193</v>
      </c>
      <c r="Q51" s="15" t="s">
        <v>193</v>
      </c>
      <c r="R51" s="8" t="s">
        <v>193</v>
      </c>
    </row>
    <row r="52" spans="1:18" x14ac:dyDescent="0.25">
      <c r="A52" s="22" t="s">
        <v>155</v>
      </c>
      <c r="B52" s="12">
        <f t="shared" ref="B52:R52" si="12">SUM(B48:B51)</f>
        <v>0</v>
      </c>
      <c r="C52" s="5">
        <f t="shared" si="12"/>
        <v>0</v>
      </c>
      <c r="D52" s="5">
        <f t="shared" si="12"/>
        <v>0</v>
      </c>
      <c r="E52" s="13">
        <f t="shared" si="12"/>
        <v>0</v>
      </c>
      <c r="F52" s="12">
        <f t="shared" si="12"/>
        <v>0</v>
      </c>
      <c r="G52" s="5">
        <f t="shared" si="12"/>
        <v>0</v>
      </c>
      <c r="H52" s="13">
        <f t="shared" si="12"/>
        <v>0</v>
      </c>
      <c r="I52" s="12">
        <f t="shared" si="12"/>
        <v>0</v>
      </c>
      <c r="J52" s="5">
        <f t="shared" si="12"/>
        <v>0</v>
      </c>
      <c r="K52" s="13">
        <f t="shared" si="12"/>
        <v>0</v>
      </c>
      <c r="L52" s="12">
        <f t="shared" si="12"/>
        <v>0</v>
      </c>
      <c r="M52" s="5">
        <f t="shared" si="12"/>
        <v>0</v>
      </c>
      <c r="N52" s="13">
        <f t="shared" si="12"/>
        <v>0</v>
      </c>
      <c r="O52" s="12">
        <f t="shared" si="12"/>
        <v>0</v>
      </c>
      <c r="P52" s="5">
        <f t="shared" si="12"/>
        <v>0</v>
      </c>
      <c r="Q52" s="13">
        <f t="shared" si="12"/>
        <v>0</v>
      </c>
      <c r="R52" s="7">
        <f t="shared" si="12"/>
        <v>0</v>
      </c>
    </row>
    <row r="53" spans="1:18" x14ac:dyDescent="0.25">
      <c r="A53" s="24"/>
      <c r="B53" s="33"/>
      <c r="C53" s="34"/>
      <c r="D53" s="34"/>
      <c r="E53" s="35"/>
      <c r="F53" s="33"/>
      <c r="G53" s="34"/>
      <c r="H53" s="35"/>
      <c r="I53" s="33"/>
      <c r="J53" s="34"/>
      <c r="K53" s="35"/>
      <c r="L53" s="33"/>
      <c r="M53" s="34"/>
      <c r="N53" s="35"/>
      <c r="O53" s="33"/>
      <c r="P53" s="34"/>
      <c r="Q53" s="35"/>
      <c r="R53" s="36"/>
    </row>
    <row r="54" spans="1:18" x14ac:dyDescent="0.25">
      <c r="A54" s="22" t="s">
        <v>164</v>
      </c>
      <c r="B54" s="33"/>
      <c r="C54" s="34"/>
      <c r="D54" s="34"/>
      <c r="E54" s="35"/>
      <c r="F54" s="33"/>
      <c r="G54" s="34"/>
      <c r="H54" s="35"/>
      <c r="I54" s="33"/>
      <c r="J54" s="34"/>
      <c r="K54" s="35"/>
      <c r="L54" s="33"/>
      <c r="M54" s="34"/>
      <c r="N54" s="35"/>
      <c r="O54" s="33"/>
      <c r="P54" s="34"/>
      <c r="Q54" s="35"/>
      <c r="R54" s="36"/>
    </row>
    <row r="55" spans="1:18" x14ac:dyDescent="0.25">
      <c r="A55" s="25" t="s">
        <v>185</v>
      </c>
      <c r="B55" s="14">
        <v>0</v>
      </c>
      <c r="C55" s="6">
        <v>115850</v>
      </c>
      <c r="D55" s="6">
        <v>0</v>
      </c>
      <c r="E55" s="13">
        <f>SUM(B55:D55)</f>
        <v>115850</v>
      </c>
      <c r="F55" s="14">
        <v>0</v>
      </c>
      <c r="G55" s="6">
        <v>0</v>
      </c>
      <c r="H55" s="15">
        <v>0</v>
      </c>
      <c r="I55" s="14">
        <v>0</v>
      </c>
      <c r="J55" s="6">
        <v>0</v>
      </c>
      <c r="K55" s="15">
        <v>0</v>
      </c>
      <c r="L55" s="14">
        <v>3226974</v>
      </c>
      <c r="M55" s="6">
        <v>2332589</v>
      </c>
      <c r="N55" s="15">
        <v>894385</v>
      </c>
      <c r="O55" s="14">
        <v>3480653</v>
      </c>
      <c r="P55" s="6">
        <v>1198257</v>
      </c>
      <c r="Q55" s="15">
        <v>2282396</v>
      </c>
      <c r="R55" s="8">
        <v>3292631</v>
      </c>
    </row>
    <row r="56" spans="1:18" x14ac:dyDescent="0.25">
      <c r="A56" s="25" t="s">
        <v>186</v>
      </c>
      <c r="B56" s="14">
        <v>0</v>
      </c>
      <c r="C56" s="6">
        <v>110322</v>
      </c>
      <c r="D56" s="6">
        <v>0</v>
      </c>
      <c r="E56" s="13">
        <f t="shared" ref="E56:E58" si="13">SUM(B56:D56)</f>
        <v>110322</v>
      </c>
      <c r="F56" s="14">
        <v>0</v>
      </c>
      <c r="G56" s="6">
        <v>0</v>
      </c>
      <c r="H56" s="15">
        <v>0</v>
      </c>
      <c r="I56" s="14">
        <v>0</v>
      </c>
      <c r="J56" s="6">
        <v>0</v>
      </c>
      <c r="K56" s="15">
        <v>0</v>
      </c>
      <c r="L56" s="14">
        <v>3230326</v>
      </c>
      <c r="M56" s="6">
        <v>2346466</v>
      </c>
      <c r="N56" s="15">
        <v>883860</v>
      </c>
      <c r="O56" s="14">
        <v>3479709</v>
      </c>
      <c r="P56" s="6">
        <v>1293275</v>
      </c>
      <c r="Q56" s="15">
        <v>2186434</v>
      </c>
      <c r="R56" s="8">
        <v>3180616</v>
      </c>
    </row>
    <row r="57" spans="1:18" x14ac:dyDescent="0.25">
      <c r="A57" s="25" t="s">
        <v>187</v>
      </c>
      <c r="B57" s="14">
        <v>0</v>
      </c>
      <c r="C57" s="6">
        <v>289886</v>
      </c>
      <c r="D57" s="6">
        <v>0</v>
      </c>
      <c r="E57" s="13">
        <f t="shared" si="13"/>
        <v>289886</v>
      </c>
      <c r="F57" s="14">
        <v>0</v>
      </c>
      <c r="G57" s="6">
        <v>0</v>
      </c>
      <c r="H57" s="15">
        <v>0</v>
      </c>
      <c r="I57" s="14">
        <v>0</v>
      </c>
      <c r="J57" s="6">
        <v>0</v>
      </c>
      <c r="K57" s="15">
        <v>0</v>
      </c>
      <c r="L57" s="14">
        <v>3362959</v>
      </c>
      <c r="M57" s="6">
        <v>2373460</v>
      </c>
      <c r="N57" s="15">
        <v>989499</v>
      </c>
      <c r="O57" s="14">
        <v>3491465</v>
      </c>
      <c r="P57" s="6">
        <v>1388315</v>
      </c>
      <c r="Q57" s="15">
        <v>2103150</v>
      </c>
      <c r="R57" s="8">
        <v>3382535</v>
      </c>
    </row>
    <row r="58" spans="1:18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13">
        <f t="shared" si="13"/>
        <v>0</v>
      </c>
      <c r="F58" s="14" t="s">
        <v>193</v>
      </c>
      <c r="G58" s="6" t="s">
        <v>193</v>
      </c>
      <c r="H58" s="15" t="s">
        <v>193</v>
      </c>
      <c r="I58" s="14" t="s">
        <v>193</v>
      </c>
      <c r="J58" s="6" t="s">
        <v>193</v>
      </c>
      <c r="K58" s="15" t="s">
        <v>193</v>
      </c>
      <c r="L58" s="14" t="s">
        <v>193</v>
      </c>
      <c r="M58" s="6" t="s">
        <v>193</v>
      </c>
      <c r="N58" s="15" t="s">
        <v>193</v>
      </c>
      <c r="O58" s="14" t="s">
        <v>193</v>
      </c>
      <c r="P58" s="6" t="s">
        <v>193</v>
      </c>
      <c r="Q58" s="15" t="s">
        <v>193</v>
      </c>
      <c r="R58" s="8" t="s">
        <v>193</v>
      </c>
    </row>
    <row r="59" spans="1:18" x14ac:dyDescent="0.25">
      <c r="A59" s="22" t="s">
        <v>155</v>
      </c>
      <c r="B59" s="12">
        <f t="shared" ref="B59:R59" si="14">SUM(B55:B58)</f>
        <v>0</v>
      </c>
      <c r="C59" s="5">
        <f t="shared" si="14"/>
        <v>516058</v>
      </c>
      <c r="D59" s="5">
        <f t="shared" si="14"/>
        <v>0</v>
      </c>
      <c r="E59" s="13">
        <f t="shared" si="14"/>
        <v>516058</v>
      </c>
      <c r="F59" s="12">
        <f t="shared" si="14"/>
        <v>0</v>
      </c>
      <c r="G59" s="5">
        <f t="shared" si="14"/>
        <v>0</v>
      </c>
      <c r="H59" s="13">
        <f t="shared" si="14"/>
        <v>0</v>
      </c>
      <c r="I59" s="12">
        <f t="shared" si="14"/>
        <v>0</v>
      </c>
      <c r="J59" s="5">
        <f t="shared" si="14"/>
        <v>0</v>
      </c>
      <c r="K59" s="13">
        <f t="shared" si="14"/>
        <v>0</v>
      </c>
      <c r="L59" s="12">
        <f t="shared" si="14"/>
        <v>9820259</v>
      </c>
      <c r="M59" s="5">
        <f t="shared" si="14"/>
        <v>7052515</v>
      </c>
      <c r="N59" s="13">
        <f t="shared" si="14"/>
        <v>2767744</v>
      </c>
      <c r="O59" s="12">
        <f t="shared" si="14"/>
        <v>10451827</v>
      </c>
      <c r="P59" s="5">
        <f t="shared" si="14"/>
        <v>3879847</v>
      </c>
      <c r="Q59" s="13">
        <f t="shared" si="14"/>
        <v>6571980</v>
      </c>
      <c r="R59" s="7">
        <f t="shared" si="14"/>
        <v>9855782</v>
      </c>
    </row>
    <row r="60" spans="1:18" x14ac:dyDescent="0.25">
      <c r="A60" s="24"/>
      <c r="B60" s="33"/>
      <c r="C60" s="34"/>
      <c r="D60" s="34"/>
      <c r="E60" s="35"/>
      <c r="F60" s="33"/>
      <c r="G60" s="34"/>
      <c r="H60" s="35"/>
      <c r="I60" s="33"/>
      <c r="J60" s="34"/>
      <c r="K60" s="35"/>
      <c r="L60" s="33"/>
      <c r="M60" s="34"/>
      <c r="N60" s="35"/>
      <c r="O60" s="33"/>
      <c r="P60" s="34"/>
      <c r="Q60" s="35"/>
      <c r="R60" s="36"/>
    </row>
    <row r="61" spans="1:18" x14ac:dyDescent="0.25">
      <c r="A61" s="22" t="s">
        <v>165</v>
      </c>
      <c r="B61" s="33"/>
      <c r="C61" s="34"/>
      <c r="D61" s="34"/>
      <c r="E61" s="35"/>
      <c r="F61" s="33"/>
      <c r="G61" s="34"/>
      <c r="H61" s="35"/>
      <c r="I61" s="33"/>
      <c r="J61" s="34"/>
      <c r="K61" s="35"/>
      <c r="L61" s="33"/>
      <c r="M61" s="34"/>
      <c r="N61" s="35"/>
      <c r="O61" s="33"/>
      <c r="P61" s="34"/>
      <c r="Q61" s="35"/>
      <c r="R61" s="36"/>
    </row>
    <row r="62" spans="1:18" x14ac:dyDescent="0.25">
      <c r="A62" s="25" t="s">
        <v>185</v>
      </c>
      <c r="B62" s="14">
        <v>0</v>
      </c>
      <c r="C62" s="6">
        <v>112000</v>
      </c>
      <c r="D62" s="6">
        <v>0</v>
      </c>
      <c r="E62" s="13">
        <f>SUM(B62:D62)</f>
        <v>112000</v>
      </c>
      <c r="F62" s="14">
        <v>65724</v>
      </c>
      <c r="G62" s="6">
        <v>57359</v>
      </c>
      <c r="H62" s="15">
        <v>8365</v>
      </c>
      <c r="I62" s="14">
        <v>7506936</v>
      </c>
      <c r="J62" s="6">
        <v>2398244</v>
      </c>
      <c r="K62" s="15">
        <v>5108692</v>
      </c>
      <c r="L62" s="14">
        <v>5246577</v>
      </c>
      <c r="M62" s="6">
        <v>3896119</v>
      </c>
      <c r="N62" s="15">
        <v>1350458</v>
      </c>
      <c r="O62" s="14">
        <v>0</v>
      </c>
      <c r="P62" s="6">
        <v>0</v>
      </c>
      <c r="Q62" s="15">
        <v>0</v>
      </c>
      <c r="R62" s="8">
        <v>6579515</v>
      </c>
    </row>
    <row r="63" spans="1:18" x14ac:dyDescent="0.25">
      <c r="A63" s="25" t="s">
        <v>186</v>
      </c>
      <c r="B63" s="14">
        <v>0</v>
      </c>
      <c r="C63" s="6">
        <v>112000</v>
      </c>
      <c r="D63" s="6">
        <v>0</v>
      </c>
      <c r="E63" s="13">
        <f t="shared" ref="E63:E65" si="15">SUM(B63:D63)</f>
        <v>112000</v>
      </c>
      <c r="F63" s="14">
        <v>65724</v>
      </c>
      <c r="G63" s="6">
        <v>58532</v>
      </c>
      <c r="H63" s="15">
        <v>7192</v>
      </c>
      <c r="I63" s="14">
        <v>7577214</v>
      </c>
      <c r="J63" s="6">
        <v>2532649</v>
      </c>
      <c r="K63" s="15">
        <v>5044565</v>
      </c>
      <c r="L63" s="14">
        <v>5296579</v>
      </c>
      <c r="M63" s="6">
        <v>3967992</v>
      </c>
      <c r="N63" s="15">
        <v>1328587</v>
      </c>
      <c r="O63" s="14">
        <v>0</v>
      </c>
      <c r="P63" s="6">
        <v>0</v>
      </c>
      <c r="Q63" s="15">
        <v>0</v>
      </c>
      <c r="R63" s="8">
        <v>6492344</v>
      </c>
    </row>
    <row r="64" spans="1:18" x14ac:dyDescent="0.25">
      <c r="A64" s="25" t="s">
        <v>187</v>
      </c>
      <c r="B64" s="14">
        <v>0</v>
      </c>
      <c r="C64" s="6">
        <v>112000</v>
      </c>
      <c r="D64" s="6">
        <v>0</v>
      </c>
      <c r="E64" s="13">
        <f t="shared" si="15"/>
        <v>112000</v>
      </c>
      <c r="F64" s="14">
        <v>76932</v>
      </c>
      <c r="G64" s="6">
        <v>33620</v>
      </c>
      <c r="H64" s="15">
        <v>43312</v>
      </c>
      <c r="I64" s="14">
        <v>7574936</v>
      </c>
      <c r="J64" s="6">
        <v>2667398</v>
      </c>
      <c r="K64" s="15">
        <v>4907538</v>
      </c>
      <c r="L64" s="14">
        <v>5372051</v>
      </c>
      <c r="M64" s="6">
        <v>3995751</v>
      </c>
      <c r="N64" s="15">
        <v>1376300</v>
      </c>
      <c r="O64" s="14">
        <v>0</v>
      </c>
      <c r="P64" s="6">
        <v>0</v>
      </c>
      <c r="Q64" s="15">
        <v>0</v>
      </c>
      <c r="R64" s="8">
        <v>6439150</v>
      </c>
    </row>
    <row r="65" spans="1:18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13">
        <f t="shared" si="15"/>
        <v>0</v>
      </c>
      <c r="F65" s="14" t="s">
        <v>193</v>
      </c>
      <c r="G65" s="6" t="s">
        <v>193</v>
      </c>
      <c r="H65" s="15" t="s">
        <v>193</v>
      </c>
      <c r="I65" s="14" t="s">
        <v>193</v>
      </c>
      <c r="J65" s="6" t="s">
        <v>193</v>
      </c>
      <c r="K65" s="15" t="s">
        <v>193</v>
      </c>
      <c r="L65" s="14" t="s">
        <v>193</v>
      </c>
      <c r="M65" s="6" t="s">
        <v>193</v>
      </c>
      <c r="N65" s="15" t="s">
        <v>193</v>
      </c>
      <c r="O65" s="14" t="s">
        <v>193</v>
      </c>
      <c r="P65" s="6" t="s">
        <v>193</v>
      </c>
      <c r="Q65" s="15" t="s">
        <v>193</v>
      </c>
      <c r="R65" s="8" t="s">
        <v>193</v>
      </c>
    </row>
    <row r="66" spans="1:18" x14ac:dyDescent="0.25">
      <c r="A66" s="22" t="s">
        <v>155</v>
      </c>
      <c r="B66" s="12">
        <f t="shared" ref="B66:R66" si="16">SUM(B62:B65)</f>
        <v>0</v>
      </c>
      <c r="C66" s="5">
        <f t="shared" si="16"/>
        <v>336000</v>
      </c>
      <c r="D66" s="5">
        <f t="shared" si="16"/>
        <v>0</v>
      </c>
      <c r="E66" s="13">
        <f t="shared" si="16"/>
        <v>336000</v>
      </c>
      <c r="F66" s="12">
        <f t="shared" si="16"/>
        <v>208380</v>
      </c>
      <c r="G66" s="5">
        <f t="shared" si="16"/>
        <v>149511</v>
      </c>
      <c r="H66" s="13">
        <f t="shared" si="16"/>
        <v>58869</v>
      </c>
      <c r="I66" s="12">
        <f t="shared" si="16"/>
        <v>22659086</v>
      </c>
      <c r="J66" s="5">
        <f t="shared" si="16"/>
        <v>7598291</v>
      </c>
      <c r="K66" s="13">
        <f t="shared" si="16"/>
        <v>15060795</v>
      </c>
      <c r="L66" s="12">
        <f t="shared" si="16"/>
        <v>15915207</v>
      </c>
      <c r="M66" s="5">
        <f t="shared" si="16"/>
        <v>11859862</v>
      </c>
      <c r="N66" s="13">
        <f t="shared" si="16"/>
        <v>4055345</v>
      </c>
      <c r="O66" s="12">
        <f t="shared" si="16"/>
        <v>0</v>
      </c>
      <c r="P66" s="5">
        <f t="shared" si="16"/>
        <v>0</v>
      </c>
      <c r="Q66" s="13">
        <f t="shared" si="16"/>
        <v>0</v>
      </c>
      <c r="R66" s="7">
        <f t="shared" si="16"/>
        <v>19511009</v>
      </c>
    </row>
    <row r="67" spans="1:18" x14ac:dyDescent="0.25">
      <c r="A67" s="24"/>
      <c r="B67" s="33"/>
      <c r="C67" s="34"/>
      <c r="D67" s="34"/>
      <c r="E67" s="35"/>
      <c r="F67" s="33"/>
      <c r="G67" s="34"/>
      <c r="H67" s="35"/>
      <c r="I67" s="33"/>
      <c r="J67" s="34"/>
      <c r="K67" s="35"/>
      <c r="L67" s="33"/>
      <c r="M67" s="34"/>
      <c r="N67" s="35"/>
      <c r="O67" s="33"/>
      <c r="P67" s="34"/>
      <c r="Q67" s="35"/>
      <c r="R67" s="36"/>
    </row>
    <row r="68" spans="1:18" x14ac:dyDescent="0.25">
      <c r="A68" s="22" t="s">
        <v>166</v>
      </c>
      <c r="B68" s="33"/>
      <c r="C68" s="34"/>
      <c r="D68" s="34"/>
      <c r="E68" s="35"/>
      <c r="F68" s="33"/>
      <c r="G68" s="34"/>
      <c r="H68" s="35"/>
      <c r="I68" s="33"/>
      <c r="J68" s="34"/>
      <c r="K68" s="35"/>
      <c r="L68" s="33"/>
      <c r="M68" s="34"/>
      <c r="N68" s="35"/>
      <c r="O68" s="33"/>
      <c r="P68" s="34"/>
      <c r="Q68" s="35"/>
      <c r="R68" s="36"/>
    </row>
    <row r="69" spans="1:18" x14ac:dyDescent="0.25">
      <c r="A69" s="25" t="s">
        <v>185</v>
      </c>
      <c r="B69" s="14">
        <v>0</v>
      </c>
      <c r="C69" s="6">
        <v>112000</v>
      </c>
      <c r="D69" s="6">
        <v>0</v>
      </c>
      <c r="E69" s="13">
        <f>SUM(B69:D69)</f>
        <v>112000</v>
      </c>
      <c r="F69" s="14">
        <v>777878</v>
      </c>
      <c r="G69" s="6">
        <v>360047</v>
      </c>
      <c r="H69" s="15">
        <v>417831</v>
      </c>
      <c r="I69" s="14">
        <v>9365448</v>
      </c>
      <c r="J69" s="6">
        <v>3805761</v>
      </c>
      <c r="K69" s="15">
        <v>5559687</v>
      </c>
      <c r="L69" s="14">
        <v>4510533</v>
      </c>
      <c r="M69" s="6">
        <v>3247809</v>
      </c>
      <c r="N69" s="15">
        <v>1262724</v>
      </c>
      <c r="O69" s="14">
        <v>1260860</v>
      </c>
      <c r="P69" s="6">
        <v>1255854</v>
      </c>
      <c r="Q69" s="15">
        <v>5006</v>
      </c>
      <c r="R69" s="8">
        <v>7357248</v>
      </c>
    </row>
    <row r="70" spans="1:18" x14ac:dyDescent="0.25">
      <c r="A70" s="25" t="s">
        <v>186</v>
      </c>
      <c r="B70" s="14">
        <v>0</v>
      </c>
      <c r="C70" s="6">
        <v>112000</v>
      </c>
      <c r="D70" s="6">
        <v>0</v>
      </c>
      <c r="E70" s="13">
        <f t="shared" ref="E70:E72" si="17">SUM(B70:D70)</f>
        <v>112000</v>
      </c>
      <c r="F70" s="14">
        <v>777878</v>
      </c>
      <c r="G70" s="6">
        <v>374765</v>
      </c>
      <c r="H70" s="15">
        <v>403113</v>
      </c>
      <c r="I70" s="14">
        <v>9359604</v>
      </c>
      <c r="J70" s="6">
        <v>3971858</v>
      </c>
      <c r="K70" s="15">
        <v>5387746</v>
      </c>
      <c r="L70" s="14">
        <v>4611538</v>
      </c>
      <c r="M70" s="6">
        <v>3314279</v>
      </c>
      <c r="N70" s="15">
        <v>1297259</v>
      </c>
      <c r="O70" s="14">
        <v>1260860</v>
      </c>
      <c r="P70" s="6">
        <v>1256231</v>
      </c>
      <c r="Q70" s="15">
        <v>4629</v>
      </c>
      <c r="R70" s="8">
        <v>7204747</v>
      </c>
    </row>
    <row r="71" spans="1:18" x14ac:dyDescent="0.25">
      <c r="A71" s="25" t="s">
        <v>187</v>
      </c>
      <c r="B71" s="14">
        <v>0</v>
      </c>
      <c r="C71" s="6">
        <v>128875</v>
      </c>
      <c r="D71" s="6">
        <v>0</v>
      </c>
      <c r="E71" s="13">
        <f t="shared" si="17"/>
        <v>128875</v>
      </c>
      <c r="F71" s="14">
        <v>777879</v>
      </c>
      <c r="G71" s="6">
        <v>389483</v>
      </c>
      <c r="H71" s="15">
        <v>388396</v>
      </c>
      <c r="I71" s="14">
        <v>9405291</v>
      </c>
      <c r="J71" s="6">
        <v>4138736</v>
      </c>
      <c r="K71" s="15">
        <v>5266555</v>
      </c>
      <c r="L71" s="14">
        <v>4655941</v>
      </c>
      <c r="M71" s="6">
        <v>3340765</v>
      </c>
      <c r="N71" s="15">
        <v>1315176</v>
      </c>
      <c r="O71" s="14">
        <v>1254220</v>
      </c>
      <c r="P71" s="6">
        <v>1249955</v>
      </c>
      <c r="Q71" s="15">
        <v>4265</v>
      </c>
      <c r="R71" s="8">
        <v>7103267</v>
      </c>
    </row>
    <row r="72" spans="1:18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13">
        <f t="shared" si="17"/>
        <v>0</v>
      </c>
      <c r="F72" s="14" t="s">
        <v>193</v>
      </c>
      <c r="G72" s="6" t="s">
        <v>193</v>
      </c>
      <c r="H72" s="15" t="s">
        <v>193</v>
      </c>
      <c r="I72" s="14" t="s">
        <v>193</v>
      </c>
      <c r="J72" s="6" t="s">
        <v>193</v>
      </c>
      <c r="K72" s="15" t="s">
        <v>193</v>
      </c>
      <c r="L72" s="14" t="s">
        <v>193</v>
      </c>
      <c r="M72" s="6" t="s">
        <v>193</v>
      </c>
      <c r="N72" s="15" t="s">
        <v>193</v>
      </c>
      <c r="O72" s="14" t="s">
        <v>193</v>
      </c>
      <c r="P72" s="6" t="s">
        <v>193</v>
      </c>
      <c r="Q72" s="15" t="s">
        <v>193</v>
      </c>
      <c r="R72" s="8" t="s">
        <v>193</v>
      </c>
    </row>
    <row r="73" spans="1:18" x14ac:dyDescent="0.25">
      <c r="A73" s="22" t="s">
        <v>155</v>
      </c>
      <c r="B73" s="12">
        <f t="shared" ref="B73:R73" si="18">SUM(B69:B72)</f>
        <v>0</v>
      </c>
      <c r="C73" s="5">
        <f t="shared" si="18"/>
        <v>352875</v>
      </c>
      <c r="D73" s="5">
        <f t="shared" si="18"/>
        <v>0</v>
      </c>
      <c r="E73" s="13">
        <f t="shared" si="18"/>
        <v>352875</v>
      </c>
      <c r="F73" s="12">
        <f t="shared" si="18"/>
        <v>2333635</v>
      </c>
      <c r="G73" s="5">
        <f t="shared" si="18"/>
        <v>1124295</v>
      </c>
      <c r="H73" s="13">
        <f t="shared" si="18"/>
        <v>1209340</v>
      </c>
      <c r="I73" s="12">
        <f t="shared" si="18"/>
        <v>28130343</v>
      </c>
      <c r="J73" s="5">
        <f t="shared" si="18"/>
        <v>11916355</v>
      </c>
      <c r="K73" s="13">
        <f t="shared" si="18"/>
        <v>16213988</v>
      </c>
      <c r="L73" s="12">
        <f t="shared" si="18"/>
        <v>13778012</v>
      </c>
      <c r="M73" s="5">
        <f t="shared" si="18"/>
        <v>9902853</v>
      </c>
      <c r="N73" s="13">
        <f t="shared" si="18"/>
        <v>3875159</v>
      </c>
      <c r="O73" s="12">
        <f t="shared" si="18"/>
        <v>3775940</v>
      </c>
      <c r="P73" s="5">
        <f t="shared" si="18"/>
        <v>3762040</v>
      </c>
      <c r="Q73" s="13">
        <f t="shared" si="18"/>
        <v>13900</v>
      </c>
      <c r="R73" s="7">
        <f t="shared" si="18"/>
        <v>21665262</v>
      </c>
    </row>
    <row r="74" spans="1:18" x14ac:dyDescent="0.25">
      <c r="A74" s="24"/>
      <c r="B74" s="33"/>
      <c r="C74" s="34"/>
      <c r="D74" s="34"/>
      <c r="E74" s="35"/>
      <c r="F74" s="33"/>
      <c r="G74" s="34"/>
      <c r="H74" s="35"/>
      <c r="I74" s="33"/>
      <c r="J74" s="34"/>
      <c r="K74" s="35"/>
      <c r="L74" s="33"/>
      <c r="M74" s="34"/>
      <c r="N74" s="35"/>
      <c r="O74" s="33"/>
      <c r="P74" s="34"/>
      <c r="Q74" s="35"/>
      <c r="R74" s="36"/>
    </row>
    <row r="75" spans="1:18" x14ac:dyDescent="0.25">
      <c r="A75" s="22" t="s">
        <v>167</v>
      </c>
      <c r="B75" s="33"/>
      <c r="C75" s="34"/>
      <c r="D75" s="34"/>
      <c r="E75" s="35"/>
      <c r="F75" s="33"/>
      <c r="G75" s="34"/>
      <c r="H75" s="35"/>
      <c r="I75" s="33"/>
      <c r="J75" s="34"/>
      <c r="K75" s="35"/>
      <c r="L75" s="33"/>
      <c r="M75" s="34"/>
      <c r="N75" s="35"/>
      <c r="O75" s="33"/>
      <c r="P75" s="34"/>
      <c r="Q75" s="35"/>
      <c r="R75" s="36"/>
    </row>
    <row r="76" spans="1:18" x14ac:dyDescent="0.25">
      <c r="A76" s="25" t="s">
        <v>185</v>
      </c>
      <c r="B76" s="14">
        <v>0</v>
      </c>
      <c r="C76" s="6">
        <v>0</v>
      </c>
      <c r="D76" s="6">
        <v>0</v>
      </c>
      <c r="E76" s="13">
        <f>SUM(B76:D76)</f>
        <v>0</v>
      </c>
      <c r="F76" s="14">
        <v>0</v>
      </c>
      <c r="G76" s="6">
        <v>0</v>
      </c>
      <c r="H76" s="15">
        <v>0</v>
      </c>
      <c r="I76" s="14">
        <v>0</v>
      </c>
      <c r="J76" s="6">
        <v>0</v>
      </c>
      <c r="K76" s="15">
        <v>0</v>
      </c>
      <c r="L76" s="14">
        <v>2887833</v>
      </c>
      <c r="M76" s="6">
        <v>2465422</v>
      </c>
      <c r="N76" s="15">
        <v>422411</v>
      </c>
      <c r="O76" s="14">
        <v>2364749</v>
      </c>
      <c r="P76" s="6">
        <v>1401981</v>
      </c>
      <c r="Q76" s="15">
        <v>962768</v>
      </c>
      <c r="R76" s="8">
        <v>1385179</v>
      </c>
    </row>
    <row r="77" spans="1:18" x14ac:dyDescent="0.25">
      <c r="A77" s="25" t="s">
        <v>186</v>
      </c>
      <c r="B77" s="14">
        <v>0</v>
      </c>
      <c r="C77" s="6">
        <v>26735</v>
      </c>
      <c r="D77" s="6">
        <v>0</v>
      </c>
      <c r="E77" s="13">
        <f t="shared" ref="E77:E79" si="19">SUM(B77:D77)</f>
        <v>26735</v>
      </c>
      <c r="F77" s="14">
        <v>0</v>
      </c>
      <c r="G77" s="6">
        <v>0</v>
      </c>
      <c r="H77" s="15">
        <v>0</v>
      </c>
      <c r="I77" s="14">
        <v>0</v>
      </c>
      <c r="J77" s="6">
        <v>0</v>
      </c>
      <c r="K77" s="15">
        <v>0</v>
      </c>
      <c r="L77" s="14">
        <v>2942688</v>
      </c>
      <c r="M77" s="6">
        <v>2491366</v>
      </c>
      <c r="N77" s="15">
        <v>451322</v>
      </c>
      <c r="O77" s="14">
        <v>2364749</v>
      </c>
      <c r="P77" s="6">
        <v>1650710</v>
      </c>
      <c r="Q77" s="15">
        <v>714039</v>
      </c>
      <c r="R77" s="8">
        <v>1192096</v>
      </c>
    </row>
    <row r="78" spans="1:18" x14ac:dyDescent="0.25">
      <c r="A78" s="25" t="s">
        <v>187</v>
      </c>
      <c r="B78" s="14">
        <v>0</v>
      </c>
      <c r="C78" s="6">
        <v>39885</v>
      </c>
      <c r="D78" s="6">
        <v>0</v>
      </c>
      <c r="E78" s="13">
        <f t="shared" si="19"/>
        <v>39885</v>
      </c>
      <c r="F78" s="14">
        <v>0</v>
      </c>
      <c r="G78" s="6">
        <v>0</v>
      </c>
      <c r="H78" s="15">
        <v>0</v>
      </c>
      <c r="I78" s="14">
        <v>0</v>
      </c>
      <c r="J78" s="6">
        <v>0</v>
      </c>
      <c r="K78" s="15">
        <v>0</v>
      </c>
      <c r="L78" s="14">
        <v>2945745</v>
      </c>
      <c r="M78" s="6">
        <v>2514627</v>
      </c>
      <c r="N78" s="15">
        <v>431118</v>
      </c>
      <c r="O78" s="14">
        <v>2364749</v>
      </c>
      <c r="P78" s="6">
        <v>1903400</v>
      </c>
      <c r="Q78" s="15">
        <v>461349</v>
      </c>
      <c r="R78" s="8">
        <v>932352</v>
      </c>
    </row>
    <row r="79" spans="1:18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13">
        <f t="shared" si="19"/>
        <v>0</v>
      </c>
      <c r="F79" s="14" t="s">
        <v>193</v>
      </c>
      <c r="G79" s="6" t="s">
        <v>193</v>
      </c>
      <c r="H79" s="15" t="s">
        <v>193</v>
      </c>
      <c r="I79" s="14" t="s">
        <v>193</v>
      </c>
      <c r="J79" s="6" t="s">
        <v>193</v>
      </c>
      <c r="K79" s="15" t="s">
        <v>193</v>
      </c>
      <c r="L79" s="14" t="s">
        <v>193</v>
      </c>
      <c r="M79" s="6" t="s">
        <v>193</v>
      </c>
      <c r="N79" s="15" t="s">
        <v>193</v>
      </c>
      <c r="O79" s="14" t="s">
        <v>193</v>
      </c>
      <c r="P79" s="6" t="s">
        <v>193</v>
      </c>
      <c r="Q79" s="15" t="s">
        <v>193</v>
      </c>
      <c r="R79" s="8" t="s">
        <v>193</v>
      </c>
    </row>
    <row r="80" spans="1:18" x14ac:dyDescent="0.25">
      <c r="A80" s="22" t="s">
        <v>155</v>
      </c>
      <c r="B80" s="12">
        <f t="shared" ref="B80:R80" si="20">SUM(B76:B79)</f>
        <v>0</v>
      </c>
      <c r="C80" s="5">
        <f t="shared" si="20"/>
        <v>66620</v>
      </c>
      <c r="D80" s="5">
        <f t="shared" si="20"/>
        <v>0</v>
      </c>
      <c r="E80" s="13">
        <f t="shared" si="20"/>
        <v>66620</v>
      </c>
      <c r="F80" s="12">
        <f t="shared" si="20"/>
        <v>0</v>
      </c>
      <c r="G80" s="5">
        <f t="shared" si="20"/>
        <v>0</v>
      </c>
      <c r="H80" s="13">
        <f t="shared" si="20"/>
        <v>0</v>
      </c>
      <c r="I80" s="12">
        <f t="shared" si="20"/>
        <v>0</v>
      </c>
      <c r="J80" s="5">
        <f t="shared" si="20"/>
        <v>0</v>
      </c>
      <c r="K80" s="13">
        <f t="shared" si="20"/>
        <v>0</v>
      </c>
      <c r="L80" s="12">
        <f t="shared" si="20"/>
        <v>8776266</v>
      </c>
      <c r="M80" s="5">
        <f t="shared" si="20"/>
        <v>7471415</v>
      </c>
      <c r="N80" s="13">
        <f t="shared" si="20"/>
        <v>1304851</v>
      </c>
      <c r="O80" s="12">
        <f t="shared" si="20"/>
        <v>7094247</v>
      </c>
      <c r="P80" s="5">
        <f t="shared" si="20"/>
        <v>4956091</v>
      </c>
      <c r="Q80" s="13">
        <f t="shared" si="20"/>
        <v>2138156</v>
      </c>
      <c r="R80" s="7">
        <f t="shared" si="20"/>
        <v>3509627</v>
      </c>
    </row>
    <row r="81" spans="1:18" x14ac:dyDescent="0.25">
      <c r="A81" s="24"/>
      <c r="B81" s="33"/>
      <c r="C81" s="34"/>
      <c r="D81" s="34"/>
      <c r="E81" s="35"/>
      <c r="F81" s="33"/>
      <c r="G81" s="34"/>
      <c r="H81" s="35"/>
      <c r="I81" s="33"/>
      <c r="J81" s="34"/>
      <c r="K81" s="35"/>
      <c r="L81" s="33"/>
      <c r="M81" s="34"/>
      <c r="N81" s="35"/>
      <c r="O81" s="33"/>
      <c r="P81" s="34"/>
      <c r="Q81" s="35"/>
      <c r="R81" s="36"/>
    </row>
    <row r="82" spans="1:18" x14ac:dyDescent="0.25">
      <c r="A82" s="22" t="s">
        <v>168</v>
      </c>
      <c r="B82" s="33"/>
      <c r="C82" s="34"/>
      <c r="D82" s="34"/>
      <c r="E82" s="35"/>
      <c r="F82" s="33"/>
      <c r="G82" s="34"/>
      <c r="H82" s="35"/>
      <c r="I82" s="33"/>
      <c r="J82" s="34"/>
      <c r="K82" s="35"/>
      <c r="L82" s="33"/>
      <c r="M82" s="34"/>
      <c r="N82" s="35"/>
      <c r="O82" s="33"/>
      <c r="P82" s="34"/>
      <c r="Q82" s="35"/>
      <c r="R82" s="36"/>
    </row>
    <row r="83" spans="1:18" x14ac:dyDescent="0.25">
      <c r="A83" s="25" t="s">
        <v>185</v>
      </c>
      <c r="B83" s="14">
        <v>0</v>
      </c>
      <c r="C83" s="6">
        <v>5599.34</v>
      </c>
      <c r="D83" s="6">
        <v>0</v>
      </c>
      <c r="E83" s="13">
        <f>SUM(B83:D83)</f>
        <v>5599.34</v>
      </c>
      <c r="F83" s="14">
        <v>0</v>
      </c>
      <c r="G83" s="6">
        <v>0</v>
      </c>
      <c r="H83" s="15">
        <v>0</v>
      </c>
      <c r="I83" s="14">
        <v>7583011.4000000004</v>
      </c>
      <c r="J83" s="6">
        <v>2077905.3</v>
      </c>
      <c r="K83" s="15">
        <v>5505106.0999999996</v>
      </c>
      <c r="L83" s="14">
        <v>2540222.4300000002</v>
      </c>
      <c r="M83" s="6">
        <v>2126251.44</v>
      </c>
      <c r="N83" s="15">
        <v>413970.99</v>
      </c>
      <c r="O83" s="14">
        <v>257854.26</v>
      </c>
      <c r="P83" s="6">
        <v>204540</v>
      </c>
      <c r="Q83" s="15">
        <v>53314.26</v>
      </c>
      <c r="R83" s="8">
        <v>5977990.6900000004</v>
      </c>
    </row>
    <row r="84" spans="1:18" x14ac:dyDescent="0.25">
      <c r="A84" s="25" t="s">
        <v>186</v>
      </c>
      <c r="B84" s="14">
        <v>0</v>
      </c>
      <c r="C84" s="6">
        <v>-99.44</v>
      </c>
      <c r="D84" s="6">
        <v>0</v>
      </c>
      <c r="E84" s="13">
        <f t="shared" ref="E84:E86" si="21">SUM(B84:D84)</f>
        <v>-99.44</v>
      </c>
      <c r="F84" s="14">
        <v>0</v>
      </c>
      <c r="G84" s="6">
        <v>0</v>
      </c>
      <c r="H84" s="15">
        <v>0</v>
      </c>
      <c r="I84" s="14">
        <v>7583011.4000000004</v>
      </c>
      <c r="J84" s="6">
        <v>2498241.21</v>
      </c>
      <c r="K84" s="15">
        <v>5084770.1900000004</v>
      </c>
      <c r="L84" s="14">
        <v>2560322.71</v>
      </c>
      <c r="M84" s="6">
        <v>2156822.0699999998</v>
      </c>
      <c r="N84" s="15">
        <v>403500.64</v>
      </c>
      <c r="O84" s="14">
        <v>257854.26</v>
      </c>
      <c r="P84" s="6">
        <v>207687.6</v>
      </c>
      <c r="Q84" s="15">
        <v>50166.66</v>
      </c>
      <c r="R84" s="8">
        <v>5538338.0499999998</v>
      </c>
    </row>
    <row r="85" spans="1:18" x14ac:dyDescent="0.25">
      <c r="A85" s="25" t="s">
        <v>187</v>
      </c>
      <c r="B85" s="14">
        <v>0</v>
      </c>
      <c r="C85" s="6">
        <v>6575</v>
      </c>
      <c r="D85" s="6">
        <v>0</v>
      </c>
      <c r="E85" s="13">
        <f t="shared" si="21"/>
        <v>6575</v>
      </c>
      <c r="F85" s="14">
        <v>0</v>
      </c>
      <c r="G85" s="6">
        <v>0</v>
      </c>
      <c r="H85" s="15">
        <v>0</v>
      </c>
      <c r="I85" s="14">
        <v>7583011.4000000004</v>
      </c>
      <c r="J85" s="6">
        <v>2924287.87</v>
      </c>
      <c r="K85" s="15">
        <v>4658723.53</v>
      </c>
      <c r="L85" s="14">
        <v>2576159.91</v>
      </c>
      <c r="M85" s="6">
        <v>2188827.11</v>
      </c>
      <c r="N85" s="15">
        <v>387332.8</v>
      </c>
      <c r="O85" s="14">
        <v>257854.26</v>
      </c>
      <c r="P85" s="6">
        <v>210787.37</v>
      </c>
      <c r="Q85" s="15">
        <v>47066.89</v>
      </c>
      <c r="R85" s="8">
        <v>5099698.22</v>
      </c>
    </row>
    <row r="86" spans="1:18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13">
        <f t="shared" si="21"/>
        <v>0</v>
      </c>
      <c r="F86" s="14" t="s">
        <v>193</v>
      </c>
      <c r="G86" s="6" t="s">
        <v>193</v>
      </c>
      <c r="H86" s="15" t="s">
        <v>193</v>
      </c>
      <c r="I86" s="14" t="s">
        <v>193</v>
      </c>
      <c r="J86" s="6" t="s">
        <v>193</v>
      </c>
      <c r="K86" s="15" t="s">
        <v>193</v>
      </c>
      <c r="L86" s="14" t="s">
        <v>193</v>
      </c>
      <c r="M86" s="6" t="s">
        <v>193</v>
      </c>
      <c r="N86" s="15" t="s">
        <v>193</v>
      </c>
      <c r="O86" s="14" t="s">
        <v>193</v>
      </c>
      <c r="P86" s="6" t="s">
        <v>193</v>
      </c>
      <c r="Q86" s="15" t="s">
        <v>193</v>
      </c>
      <c r="R86" s="8" t="s">
        <v>193</v>
      </c>
    </row>
    <row r="87" spans="1:18" x14ac:dyDescent="0.25">
      <c r="A87" s="22" t="s">
        <v>155</v>
      </c>
      <c r="B87" s="12">
        <f t="shared" ref="B87:R87" si="22">SUM(B83:B86)</f>
        <v>0</v>
      </c>
      <c r="C87" s="5">
        <f t="shared" si="22"/>
        <v>12074.900000000001</v>
      </c>
      <c r="D87" s="5">
        <f t="shared" si="22"/>
        <v>0</v>
      </c>
      <c r="E87" s="13">
        <f t="shared" si="22"/>
        <v>12074.900000000001</v>
      </c>
      <c r="F87" s="12">
        <f t="shared" si="22"/>
        <v>0</v>
      </c>
      <c r="G87" s="5">
        <f t="shared" si="22"/>
        <v>0</v>
      </c>
      <c r="H87" s="13">
        <f t="shared" si="22"/>
        <v>0</v>
      </c>
      <c r="I87" s="12">
        <f t="shared" si="22"/>
        <v>22749034.200000003</v>
      </c>
      <c r="J87" s="5">
        <f t="shared" si="22"/>
        <v>7500434.3799999999</v>
      </c>
      <c r="K87" s="13">
        <f t="shared" si="22"/>
        <v>15248599.82</v>
      </c>
      <c r="L87" s="12">
        <f t="shared" si="22"/>
        <v>7676705.0500000007</v>
      </c>
      <c r="M87" s="5">
        <f t="shared" si="22"/>
        <v>6471900.6199999992</v>
      </c>
      <c r="N87" s="13">
        <f t="shared" si="22"/>
        <v>1204804.43</v>
      </c>
      <c r="O87" s="12">
        <f t="shared" si="22"/>
        <v>773562.78</v>
      </c>
      <c r="P87" s="5">
        <f t="shared" si="22"/>
        <v>623014.97</v>
      </c>
      <c r="Q87" s="13">
        <f t="shared" si="22"/>
        <v>150547.81</v>
      </c>
      <c r="R87" s="7">
        <f t="shared" si="22"/>
        <v>16616026.960000001</v>
      </c>
    </row>
    <row r="88" spans="1:18" x14ac:dyDescent="0.25">
      <c r="A88" s="24"/>
      <c r="B88" s="33"/>
      <c r="C88" s="34"/>
      <c r="D88" s="34"/>
      <c r="E88" s="35"/>
      <c r="F88" s="33"/>
      <c r="G88" s="34"/>
      <c r="H88" s="35"/>
      <c r="I88" s="33"/>
      <c r="J88" s="34"/>
      <c r="K88" s="35"/>
      <c r="L88" s="33"/>
      <c r="M88" s="34"/>
      <c r="N88" s="35"/>
      <c r="O88" s="33"/>
      <c r="P88" s="34"/>
      <c r="Q88" s="35"/>
      <c r="R88" s="36"/>
    </row>
    <row r="89" spans="1:18" x14ac:dyDescent="0.25">
      <c r="A89" s="22" t="s">
        <v>169</v>
      </c>
      <c r="B89" s="33"/>
      <c r="C89" s="34"/>
      <c r="D89" s="34"/>
      <c r="E89" s="35"/>
      <c r="F89" s="33"/>
      <c r="G89" s="34"/>
      <c r="H89" s="35"/>
      <c r="I89" s="33"/>
      <c r="J89" s="34"/>
      <c r="K89" s="35"/>
      <c r="L89" s="33"/>
      <c r="M89" s="34"/>
      <c r="N89" s="35"/>
      <c r="O89" s="33"/>
      <c r="P89" s="34"/>
      <c r="Q89" s="35"/>
      <c r="R89" s="36"/>
    </row>
    <row r="90" spans="1:18" x14ac:dyDescent="0.25">
      <c r="A90" s="25" t="s">
        <v>185</v>
      </c>
      <c r="B90" s="14">
        <v>0</v>
      </c>
      <c r="C90" s="6">
        <v>46190.63</v>
      </c>
      <c r="D90" s="6">
        <v>0</v>
      </c>
      <c r="E90" s="13">
        <f>SUM(B90:D90)</f>
        <v>46190.63</v>
      </c>
      <c r="F90" s="14">
        <v>0</v>
      </c>
      <c r="G90" s="6">
        <v>0</v>
      </c>
      <c r="H90" s="15">
        <v>0</v>
      </c>
      <c r="I90" s="14">
        <v>4053320.13</v>
      </c>
      <c r="J90" s="6">
        <v>1111543.9099999999</v>
      </c>
      <c r="K90" s="15">
        <v>2941776.22</v>
      </c>
      <c r="L90" s="14">
        <v>2835029.37</v>
      </c>
      <c r="M90" s="6">
        <v>2786676.33</v>
      </c>
      <c r="N90" s="15">
        <v>48353.04</v>
      </c>
      <c r="O90" s="14">
        <v>91438.74</v>
      </c>
      <c r="P90" s="6">
        <v>102955.67</v>
      </c>
      <c r="Q90" s="15">
        <v>-11516.93</v>
      </c>
      <c r="R90" s="8">
        <v>3024802.96</v>
      </c>
    </row>
    <row r="91" spans="1:18" x14ac:dyDescent="0.25">
      <c r="A91" s="25" t="s">
        <v>186</v>
      </c>
      <c r="B91" s="14">
        <v>0</v>
      </c>
      <c r="C91" s="6">
        <v>57554.89</v>
      </c>
      <c r="D91" s="6">
        <v>0</v>
      </c>
      <c r="E91" s="13">
        <f t="shared" ref="E91:E93" si="23">SUM(B91:D91)</f>
        <v>57554.89</v>
      </c>
      <c r="F91" s="14">
        <v>0</v>
      </c>
      <c r="G91" s="6">
        <v>0</v>
      </c>
      <c r="H91" s="15">
        <v>0</v>
      </c>
      <c r="I91" s="14">
        <v>4053320.13</v>
      </c>
      <c r="J91" s="6">
        <v>1336367.81</v>
      </c>
      <c r="K91" s="15">
        <v>2716952.32</v>
      </c>
      <c r="L91" s="14">
        <v>2840817.88</v>
      </c>
      <c r="M91" s="6">
        <v>2789552.42</v>
      </c>
      <c r="N91" s="15">
        <v>51265.46</v>
      </c>
      <c r="O91" s="14">
        <v>91438.74</v>
      </c>
      <c r="P91" s="6">
        <v>103035.89</v>
      </c>
      <c r="Q91" s="15">
        <v>-11597.15</v>
      </c>
      <c r="R91" s="8">
        <v>2814175.52</v>
      </c>
    </row>
    <row r="92" spans="1:18" x14ac:dyDescent="0.25">
      <c r="A92" s="25" t="s">
        <v>187</v>
      </c>
      <c r="B92" s="14">
        <v>0</v>
      </c>
      <c r="C92" s="6">
        <v>60840.29</v>
      </c>
      <c r="D92" s="6">
        <v>0</v>
      </c>
      <c r="E92" s="13">
        <f t="shared" si="23"/>
        <v>60840.29</v>
      </c>
      <c r="F92" s="14">
        <v>0</v>
      </c>
      <c r="G92" s="6">
        <v>0</v>
      </c>
      <c r="H92" s="15">
        <v>0</v>
      </c>
      <c r="I92" s="14">
        <v>4053320.13</v>
      </c>
      <c r="J92" s="6">
        <v>1564212.46</v>
      </c>
      <c r="K92" s="15">
        <v>2489107.67</v>
      </c>
      <c r="L92" s="14">
        <v>2843628.48</v>
      </c>
      <c r="M92" s="6">
        <v>2792780.03</v>
      </c>
      <c r="N92" s="15">
        <v>50848.45</v>
      </c>
      <c r="O92" s="14">
        <v>93597.74</v>
      </c>
      <c r="P92" s="6">
        <v>103312.38</v>
      </c>
      <c r="Q92" s="15">
        <v>-9714.64</v>
      </c>
      <c r="R92" s="8">
        <v>2591081.77</v>
      </c>
    </row>
    <row r="93" spans="1:18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13">
        <f t="shared" si="23"/>
        <v>0</v>
      </c>
      <c r="F93" s="14" t="s">
        <v>193</v>
      </c>
      <c r="G93" s="6" t="s">
        <v>193</v>
      </c>
      <c r="H93" s="15" t="s">
        <v>193</v>
      </c>
      <c r="I93" s="14" t="s">
        <v>193</v>
      </c>
      <c r="J93" s="6" t="s">
        <v>193</v>
      </c>
      <c r="K93" s="15" t="s">
        <v>193</v>
      </c>
      <c r="L93" s="14" t="s">
        <v>193</v>
      </c>
      <c r="M93" s="6" t="s">
        <v>193</v>
      </c>
      <c r="N93" s="15" t="s">
        <v>193</v>
      </c>
      <c r="O93" s="14" t="s">
        <v>193</v>
      </c>
      <c r="P93" s="6" t="s">
        <v>193</v>
      </c>
      <c r="Q93" s="15" t="s">
        <v>193</v>
      </c>
      <c r="R93" s="8" t="s">
        <v>193</v>
      </c>
    </row>
    <row r="94" spans="1:18" x14ac:dyDescent="0.25">
      <c r="A94" s="22" t="s">
        <v>155</v>
      </c>
      <c r="B94" s="12">
        <f t="shared" ref="B94:R94" si="24">SUM(B90:B93)</f>
        <v>0</v>
      </c>
      <c r="C94" s="5">
        <f t="shared" si="24"/>
        <v>164585.81</v>
      </c>
      <c r="D94" s="5">
        <f t="shared" si="24"/>
        <v>0</v>
      </c>
      <c r="E94" s="13">
        <f t="shared" si="24"/>
        <v>164585.81</v>
      </c>
      <c r="F94" s="12">
        <f t="shared" si="24"/>
        <v>0</v>
      </c>
      <c r="G94" s="5">
        <f t="shared" si="24"/>
        <v>0</v>
      </c>
      <c r="H94" s="13">
        <f t="shared" si="24"/>
        <v>0</v>
      </c>
      <c r="I94" s="12">
        <f t="shared" si="24"/>
        <v>12159960.390000001</v>
      </c>
      <c r="J94" s="5">
        <f t="shared" si="24"/>
        <v>4012124.1799999997</v>
      </c>
      <c r="K94" s="13">
        <f t="shared" si="24"/>
        <v>8147836.21</v>
      </c>
      <c r="L94" s="12">
        <f t="shared" si="24"/>
        <v>8519475.7300000004</v>
      </c>
      <c r="M94" s="5">
        <f t="shared" si="24"/>
        <v>8369008.7799999993</v>
      </c>
      <c r="N94" s="13">
        <f t="shared" si="24"/>
        <v>150466.95000000001</v>
      </c>
      <c r="O94" s="12">
        <f t="shared" si="24"/>
        <v>276475.22000000003</v>
      </c>
      <c r="P94" s="5">
        <f t="shared" si="24"/>
        <v>309303.94</v>
      </c>
      <c r="Q94" s="13">
        <f t="shared" si="24"/>
        <v>-32828.720000000001</v>
      </c>
      <c r="R94" s="7">
        <f t="shared" si="24"/>
        <v>8430060.25</v>
      </c>
    </row>
    <row r="95" spans="1:18" x14ac:dyDescent="0.25">
      <c r="A95" s="24"/>
      <c r="B95" s="33"/>
      <c r="C95" s="34"/>
      <c r="D95" s="34"/>
      <c r="E95" s="35"/>
      <c r="F95" s="33"/>
      <c r="G95" s="34"/>
      <c r="H95" s="35"/>
      <c r="I95" s="33"/>
      <c r="J95" s="34"/>
      <c r="K95" s="35"/>
      <c r="L95" s="33"/>
      <c r="M95" s="34"/>
      <c r="N95" s="35"/>
      <c r="O95" s="33"/>
      <c r="P95" s="34"/>
      <c r="Q95" s="35"/>
      <c r="R95" s="36"/>
    </row>
    <row r="96" spans="1:18" x14ac:dyDescent="0.25">
      <c r="A96" s="22" t="s">
        <v>170</v>
      </c>
      <c r="B96" s="33"/>
      <c r="C96" s="34"/>
      <c r="D96" s="34"/>
      <c r="E96" s="35"/>
      <c r="F96" s="33"/>
      <c r="G96" s="34"/>
      <c r="H96" s="35"/>
      <c r="I96" s="33"/>
      <c r="J96" s="34"/>
      <c r="K96" s="35"/>
      <c r="L96" s="33"/>
      <c r="M96" s="34"/>
      <c r="N96" s="35"/>
      <c r="O96" s="33"/>
      <c r="P96" s="34"/>
      <c r="Q96" s="35"/>
      <c r="R96" s="36"/>
    </row>
    <row r="97" spans="1:18" x14ac:dyDescent="0.25">
      <c r="A97" s="25" t="s">
        <v>185</v>
      </c>
      <c r="B97" s="14">
        <v>7160000</v>
      </c>
      <c r="C97" s="6">
        <v>24700.49</v>
      </c>
      <c r="D97" s="6">
        <v>0</v>
      </c>
      <c r="E97" s="13">
        <f>SUM(B97:D97)</f>
        <v>7184700.4900000002</v>
      </c>
      <c r="F97" s="14">
        <v>650641.88</v>
      </c>
      <c r="G97" s="6">
        <v>146394.43</v>
      </c>
      <c r="H97" s="15">
        <v>504247.45</v>
      </c>
      <c r="I97" s="14">
        <v>11206953.460000001</v>
      </c>
      <c r="J97" s="6">
        <v>1146116.1299999999</v>
      </c>
      <c r="K97" s="15">
        <v>10060837.33</v>
      </c>
      <c r="L97" s="14">
        <v>1652405.71</v>
      </c>
      <c r="M97" s="6">
        <v>622287.77</v>
      </c>
      <c r="N97" s="15">
        <v>1030117.94</v>
      </c>
      <c r="O97" s="14">
        <v>1394.32</v>
      </c>
      <c r="P97" s="6">
        <v>1394.32</v>
      </c>
      <c r="Q97" s="15">
        <v>0</v>
      </c>
      <c r="R97" s="8">
        <v>18779903.210000001</v>
      </c>
    </row>
    <row r="98" spans="1:18" x14ac:dyDescent="0.25">
      <c r="A98" s="25" t="s">
        <v>186</v>
      </c>
      <c r="B98" s="14">
        <v>7160000</v>
      </c>
      <c r="C98" s="6">
        <v>0</v>
      </c>
      <c r="D98" s="6">
        <v>0</v>
      </c>
      <c r="E98" s="13">
        <f t="shared" ref="E98:E100" si="25">SUM(B98:D98)</f>
        <v>7160000</v>
      </c>
      <c r="F98" s="14">
        <v>650641.88</v>
      </c>
      <c r="G98" s="6">
        <v>162660.47</v>
      </c>
      <c r="H98" s="15">
        <v>487981.41</v>
      </c>
      <c r="I98" s="14">
        <v>11230353.460000001</v>
      </c>
      <c r="J98" s="6">
        <v>1295819.79</v>
      </c>
      <c r="K98" s="15">
        <v>9934533.6699999999</v>
      </c>
      <c r="L98" s="14">
        <v>1657992.14</v>
      </c>
      <c r="M98" s="6">
        <v>666084.48</v>
      </c>
      <c r="N98" s="15">
        <v>991907.66</v>
      </c>
      <c r="O98" s="14">
        <v>1394.32</v>
      </c>
      <c r="P98" s="6">
        <v>1394.32</v>
      </c>
      <c r="Q98" s="15">
        <v>0</v>
      </c>
      <c r="R98" s="8">
        <v>18574422.739999998</v>
      </c>
    </row>
    <row r="99" spans="1:18" x14ac:dyDescent="0.25">
      <c r="A99" s="25" t="s">
        <v>187</v>
      </c>
      <c r="B99" s="14">
        <v>7160000</v>
      </c>
      <c r="C99" s="6">
        <v>0</v>
      </c>
      <c r="D99" s="6">
        <v>0</v>
      </c>
      <c r="E99" s="13">
        <f t="shared" si="25"/>
        <v>7160000</v>
      </c>
      <c r="F99" s="14">
        <v>650641.88</v>
      </c>
      <c r="G99" s="6">
        <v>178926.52</v>
      </c>
      <c r="H99" s="15">
        <v>471715.36</v>
      </c>
      <c r="I99" s="14">
        <v>11279961.289999999</v>
      </c>
      <c r="J99" s="6">
        <v>1446046.11</v>
      </c>
      <c r="K99" s="15">
        <v>9833915.1799999997</v>
      </c>
      <c r="L99" s="14">
        <v>1657992.14</v>
      </c>
      <c r="M99" s="6">
        <v>709930.54</v>
      </c>
      <c r="N99" s="15">
        <v>948061.6</v>
      </c>
      <c r="O99" s="14">
        <v>1394.32</v>
      </c>
      <c r="P99" s="6">
        <v>1394.32</v>
      </c>
      <c r="Q99" s="15">
        <v>0</v>
      </c>
      <c r="R99" s="8">
        <v>18413692.140000001</v>
      </c>
    </row>
    <row r="100" spans="1:18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13">
        <f t="shared" si="25"/>
        <v>0</v>
      </c>
      <c r="F100" s="14" t="s">
        <v>193</v>
      </c>
      <c r="G100" s="6" t="s">
        <v>193</v>
      </c>
      <c r="H100" s="15" t="s">
        <v>193</v>
      </c>
      <c r="I100" s="14" t="s">
        <v>193</v>
      </c>
      <c r="J100" s="6" t="s">
        <v>193</v>
      </c>
      <c r="K100" s="15" t="s">
        <v>193</v>
      </c>
      <c r="L100" s="14" t="s">
        <v>193</v>
      </c>
      <c r="M100" s="6" t="s">
        <v>193</v>
      </c>
      <c r="N100" s="15" t="s">
        <v>193</v>
      </c>
      <c r="O100" s="14" t="s">
        <v>193</v>
      </c>
      <c r="P100" s="6" t="s">
        <v>193</v>
      </c>
      <c r="Q100" s="15" t="s">
        <v>193</v>
      </c>
      <c r="R100" s="8" t="s">
        <v>193</v>
      </c>
    </row>
    <row r="101" spans="1:18" x14ac:dyDescent="0.25">
      <c r="A101" s="22" t="s">
        <v>155</v>
      </c>
      <c r="B101" s="12">
        <f t="shared" ref="B101:R101" si="26">SUM(B97:B100)</f>
        <v>21480000</v>
      </c>
      <c r="C101" s="5">
        <f t="shared" si="26"/>
        <v>24700.49</v>
      </c>
      <c r="D101" s="5">
        <f t="shared" si="26"/>
        <v>0</v>
      </c>
      <c r="E101" s="13">
        <f t="shared" si="26"/>
        <v>21504700.490000002</v>
      </c>
      <c r="F101" s="12">
        <f t="shared" si="26"/>
        <v>1951925.6400000001</v>
      </c>
      <c r="G101" s="5">
        <f t="shared" si="26"/>
        <v>487981.42000000004</v>
      </c>
      <c r="H101" s="13">
        <f t="shared" si="26"/>
        <v>1463944.22</v>
      </c>
      <c r="I101" s="12">
        <f t="shared" si="26"/>
        <v>33717268.210000001</v>
      </c>
      <c r="J101" s="5">
        <f t="shared" si="26"/>
        <v>3887982.0300000003</v>
      </c>
      <c r="K101" s="13">
        <f t="shared" si="26"/>
        <v>29829286.18</v>
      </c>
      <c r="L101" s="12">
        <f t="shared" si="26"/>
        <v>4968389.9899999993</v>
      </c>
      <c r="M101" s="5">
        <f t="shared" si="26"/>
        <v>1998302.79</v>
      </c>
      <c r="N101" s="13">
        <f t="shared" si="26"/>
        <v>2970087.2</v>
      </c>
      <c r="O101" s="12">
        <f t="shared" si="26"/>
        <v>4182.96</v>
      </c>
      <c r="P101" s="5">
        <f t="shared" si="26"/>
        <v>4182.96</v>
      </c>
      <c r="Q101" s="13">
        <f t="shared" si="26"/>
        <v>0</v>
      </c>
      <c r="R101" s="7">
        <f t="shared" si="26"/>
        <v>55768018.090000004</v>
      </c>
    </row>
    <row r="102" spans="1:18" x14ac:dyDescent="0.25">
      <c r="A102" s="24"/>
      <c r="B102" s="33"/>
      <c r="C102" s="34"/>
      <c r="D102" s="34"/>
      <c r="E102" s="35"/>
      <c r="F102" s="33"/>
      <c r="G102" s="34"/>
      <c r="H102" s="35"/>
      <c r="I102" s="33"/>
      <c r="J102" s="34"/>
      <c r="K102" s="35"/>
      <c r="L102" s="33"/>
      <c r="M102" s="34"/>
      <c r="N102" s="35"/>
      <c r="O102" s="33"/>
      <c r="P102" s="34"/>
      <c r="Q102" s="35"/>
      <c r="R102" s="36"/>
    </row>
    <row r="103" spans="1:18" x14ac:dyDescent="0.25">
      <c r="A103" s="22" t="s">
        <v>171</v>
      </c>
      <c r="B103" s="33"/>
      <c r="C103" s="34"/>
      <c r="D103" s="34"/>
      <c r="E103" s="35"/>
      <c r="F103" s="33"/>
      <c r="G103" s="34"/>
      <c r="H103" s="35"/>
      <c r="I103" s="33"/>
      <c r="J103" s="34"/>
      <c r="K103" s="35"/>
      <c r="L103" s="33"/>
      <c r="M103" s="34"/>
      <c r="N103" s="35"/>
      <c r="O103" s="33"/>
      <c r="P103" s="34"/>
      <c r="Q103" s="35"/>
      <c r="R103" s="36"/>
    </row>
    <row r="104" spans="1:18" x14ac:dyDescent="0.25">
      <c r="A104" s="25" t="s">
        <v>185</v>
      </c>
      <c r="B104" s="14">
        <v>0</v>
      </c>
      <c r="C104" s="6">
        <v>0</v>
      </c>
      <c r="D104" s="6">
        <v>0</v>
      </c>
      <c r="E104" s="13">
        <f>SUM(B104:D104)</f>
        <v>0</v>
      </c>
      <c r="F104" s="14">
        <v>0</v>
      </c>
      <c r="G104" s="6">
        <v>0</v>
      </c>
      <c r="H104" s="15">
        <v>0</v>
      </c>
      <c r="I104" s="14">
        <v>28506</v>
      </c>
      <c r="J104" s="6">
        <v>28506</v>
      </c>
      <c r="K104" s="15">
        <v>0</v>
      </c>
      <c r="L104" s="14">
        <v>990742</v>
      </c>
      <c r="M104" s="6">
        <v>343873</v>
      </c>
      <c r="N104" s="15">
        <v>646869</v>
      </c>
      <c r="O104" s="14">
        <v>831828</v>
      </c>
      <c r="P104" s="6">
        <v>650419</v>
      </c>
      <c r="Q104" s="15">
        <v>181409</v>
      </c>
      <c r="R104" s="8">
        <v>828278</v>
      </c>
    </row>
    <row r="105" spans="1:18" x14ac:dyDescent="0.25">
      <c r="A105" s="25" t="s">
        <v>186</v>
      </c>
      <c r="B105" s="14">
        <v>0</v>
      </c>
      <c r="C105" s="6">
        <v>0</v>
      </c>
      <c r="D105" s="6">
        <v>0</v>
      </c>
      <c r="E105" s="13">
        <f t="shared" ref="E105:E107" si="27">SUM(B105:D105)</f>
        <v>0</v>
      </c>
      <c r="F105" s="14">
        <v>0</v>
      </c>
      <c r="G105" s="6">
        <v>0</v>
      </c>
      <c r="H105" s="15">
        <v>0</v>
      </c>
      <c r="I105" s="14">
        <v>28506</v>
      </c>
      <c r="J105" s="6">
        <v>28506</v>
      </c>
      <c r="K105" s="15">
        <v>0</v>
      </c>
      <c r="L105" s="14">
        <v>1008995</v>
      </c>
      <c r="M105" s="6">
        <v>374086</v>
      </c>
      <c r="N105" s="15">
        <v>634909</v>
      </c>
      <c r="O105" s="14">
        <v>841180</v>
      </c>
      <c r="P105" s="6">
        <v>693841</v>
      </c>
      <c r="Q105" s="15">
        <v>147339</v>
      </c>
      <c r="R105" s="8">
        <v>0</v>
      </c>
    </row>
    <row r="106" spans="1:18" x14ac:dyDescent="0.25">
      <c r="A106" s="25" t="s">
        <v>187</v>
      </c>
      <c r="B106" s="14">
        <v>0</v>
      </c>
      <c r="C106" s="6">
        <v>0</v>
      </c>
      <c r="D106" s="6">
        <v>0</v>
      </c>
      <c r="E106" s="13">
        <f t="shared" si="27"/>
        <v>0</v>
      </c>
      <c r="F106" s="14">
        <v>0</v>
      </c>
      <c r="G106" s="6">
        <v>0</v>
      </c>
      <c r="H106" s="15">
        <v>0</v>
      </c>
      <c r="I106" s="14">
        <v>28506.21</v>
      </c>
      <c r="J106" s="6">
        <v>28506.21</v>
      </c>
      <c r="K106" s="15">
        <v>0</v>
      </c>
      <c r="L106" s="14">
        <v>1006102.68</v>
      </c>
      <c r="M106" s="6">
        <v>401558.24</v>
      </c>
      <c r="N106" s="15">
        <v>604544.43999999994</v>
      </c>
      <c r="O106" s="14">
        <v>841179.68</v>
      </c>
      <c r="P106" s="6">
        <v>738042.56</v>
      </c>
      <c r="Q106" s="15">
        <v>103137.12</v>
      </c>
      <c r="R106" s="8">
        <v>707681.56</v>
      </c>
    </row>
    <row r="107" spans="1:18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13">
        <f t="shared" si="27"/>
        <v>0</v>
      </c>
      <c r="F107" s="14" t="s">
        <v>193</v>
      </c>
      <c r="G107" s="6" t="s">
        <v>193</v>
      </c>
      <c r="H107" s="15" t="s">
        <v>193</v>
      </c>
      <c r="I107" s="14" t="s">
        <v>193</v>
      </c>
      <c r="J107" s="6" t="s">
        <v>193</v>
      </c>
      <c r="K107" s="15" t="s">
        <v>193</v>
      </c>
      <c r="L107" s="14" t="s">
        <v>193</v>
      </c>
      <c r="M107" s="6" t="s">
        <v>193</v>
      </c>
      <c r="N107" s="15" t="s">
        <v>193</v>
      </c>
      <c r="O107" s="14" t="s">
        <v>193</v>
      </c>
      <c r="P107" s="6" t="s">
        <v>193</v>
      </c>
      <c r="Q107" s="15" t="s">
        <v>193</v>
      </c>
      <c r="R107" s="8" t="s">
        <v>193</v>
      </c>
    </row>
    <row r="108" spans="1:18" x14ac:dyDescent="0.25">
      <c r="A108" s="22" t="s">
        <v>155</v>
      </c>
      <c r="B108" s="12">
        <f t="shared" ref="B108:R108" si="28">SUM(B104:B107)</f>
        <v>0</v>
      </c>
      <c r="C108" s="5">
        <f t="shared" si="28"/>
        <v>0</v>
      </c>
      <c r="D108" s="5">
        <f t="shared" si="28"/>
        <v>0</v>
      </c>
      <c r="E108" s="13">
        <f t="shared" si="28"/>
        <v>0</v>
      </c>
      <c r="F108" s="12">
        <f t="shared" si="28"/>
        <v>0</v>
      </c>
      <c r="G108" s="5">
        <f t="shared" si="28"/>
        <v>0</v>
      </c>
      <c r="H108" s="13">
        <f t="shared" si="28"/>
        <v>0</v>
      </c>
      <c r="I108" s="12">
        <f t="shared" si="28"/>
        <v>85518.209999999992</v>
      </c>
      <c r="J108" s="5">
        <f t="shared" si="28"/>
        <v>85518.209999999992</v>
      </c>
      <c r="K108" s="13">
        <f t="shared" si="28"/>
        <v>0</v>
      </c>
      <c r="L108" s="12">
        <f t="shared" si="28"/>
        <v>3005839.68</v>
      </c>
      <c r="M108" s="5">
        <f t="shared" si="28"/>
        <v>1119517.24</v>
      </c>
      <c r="N108" s="13">
        <f t="shared" si="28"/>
        <v>1886322.44</v>
      </c>
      <c r="O108" s="12">
        <f t="shared" si="28"/>
        <v>2514187.6800000002</v>
      </c>
      <c r="P108" s="5">
        <f t="shared" si="28"/>
        <v>2082302.56</v>
      </c>
      <c r="Q108" s="13">
        <f t="shared" si="28"/>
        <v>431885.12</v>
      </c>
      <c r="R108" s="7">
        <f t="shared" si="28"/>
        <v>1535959.56</v>
      </c>
    </row>
    <row r="109" spans="1:18" x14ac:dyDescent="0.25">
      <c r="A109" s="24"/>
      <c r="B109" s="33"/>
      <c r="C109" s="34"/>
      <c r="D109" s="34"/>
      <c r="E109" s="35"/>
      <c r="F109" s="33"/>
      <c r="G109" s="34"/>
      <c r="H109" s="35"/>
      <c r="I109" s="33"/>
      <c r="J109" s="34"/>
      <c r="K109" s="35"/>
      <c r="L109" s="33"/>
      <c r="M109" s="34"/>
      <c r="N109" s="35"/>
      <c r="O109" s="33"/>
      <c r="P109" s="34"/>
      <c r="Q109" s="35"/>
      <c r="R109" s="36"/>
    </row>
    <row r="110" spans="1:18" x14ac:dyDescent="0.25">
      <c r="A110" s="22" t="s">
        <v>172</v>
      </c>
      <c r="B110" s="33"/>
      <c r="C110" s="34"/>
      <c r="D110" s="34"/>
      <c r="E110" s="35"/>
      <c r="F110" s="33"/>
      <c r="G110" s="34"/>
      <c r="H110" s="35"/>
      <c r="I110" s="33"/>
      <c r="J110" s="34"/>
      <c r="K110" s="35"/>
      <c r="L110" s="33"/>
      <c r="M110" s="34"/>
      <c r="N110" s="35"/>
      <c r="O110" s="33"/>
      <c r="P110" s="34"/>
      <c r="Q110" s="35"/>
      <c r="R110" s="36"/>
    </row>
    <row r="111" spans="1:18" x14ac:dyDescent="0.25">
      <c r="A111" s="25" t="s">
        <v>185</v>
      </c>
      <c r="B111" s="14">
        <v>0</v>
      </c>
      <c r="C111" s="6">
        <v>0</v>
      </c>
      <c r="D111" s="6">
        <v>0</v>
      </c>
      <c r="E111" s="13">
        <f>SUM(B111:D111)</f>
        <v>0</v>
      </c>
      <c r="F111" s="14">
        <v>0</v>
      </c>
      <c r="G111" s="6">
        <v>0</v>
      </c>
      <c r="H111" s="15">
        <v>0</v>
      </c>
      <c r="I111" s="14">
        <v>0</v>
      </c>
      <c r="J111" s="6">
        <v>0</v>
      </c>
      <c r="K111" s="15">
        <v>0</v>
      </c>
      <c r="L111" s="14">
        <v>1341930</v>
      </c>
      <c r="M111" s="6">
        <v>971905</v>
      </c>
      <c r="N111" s="15">
        <v>370025</v>
      </c>
      <c r="O111" s="14">
        <v>885477</v>
      </c>
      <c r="P111" s="6">
        <v>201351</v>
      </c>
      <c r="Q111" s="15">
        <v>684126</v>
      </c>
      <c r="R111" s="8">
        <v>1054151</v>
      </c>
    </row>
    <row r="112" spans="1:18" x14ac:dyDescent="0.25">
      <c r="A112" s="25" t="s">
        <v>186</v>
      </c>
      <c r="B112" s="14">
        <v>0</v>
      </c>
      <c r="C112" s="6">
        <v>0</v>
      </c>
      <c r="D112" s="6">
        <v>0</v>
      </c>
      <c r="E112" s="13">
        <f t="shared" ref="E112:E114" si="29">SUM(B112:D112)</f>
        <v>0</v>
      </c>
      <c r="F112" s="14">
        <v>0</v>
      </c>
      <c r="G112" s="6">
        <v>0</v>
      </c>
      <c r="H112" s="15">
        <v>0</v>
      </c>
      <c r="I112" s="14">
        <v>0</v>
      </c>
      <c r="J112" s="6">
        <v>0</v>
      </c>
      <c r="K112" s="15">
        <v>0</v>
      </c>
      <c r="L112" s="14">
        <v>1344581</v>
      </c>
      <c r="M112" s="6">
        <v>1009319</v>
      </c>
      <c r="N112" s="15">
        <v>335262</v>
      </c>
      <c r="O112" s="14">
        <v>891620</v>
      </c>
      <c r="P112" s="6">
        <v>201351</v>
      </c>
      <c r="Q112" s="15">
        <v>690269</v>
      </c>
      <c r="R112" s="8">
        <v>1025531</v>
      </c>
    </row>
    <row r="113" spans="1:18" x14ac:dyDescent="0.25">
      <c r="A113" s="25" t="s">
        <v>187</v>
      </c>
      <c r="B113" s="14">
        <v>0</v>
      </c>
      <c r="C113" s="6">
        <v>0</v>
      </c>
      <c r="D113" s="6">
        <v>0</v>
      </c>
      <c r="E113" s="13">
        <f t="shared" si="29"/>
        <v>0</v>
      </c>
      <c r="F113" s="14">
        <v>0</v>
      </c>
      <c r="G113" s="6">
        <v>0</v>
      </c>
      <c r="H113" s="15">
        <v>0</v>
      </c>
      <c r="I113" s="14">
        <v>0</v>
      </c>
      <c r="J113" s="6">
        <v>0</v>
      </c>
      <c r="K113" s="15">
        <v>0</v>
      </c>
      <c r="L113" s="14">
        <v>1356027</v>
      </c>
      <c r="M113" s="6">
        <v>998556</v>
      </c>
      <c r="N113" s="15">
        <v>357471</v>
      </c>
      <c r="O113" s="14">
        <v>891620</v>
      </c>
      <c r="P113" s="6">
        <v>249528</v>
      </c>
      <c r="Q113" s="15">
        <v>642092</v>
      </c>
      <c r="R113" s="8">
        <v>999563</v>
      </c>
    </row>
    <row r="114" spans="1:18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13">
        <f t="shared" si="29"/>
        <v>0</v>
      </c>
      <c r="F114" s="14" t="s">
        <v>193</v>
      </c>
      <c r="G114" s="6" t="s">
        <v>193</v>
      </c>
      <c r="H114" s="15" t="s">
        <v>193</v>
      </c>
      <c r="I114" s="14" t="s">
        <v>193</v>
      </c>
      <c r="J114" s="6" t="s">
        <v>193</v>
      </c>
      <c r="K114" s="15" t="s">
        <v>193</v>
      </c>
      <c r="L114" s="14" t="s">
        <v>193</v>
      </c>
      <c r="M114" s="6" t="s">
        <v>193</v>
      </c>
      <c r="N114" s="15" t="s">
        <v>193</v>
      </c>
      <c r="O114" s="14" t="s">
        <v>193</v>
      </c>
      <c r="P114" s="6" t="s">
        <v>193</v>
      </c>
      <c r="Q114" s="15" t="s">
        <v>193</v>
      </c>
      <c r="R114" s="8" t="s">
        <v>193</v>
      </c>
    </row>
    <row r="115" spans="1:18" x14ac:dyDescent="0.25">
      <c r="A115" s="22" t="s">
        <v>155</v>
      </c>
      <c r="B115" s="12">
        <f t="shared" ref="B115:R115" si="30">SUM(B111:B114)</f>
        <v>0</v>
      </c>
      <c r="C115" s="5">
        <f t="shared" si="30"/>
        <v>0</v>
      </c>
      <c r="D115" s="5">
        <f t="shared" si="30"/>
        <v>0</v>
      </c>
      <c r="E115" s="13">
        <f t="shared" si="30"/>
        <v>0</v>
      </c>
      <c r="F115" s="12">
        <f t="shared" si="30"/>
        <v>0</v>
      </c>
      <c r="G115" s="5">
        <f t="shared" si="30"/>
        <v>0</v>
      </c>
      <c r="H115" s="13">
        <f t="shared" si="30"/>
        <v>0</v>
      </c>
      <c r="I115" s="12">
        <f t="shared" si="30"/>
        <v>0</v>
      </c>
      <c r="J115" s="5">
        <f t="shared" si="30"/>
        <v>0</v>
      </c>
      <c r="K115" s="13">
        <f t="shared" si="30"/>
        <v>0</v>
      </c>
      <c r="L115" s="12">
        <f t="shared" si="30"/>
        <v>4042538</v>
      </c>
      <c r="M115" s="5">
        <f t="shared" si="30"/>
        <v>2979780</v>
      </c>
      <c r="N115" s="13">
        <f t="shared" si="30"/>
        <v>1062758</v>
      </c>
      <c r="O115" s="12">
        <f t="shared" si="30"/>
        <v>2668717</v>
      </c>
      <c r="P115" s="5">
        <f t="shared" si="30"/>
        <v>652230</v>
      </c>
      <c r="Q115" s="13">
        <f t="shared" si="30"/>
        <v>2016487</v>
      </c>
      <c r="R115" s="7">
        <f t="shared" si="30"/>
        <v>3079245</v>
      </c>
    </row>
    <row r="116" spans="1:18" x14ac:dyDescent="0.25">
      <c r="A116" s="24"/>
      <c r="B116" s="33"/>
      <c r="C116" s="34"/>
      <c r="D116" s="34"/>
      <c r="E116" s="35"/>
      <c r="F116" s="33"/>
      <c r="G116" s="34"/>
      <c r="H116" s="35"/>
      <c r="I116" s="33"/>
      <c r="J116" s="34"/>
      <c r="K116" s="35"/>
      <c r="L116" s="33"/>
      <c r="M116" s="34"/>
      <c r="N116" s="35"/>
      <c r="O116" s="33"/>
      <c r="P116" s="34"/>
      <c r="Q116" s="35"/>
      <c r="R116" s="36"/>
    </row>
    <row r="117" spans="1:18" x14ac:dyDescent="0.25">
      <c r="A117" s="22" t="s">
        <v>173</v>
      </c>
      <c r="B117" s="33"/>
      <c r="C117" s="34"/>
      <c r="D117" s="34"/>
      <c r="E117" s="35"/>
      <c r="F117" s="33"/>
      <c r="G117" s="34"/>
      <c r="H117" s="35"/>
      <c r="I117" s="33"/>
      <c r="J117" s="34"/>
      <c r="K117" s="35"/>
      <c r="L117" s="33"/>
      <c r="M117" s="34"/>
      <c r="N117" s="35"/>
      <c r="O117" s="33"/>
      <c r="P117" s="34"/>
      <c r="Q117" s="35"/>
      <c r="R117" s="36"/>
    </row>
    <row r="118" spans="1:18" x14ac:dyDescent="0.25">
      <c r="A118" s="25" t="s">
        <v>185</v>
      </c>
      <c r="B118" s="14">
        <v>0</v>
      </c>
      <c r="C118" s="6">
        <v>0</v>
      </c>
      <c r="D118" s="6">
        <v>0</v>
      </c>
      <c r="E118" s="13">
        <f>SUM(B118:D118)</f>
        <v>0</v>
      </c>
      <c r="F118" s="14">
        <v>0</v>
      </c>
      <c r="G118" s="6">
        <v>0</v>
      </c>
      <c r="H118" s="15">
        <v>0</v>
      </c>
      <c r="I118" s="14">
        <v>0</v>
      </c>
      <c r="J118" s="6">
        <v>0</v>
      </c>
      <c r="K118" s="15">
        <v>0</v>
      </c>
      <c r="L118" s="14">
        <v>754167</v>
      </c>
      <c r="M118" s="6">
        <v>537916</v>
      </c>
      <c r="N118" s="15">
        <v>216251</v>
      </c>
      <c r="O118" s="14">
        <v>457570</v>
      </c>
      <c r="P118" s="6">
        <v>196495</v>
      </c>
      <c r="Q118" s="15">
        <v>261075</v>
      </c>
      <c r="R118" s="8">
        <v>477326</v>
      </c>
    </row>
    <row r="119" spans="1:18" x14ac:dyDescent="0.25">
      <c r="A119" s="25" t="s">
        <v>186</v>
      </c>
      <c r="B119" s="14">
        <v>0</v>
      </c>
      <c r="C119" s="6">
        <v>0</v>
      </c>
      <c r="D119" s="6">
        <v>0</v>
      </c>
      <c r="E119" s="13">
        <f t="shared" ref="E119:E121" si="31">SUM(B119:D119)</f>
        <v>0</v>
      </c>
      <c r="F119" s="14">
        <v>0</v>
      </c>
      <c r="G119" s="6">
        <v>0</v>
      </c>
      <c r="H119" s="15">
        <v>0</v>
      </c>
      <c r="I119" s="14">
        <v>0</v>
      </c>
      <c r="J119" s="6">
        <v>0</v>
      </c>
      <c r="K119" s="15">
        <v>0</v>
      </c>
      <c r="L119" s="14">
        <v>772523</v>
      </c>
      <c r="M119" s="6">
        <v>554027</v>
      </c>
      <c r="N119" s="15">
        <v>218496</v>
      </c>
      <c r="O119" s="14">
        <v>485616</v>
      </c>
      <c r="P119" s="6">
        <v>207229</v>
      </c>
      <c r="Q119" s="15">
        <v>278387</v>
      </c>
      <c r="R119" s="8">
        <v>496883</v>
      </c>
    </row>
    <row r="120" spans="1:18" x14ac:dyDescent="0.25">
      <c r="A120" s="25" t="s">
        <v>187</v>
      </c>
      <c r="B120" s="14">
        <v>0</v>
      </c>
      <c r="C120" s="6">
        <v>0</v>
      </c>
      <c r="D120" s="6">
        <v>0</v>
      </c>
      <c r="E120" s="13">
        <f t="shared" si="31"/>
        <v>0</v>
      </c>
      <c r="F120" s="14">
        <v>0</v>
      </c>
      <c r="G120" s="6">
        <v>0</v>
      </c>
      <c r="H120" s="15">
        <v>0</v>
      </c>
      <c r="I120" s="14">
        <v>0</v>
      </c>
      <c r="J120" s="6">
        <v>0</v>
      </c>
      <c r="K120" s="15">
        <v>0</v>
      </c>
      <c r="L120" s="14">
        <v>920832</v>
      </c>
      <c r="M120" s="6">
        <v>572950</v>
      </c>
      <c r="N120" s="15">
        <v>347882</v>
      </c>
      <c r="O120" s="14">
        <v>490736</v>
      </c>
      <c r="P120" s="6">
        <v>218418</v>
      </c>
      <c r="Q120" s="15">
        <v>272318</v>
      </c>
      <c r="R120" s="8">
        <v>620200</v>
      </c>
    </row>
    <row r="121" spans="1:18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13">
        <f t="shared" si="31"/>
        <v>0</v>
      </c>
      <c r="F121" s="14" t="s">
        <v>193</v>
      </c>
      <c r="G121" s="6" t="s">
        <v>193</v>
      </c>
      <c r="H121" s="15" t="s">
        <v>193</v>
      </c>
      <c r="I121" s="14" t="s">
        <v>193</v>
      </c>
      <c r="J121" s="6" t="s">
        <v>193</v>
      </c>
      <c r="K121" s="15" t="s">
        <v>193</v>
      </c>
      <c r="L121" s="14" t="s">
        <v>193</v>
      </c>
      <c r="M121" s="6" t="s">
        <v>193</v>
      </c>
      <c r="N121" s="15" t="s">
        <v>193</v>
      </c>
      <c r="O121" s="14" t="s">
        <v>193</v>
      </c>
      <c r="P121" s="6" t="s">
        <v>193</v>
      </c>
      <c r="Q121" s="15" t="s">
        <v>193</v>
      </c>
      <c r="R121" s="8" t="s">
        <v>193</v>
      </c>
    </row>
    <row r="122" spans="1:18" x14ac:dyDescent="0.25">
      <c r="A122" s="22" t="s">
        <v>155</v>
      </c>
      <c r="B122" s="12">
        <f t="shared" ref="B122:R122" si="32">SUM(B118:B121)</f>
        <v>0</v>
      </c>
      <c r="C122" s="5">
        <f t="shared" si="32"/>
        <v>0</v>
      </c>
      <c r="D122" s="5">
        <f t="shared" si="32"/>
        <v>0</v>
      </c>
      <c r="E122" s="13">
        <f t="shared" si="32"/>
        <v>0</v>
      </c>
      <c r="F122" s="12">
        <f t="shared" si="32"/>
        <v>0</v>
      </c>
      <c r="G122" s="5">
        <f t="shared" si="32"/>
        <v>0</v>
      </c>
      <c r="H122" s="13">
        <f t="shared" si="32"/>
        <v>0</v>
      </c>
      <c r="I122" s="12">
        <f t="shared" si="32"/>
        <v>0</v>
      </c>
      <c r="J122" s="5">
        <f t="shared" si="32"/>
        <v>0</v>
      </c>
      <c r="K122" s="13">
        <f t="shared" si="32"/>
        <v>0</v>
      </c>
      <c r="L122" s="12">
        <f t="shared" si="32"/>
        <v>2447522</v>
      </c>
      <c r="M122" s="5">
        <f t="shared" si="32"/>
        <v>1664893</v>
      </c>
      <c r="N122" s="13">
        <f t="shared" si="32"/>
        <v>782629</v>
      </c>
      <c r="O122" s="12">
        <f t="shared" si="32"/>
        <v>1433922</v>
      </c>
      <c r="P122" s="5">
        <f t="shared" si="32"/>
        <v>622142</v>
      </c>
      <c r="Q122" s="13">
        <f t="shared" si="32"/>
        <v>811780</v>
      </c>
      <c r="R122" s="7">
        <f t="shared" si="32"/>
        <v>1594409</v>
      </c>
    </row>
    <row r="123" spans="1:18" x14ac:dyDescent="0.25">
      <c r="A123" s="24"/>
      <c r="B123" s="33"/>
      <c r="C123" s="34"/>
      <c r="D123" s="34"/>
      <c r="E123" s="35"/>
      <c r="F123" s="33"/>
      <c r="G123" s="34"/>
      <c r="H123" s="35"/>
      <c r="I123" s="33"/>
      <c r="J123" s="34"/>
      <c r="K123" s="35"/>
      <c r="L123" s="33"/>
      <c r="M123" s="34"/>
      <c r="N123" s="35"/>
      <c r="O123" s="33"/>
      <c r="P123" s="34"/>
      <c r="Q123" s="35"/>
      <c r="R123" s="36"/>
    </row>
    <row r="124" spans="1:18" x14ac:dyDescent="0.25">
      <c r="A124" s="22" t="s">
        <v>174</v>
      </c>
      <c r="B124" s="33"/>
      <c r="C124" s="34"/>
      <c r="D124" s="34"/>
      <c r="E124" s="35"/>
      <c r="F124" s="33"/>
      <c r="G124" s="34"/>
      <c r="H124" s="35"/>
      <c r="I124" s="33"/>
      <c r="J124" s="34"/>
      <c r="K124" s="35"/>
      <c r="L124" s="33"/>
      <c r="M124" s="34"/>
      <c r="N124" s="35"/>
      <c r="O124" s="33"/>
      <c r="P124" s="34"/>
      <c r="Q124" s="35"/>
      <c r="R124" s="36"/>
    </row>
    <row r="125" spans="1:18" x14ac:dyDescent="0.25">
      <c r="A125" s="25" t="s">
        <v>185</v>
      </c>
      <c r="B125" s="14">
        <v>0</v>
      </c>
      <c r="C125" s="6">
        <v>0</v>
      </c>
      <c r="D125" s="6">
        <v>0</v>
      </c>
      <c r="E125" s="13">
        <f>SUM(B125:D125)</f>
        <v>0</v>
      </c>
      <c r="F125" s="14">
        <v>0</v>
      </c>
      <c r="G125" s="6">
        <v>0</v>
      </c>
      <c r="H125" s="15">
        <v>0</v>
      </c>
      <c r="I125" s="14">
        <v>0</v>
      </c>
      <c r="J125" s="6">
        <v>0</v>
      </c>
      <c r="K125" s="15">
        <v>0</v>
      </c>
      <c r="L125" s="14">
        <v>2409946</v>
      </c>
      <c r="M125" s="6">
        <v>968280</v>
      </c>
      <c r="N125" s="15">
        <v>1441666</v>
      </c>
      <c r="O125" s="14">
        <v>1552502</v>
      </c>
      <c r="P125" s="6">
        <v>501729</v>
      </c>
      <c r="Q125" s="15">
        <v>1050773</v>
      </c>
      <c r="R125" s="8">
        <v>2492439</v>
      </c>
    </row>
    <row r="126" spans="1:18" x14ac:dyDescent="0.25">
      <c r="A126" s="25" t="s">
        <v>186</v>
      </c>
      <c r="B126" s="14">
        <v>0</v>
      </c>
      <c r="C126" s="6">
        <v>0</v>
      </c>
      <c r="D126" s="6">
        <v>0</v>
      </c>
      <c r="E126" s="13">
        <f t="shared" ref="E126:E128" si="33">SUM(B126:D126)</f>
        <v>0</v>
      </c>
      <c r="F126" s="14">
        <v>0</v>
      </c>
      <c r="G126" s="6">
        <v>0</v>
      </c>
      <c r="H126" s="15">
        <v>0</v>
      </c>
      <c r="I126" s="14">
        <v>0</v>
      </c>
      <c r="J126" s="6">
        <v>0</v>
      </c>
      <c r="K126" s="15">
        <v>0</v>
      </c>
      <c r="L126" s="14">
        <v>2497409</v>
      </c>
      <c r="M126" s="6">
        <v>1036402</v>
      </c>
      <c r="N126" s="15">
        <v>1461007</v>
      </c>
      <c r="O126" s="14">
        <v>1559641</v>
      </c>
      <c r="P126" s="6">
        <v>539677</v>
      </c>
      <c r="Q126" s="15">
        <v>1019964</v>
      </c>
      <c r="R126" s="8">
        <v>2480971</v>
      </c>
    </row>
    <row r="127" spans="1:18" x14ac:dyDescent="0.25">
      <c r="A127" s="25" t="s">
        <v>187</v>
      </c>
      <c r="B127" s="14">
        <v>0</v>
      </c>
      <c r="C127" s="6">
        <v>0</v>
      </c>
      <c r="D127" s="6">
        <v>0</v>
      </c>
      <c r="E127" s="13">
        <f t="shared" si="33"/>
        <v>0</v>
      </c>
      <c r="F127" s="14">
        <v>0</v>
      </c>
      <c r="G127" s="6">
        <v>0</v>
      </c>
      <c r="H127" s="15">
        <v>0</v>
      </c>
      <c r="I127" s="14">
        <v>0</v>
      </c>
      <c r="J127" s="6">
        <v>0</v>
      </c>
      <c r="K127" s="15">
        <v>0</v>
      </c>
      <c r="L127" s="14">
        <v>2568407</v>
      </c>
      <c r="M127" s="6">
        <v>1108916</v>
      </c>
      <c r="N127" s="15">
        <v>1459491</v>
      </c>
      <c r="O127" s="14">
        <v>1565266</v>
      </c>
      <c r="P127" s="6">
        <v>577906</v>
      </c>
      <c r="Q127" s="15">
        <v>987360</v>
      </c>
      <c r="R127" s="8">
        <v>2446851</v>
      </c>
    </row>
    <row r="128" spans="1:18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13">
        <f t="shared" si="33"/>
        <v>0</v>
      </c>
      <c r="F128" s="14" t="s">
        <v>193</v>
      </c>
      <c r="G128" s="6" t="s">
        <v>193</v>
      </c>
      <c r="H128" s="15" t="s">
        <v>193</v>
      </c>
      <c r="I128" s="14" t="s">
        <v>193</v>
      </c>
      <c r="J128" s="6" t="s">
        <v>193</v>
      </c>
      <c r="K128" s="15" t="s">
        <v>193</v>
      </c>
      <c r="L128" s="14" t="s">
        <v>193</v>
      </c>
      <c r="M128" s="6" t="s">
        <v>193</v>
      </c>
      <c r="N128" s="15" t="s">
        <v>193</v>
      </c>
      <c r="O128" s="14" t="s">
        <v>193</v>
      </c>
      <c r="P128" s="6" t="s">
        <v>193</v>
      </c>
      <c r="Q128" s="15" t="s">
        <v>193</v>
      </c>
      <c r="R128" s="8" t="s">
        <v>193</v>
      </c>
    </row>
    <row r="129" spans="1:18" x14ac:dyDescent="0.25">
      <c r="A129" s="22" t="s">
        <v>155</v>
      </c>
      <c r="B129" s="12">
        <f t="shared" ref="B129:R129" si="34">SUM(B125:B128)</f>
        <v>0</v>
      </c>
      <c r="C129" s="5">
        <f t="shared" si="34"/>
        <v>0</v>
      </c>
      <c r="D129" s="5">
        <f t="shared" si="34"/>
        <v>0</v>
      </c>
      <c r="E129" s="13">
        <f t="shared" si="34"/>
        <v>0</v>
      </c>
      <c r="F129" s="12">
        <f t="shared" si="34"/>
        <v>0</v>
      </c>
      <c r="G129" s="5">
        <f t="shared" si="34"/>
        <v>0</v>
      </c>
      <c r="H129" s="13">
        <f t="shared" si="34"/>
        <v>0</v>
      </c>
      <c r="I129" s="12">
        <f t="shared" si="34"/>
        <v>0</v>
      </c>
      <c r="J129" s="5">
        <f t="shared" si="34"/>
        <v>0</v>
      </c>
      <c r="K129" s="13">
        <f t="shared" si="34"/>
        <v>0</v>
      </c>
      <c r="L129" s="12">
        <f t="shared" si="34"/>
        <v>7475762</v>
      </c>
      <c r="M129" s="5">
        <f t="shared" si="34"/>
        <v>3113598</v>
      </c>
      <c r="N129" s="13">
        <f t="shared" si="34"/>
        <v>4362164</v>
      </c>
      <c r="O129" s="12">
        <f t="shared" si="34"/>
        <v>4677409</v>
      </c>
      <c r="P129" s="5">
        <f t="shared" si="34"/>
        <v>1619312</v>
      </c>
      <c r="Q129" s="13">
        <f t="shared" si="34"/>
        <v>3058097</v>
      </c>
      <c r="R129" s="7">
        <f t="shared" si="34"/>
        <v>7420261</v>
      </c>
    </row>
    <row r="130" spans="1:18" x14ac:dyDescent="0.25">
      <c r="A130" s="24"/>
      <c r="B130" s="33"/>
      <c r="C130" s="34"/>
      <c r="D130" s="34"/>
      <c r="E130" s="35"/>
      <c r="F130" s="33"/>
      <c r="G130" s="34"/>
      <c r="H130" s="35"/>
      <c r="I130" s="33"/>
      <c r="J130" s="34"/>
      <c r="K130" s="35"/>
      <c r="L130" s="33"/>
      <c r="M130" s="34"/>
      <c r="N130" s="35"/>
      <c r="O130" s="33"/>
      <c r="P130" s="34"/>
      <c r="Q130" s="35"/>
      <c r="R130" s="36"/>
    </row>
    <row r="131" spans="1:18" x14ac:dyDescent="0.25">
      <c r="A131" s="22" t="s">
        <v>175</v>
      </c>
      <c r="B131" s="33"/>
      <c r="C131" s="34"/>
      <c r="D131" s="34"/>
      <c r="E131" s="35"/>
      <c r="F131" s="33"/>
      <c r="G131" s="34"/>
      <c r="H131" s="35"/>
      <c r="I131" s="33"/>
      <c r="J131" s="34"/>
      <c r="K131" s="35"/>
      <c r="L131" s="33"/>
      <c r="M131" s="34"/>
      <c r="N131" s="35"/>
      <c r="O131" s="33"/>
      <c r="P131" s="34"/>
      <c r="Q131" s="35"/>
      <c r="R131" s="36"/>
    </row>
    <row r="132" spans="1:18" x14ac:dyDescent="0.25">
      <c r="A132" s="25" t="s">
        <v>185</v>
      </c>
      <c r="B132" s="14">
        <v>5924268</v>
      </c>
      <c r="C132" s="6">
        <v>0</v>
      </c>
      <c r="D132" s="6">
        <v>0</v>
      </c>
      <c r="E132" s="13">
        <f>SUM(B132:D132)</f>
        <v>5924268</v>
      </c>
      <c r="F132" s="14">
        <v>396484</v>
      </c>
      <c r="G132" s="6">
        <v>391922</v>
      </c>
      <c r="H132" s="15">
        <v>4562</v>
      </c>
      <c r="I132" s="14">
        <v>29615000</v>
      </c>
      <c r="J132" s="6">
        <v>9011515</v>
      </c>
      <c r="K132" s="15">
        <v>20603485</v>
      </c>
      <c r="L132" s="14">
        <v>2915424</v>
      </c>
      <c r="M132" s="6">
        <v>2460265</v>
      </c>
      <c r="N132" s="15">
        <v>455159</v>
      </c>
      <c r="O132" s="14">
        <v>2892103</v>
      </c>
      <c r="P132" s="6">
        <v>1478263</v>
      </c>
      <c r="Q132" s="15">
        <v>1413840</v>
      </c>
      <c r="R132" s="8">
        <v>28401314</v>
      </c>
    </row>
    <row r="133" spans="1:18" x14ac:dyDescent="0.25">
      <c r="A133" s="25" t="s">
        <v>186</v>
      </c>
      <c r="B133" s="14">
        <v>11848535.75</v>
      </c>
      <c r="C133" s="6">
        <v>0</v>
      </c>
      <c r="D133" s="6">
        <v>0</v>
      </c>
      <c r="E133" s="13">
        <f t="shared" ref="E133:E135" si="35">SUM(B133:D133)</f>
        <v>11848535.75</v>
      </c>
      <c r="F133" s="14">
        <v>792968.44</v>
      </c>
      <c r="G133" s="6">
        <v>784462.54</v>
      </c>
      <c r="H133" s="15">
        <v>8505.9</v>
      </c>
      <c r="I133" s="14">
        <v>59230000.100000001</v>
      </c>
      <c r="J133" s="6">
        <v>18254264.210000001</v>
      </c>
      <c r="K133" s="15">
        <v>40975735.890000001</v>
      </c>
      <c r="L133" s="14">
        <v>5903766.21</v>
      </c>
      <c r="M133" s="6">
        <v>4968710</v>
      </c>
      <c r="N133" s="15">
        <v>935056.21</v>
      </c>
      <c r="O133" s="14">
        <v>5820232.0299999993</v>
      </c>
      <c r="P133" s="6">
        <v>2991832.55</v>
      </c>
      <c r="Q133" s="15">
        <v>2828399.48</v>
      </c>
      <c r="R133" s="8">
        <v>56596233.230000004</v>
      </c>
    </row>
    <row r="134" spans="1:18" x14ac:dyDescent="0.25">
      <c r="A134" s="25" t="s">
        <v>187</v>
      </c>
      <c r="B134" s="14">
        <v>5924268</v>
      </c>
      <c r="C134" s="6">
        <v>0</v>
      </c>
      <c r="D134" s="6">
        <v>0</v>
      </c>
      <c r="E134" s="13">
        <f t="shared" si="35"/>
        <v>5924268</v>
      </c>
      <c r="F134" s="14">
        <v>396484</v>
      </c>
      <c r="G134" s="6">
        <v>393161</v>
      </c>
      <c r="H134" s="15">
        <v>3323</v>
      </c>
      <c r="I134" s="14">
        <v>29615000</v>
      </c>
      <c r="J134" s="6">
        <v>9473981</v>
      </c>
      <c r="K134" s="15">
        <v>20141019</v>
      </c>
      <c r="L134" s="14">
        <v>3127570</v>
      </c>
      <c r="M134" s="6">
        <v>2557585</v>
      </c>
      <c r="N134" s="15">
        <v>569985</v>
      </c>
      <c r="O134" s="14">
        <v>2990058</v>
      </c>
      <c r="P134" s="6">
        <v>1549735</v>
      </c>
      <c r="Q134" s="15">
        <v>1440323</v>
      </c>
      <c r="R134" s="8">
        <v>28078918</v>
      </c>
    </row>
    <row r="135" spans="1:18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13">
        <f t="shared" si="35"/>
        <v>0</v>
      </c>
      <c r="F135" s="14" t="s">
        <v>193</v>
      </c>
      <c r="G135" s="6" t="s">
        <v>193</v>
      </c>
      <c r="H135" s="15" t="s">
        <v>193</v>
      </c>
      <c r="I135" s="14" t="s">
        <v>193</v>
      </c>
      <c r="J135" s="6" t="s">
        <v>193</v>
      </c>
      <c r="K135" s="15" t="s">
        <v>193</v>
      </c>
      <c r="L135" s="14" t="s">
        <v>193</v>
      </c>
      <c r="M135" s="6" t="s">
        <v>193</v>
      </c>
      <c r="N135" s="15" t="s">
        <v>193</v>
      </c>
      <c r="O135" s="14" t="s">
        <v>193</v>
      </c>
      <c r="P135" s="6" t="s">
        <v>193</v>
      </c>
      <c r="Q135" s="15" t="s">
        <v>193</v>
      </c>
      <c r="R135" s="8" t="s">
        <v>193</v>
      </c>
    </row>
    <row r="136" spans="1:18" x14ac:dyDescent="0.25">
      <c r="A136" s="22" t="s">
        <v>155</v>
      </c>
      <c r="B136" s="12">
        <f t="shared" ref="B136:R136" si="36">SUM(B132:B135)</f>
        <v>23697071.75</v>
      </c>
      <c r="C136" s="5">
        <f t="shared" si="36"/>
        <v>0</v>
      </c>
      <c r="D136" s="5">
        <f t="shared" si="36"/>
        <v>0</v>
      </c>
      <c r="E136" s="13">
        <f t="shared" si="36"/>
        <v>23697071.75</v>
      </c>
      <c r="F136" s="12">
        <f t="shared" si="36"/>
        <v>1585936.44</v>
      </c>
      <c r="G136" s="5">
        <f t="shared" si="36"/>
        <v>1569545.54</v>
      </c>
      <c r="H136" s="13">
        <f t="shared" si="36"/>
        <v>16390.900000000001</v>
      </c>
      <c r="I136" s="12">
        <f t="shared" si="36"/>
        <v>118460000.09999999</v>
      </c>
      <c r="J136" s="5">
        <f t="shared" si="36"/>
        <v>36739760.210000001</v>
      </c>
      <c r="K136" s="13">
        <f t="shared" si="36"/>
        <v>81720239.890000001</v>
      </c>
      <c r="L136" s="12">
        <f t="shared" si="36"/>
        <v>11946760.210000001</v>
      </c>
      <c r="M136" s="5">
        <f t="shared" si="36"/>
        <v>9986560</v>
      </c>
      <c r="N136" s="13">
        <f t="shared" si="36"/>
        <v>1960200.21</v>
      </c>
      <c r="O136" s="12">
        <f t="shared" si="36"/>
        <v>11702393.029999999</v>
      </c>
      <c r="P136" s="5">
        <f t="shared" si="36"/>
        <v>6019830.5499999998</v>
      </c>
      <c r="Q136" s="13">
        <f t="shared" si="36"/>
        <v>5682562.4800000004</v>
      </c>
      <c r="R136" s="7">
        <f t="shared" si="36"/>
        <v>113076465.23</v>
      </c>
    </row>
    <row r="137" spans="1:18" x14ac:dyDescent="0.25">
      <c r="A137" s="24"/>
      <c r="B137" s="33"/>
      <c r="C137" s="34"/>
      <c r="D137" s="34"/>
      <c r="E137" s="35"/>
      <c r="F137" s="33"/>
      <c r="G137" s="34"/>
      <c r="H137" s="35"/>
      <c r="I137" s="33"/>
      <c r="J137" s="34"/>
      <c r="K137" s="35"/>
      <c r="L137" s="33"/>
      <c r="M137" s="34"/>
      <c r="N137" s="35"/>
      <c r="O137" s="33"/>
      <c r="P137" s="34"/>
      <c r="Q137" s="35"/>
      <c r="R137" s="36"/>
    </row>
    <row r="138" spans="1:18" x14ac:dyDescent="0.25">
      <c r="A138" s="22" t="s">
        <v>176</v>
      </c>
      <c r="B138" s="33"/>
      <c r="C138" s="34"/>
      <c r="D138" s="34"/>
      <c r="E138" s="35"/>
      <c r="F138" s="33"/>
      <c r="G138" s="34"/>
      <c r="H138" s="35"/>
      <c r="I138" s="33"/>
      <c r="J138" s="34"/>
      <c r="K138" s="35"/>
      <c r="L138" s="33"/>
      <c r="M138" s="34"/>
      <c r="N138" s="35"/>
      <c r="O138" s="33"/>
      <c r="P138" s="34"/>
      <c r="Q138" s="35"/>
      <c r="R138" s="36"/>
    </row>
    <row r="139" spans="1:18" x14ac:dyDescent="0.25">
      <c r="A139" s="25" t="s">
        <v>185</v>
      </c>
      <c r="B139" s="14">
        <v>0</v>
      </c>
      <c r="C139" s="6">
        <v>0</v>
      </c>
      <c r="D139" s="6">
        <v>0</v>
      </c>
      <c r="E139" s="13">
        <f>SUM(B139:D139)</f>
        <v>0</v>
      </c>
      <c r="F139" s="14">
        <v>0</v>
      </c>
      <c r="G139" s="6">
        <v>0</v>
      </c>
      <c r="H139" s="15">
        <v>0</v>
      </c>
      <c r="I139" s="14">
        <v>0</v>
      </c>
      <c r="J139" s="6">
        <v>0</v>
      </c>
      <c r="K139" s="15">
        <v>0</v>
      </c>
      <c r="L139" s="14">
        <v>0</v>
      </c>
      <c r="M139" s="6">
        <v>0</v>
      </c>
      <c r="N139" s="15">
        <v>0</v>
      </c>
      <c r="O139" s="14">
        <v>0</v>
      </c>
      <c r="P139" s="6">
        <v>0</v>
      </c>
      <c r="Q139" s="15">
        <v>0</v>
      </c>
      <c r="R139" s="8">
        <v>0</v>
      </c>
    </row>
    <row r="140" spans="1:18" x14ac:dyDescent="0.25">
      <c r="A140" s="25" t="s">
        <v>186</v>
      </c>
      <c r="B140" s="14">
        <v>0</v>
      </c>
      <c r="C140" s="6">
        <v>0</v>
      </c>
      <c r="D140" s="6">
        <v>0</v>
      </c>
      <c r="E140" s="13">
        <f t="shared" ref="E140:E142" si="37">SUM(B140:D140)</f>
        <v>0</v>
      </c>
      <c r="F140" s="14">
        <v>0</v>
      </c>
      <c r="G140" s="6">
        <v>0</v>
      </c>
      <c r="H140" s="15">
        <v>0</v>
      </c>
      <c r="I140" s="14">
        <v>0</v>
      </c>
      <c r="J140" s="6">
        <v>0</v>
      </c>
      <c r="K140" s="15">
        <v>0</v>
      </c>
      <c r="L140" s="14">
        <v>0</v>
      </c>
      <c r="M140" s="6">
        <v>0</v>
      </c>
      <c r="N140" s="15">
        <v>0</v>
      </c>
      <c r="O140" s="14">
        <v>0</v>
      </c>
      <c r="P140" s="6">
        <v>0</v>
      </c>
      <c r="Q140" s="15">
        <v>0</v>
      </c>
      <c r="R140" s="8">
        <v>0</v>
      </c>
    </row>
    <row r="141" spans="1:18" x14ac:dyDescent="0.25">
      <c r="A141" s="25" t="s">
        <v>187</v>
      </c>
      <c r="B141" s="14">
        <v>0</v>
      </c>
      <c r="C141" s="6">
        <v>0</v>
      </c>
      <c r="D141" s="6">
        <v>0</v>
      </c>
      <c r="E141" s="13">
        <f t="shared" si="37"/>
        <v>0</v>
      </c>
      <c r="F141" s="14">
        <v>0</v>
      </c>
      <c r="G141" s="6">
        <v>0</v>
      </c>
      <c r="H141" s="15">
        <v>0</v>
      </c>
      <c r="I141" s="14">
        <v>0</v>
      </c>
      <c r="J141" s="6">
        <v>0</v>
      </c>
      <c r="K141" s="15">
        <v>0</v>
      </c>
      <c r="L141" s="14">
        <v>0</v>
      </c>
      <c r="M141" s="6">
        <v>0</v>
      </c>
      <c r="N141" s="15">
        <v>0</v>
      </c>
      <c r="O141" s="14">
        <v>0</v>
      </c>
      <c r="P141" s="6">
        <v>0</v>
      </c>
      <c r="Q141" s="15">
        <v>0</v>
      </c>
      <c r="R141" s="8">
        <v>0</v>
      </c>
    </row>
    <row r="142" spans="1:18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13">
        <f t="shared" si="37"/>
        <v>0</v>
      </c>
      <c r="F142" s="14" t="s">
        <v>193</v>
      </c>
      <c r="G142" s="6" t="s">
        <v>193</v>
      </c>
      <c r="H142" s="15" t="s">
        <v>193</v>
      </c>
      <c r="I142" s="14" t="s">
        <v>193</v>
      </c>
      <c r="J142" s="6" t="s">
        <v>193</v>
      </c>
      <c r="K142" s="15" t="s">
        <v>193</v>
      </c>
      <c r="L142" s="14" t="s">
        <v>193</v>
      </c>
      <c r="M142" s="6" t="s">
        <v>193</v>
      </c>
      <c r="N142" s="15" t="s">
        <v>193</v>
      </c>
      <c r="O142" s="14" t="s">
        <v>193</v>
      </c>
      <c r="P142" s="6" t="s">
        <v>193</v>
      </c>
      <c r="Q142" s="15" t="s">
        <v>193</v>
      </c>
      <c r="R142" s="8" t="s">
        <v>193</v>
      </c>
    </row>
    <row r="143" spans="1:18" x14ac:dyDescent="0.25">
      <c r="A143" s="22" t="s">
        <v>155</v>
      </c>
      <c r="B143" s="12">
        <f t="shared" ref="B143:R143" si="38">SUM(B139:B142)</f>
        <v>0</v>
      </c>
      <c r="C143" s="5">
        <f t="shared" si="38"/>
        <v>0</v>
      </c>
      <c r="D143" s="5">
        <f t="shared" si="38"/>
        <v>0</v>
      </c>
      <c r="E143" s="13">
        <f t="shared" si="38"/>
        <v>0</v>
      </c>
      <c r="F143" s="12">
        <f t="shared" si="38"/>
        <v>0</v>
      </c>
      <c r="G143" s="5">
        <f t="shared" si="38"/>
        <v>0</v>
      </c>
      <c r="H143" s="13">
        <f t="shared" si="38"/>
        <v>0</v>
      </c>
      <c r="I143" s="12">
        <f t="shared" si="38"/>
        <v>0</v>
      </c>
      <c r="J143" s="5">
        <f t="shared" si="38"/>
        <v>0</v>
      </c>
      <c r="K143" s="13">
        <f t="shared" si="38"/>
        <v>0</v>
      </c>
      <c r="L143" s="12">
        <f t="shared" si="38"/>
        <v>0</v>
      </c>
      <c r="M143" s="5">
        <f t="shared" si="38"/>
        <v>0</v>
      </c>
      <c r="N143" s="13">
        <f t="shared" si="38"/>
        <v>0</v>
      </c>
      <c r="O143" s="12">
        <f t="shared" si="38"/>
        <v>0</v>
      </c>
      <c r="P143" s="5">
        <f t="shared" si="38"/>
        <v>0</v>
      </c>
      <c r="Q143" s="13">
        <f t="shared" si="38"/>
        <v>0</v>
      </c>
      <c r="R143" s="7">
        <f t="shared" si="38"/>
        <v>0</v>
      </c>
    </row>
    <row r="144" spans="1:18" x14ac:dyDescent="0.25">
      <c r="A144" s="24"/>
      <c r="B144" s="33"/>
      <c r="C144" s="34"/>
      <c r="D144" s="34"/>
      <c r="E144" s="35"/>
      <c r="F144" s="33"/>
      <c r="G144" s="34"/>
      <c r="H144" s="35"/>
      <c r="I144" s="33"/>
      <c r="J144" s="34"/>
      <c r="K144" s="35"/>
      <c r="L144" s="33"/>
      <c r="M144" s="34"/>
      <c r="N144" s="35"/>
      <c r="O144" s="33"/>
      <c r="P144" s="34"/>
      <c r="Q144" s="35"/>
      <c r="R144" s="36"/>
    </row>
    <row r="145" spans="1:18" x14ac:dyDescent="0.25">
      <c r="A145" s="22" t="s">
        <v>177</v>
      </c>
      <c r="B145" s="33"/>
      <c r="C145" s="34"/>
      <c r="D145" s="34"/>
      <c r="E145" s="35"/>
      <c r="F145" s="33"/>
      <c r="G145" s="34"/>
      <c r="H145" s="35"/>
      <c r="I145" s="33"/>
      <c r="J145" s="34"/>
      <c r="K145" s="35"/>
      <c r="L145" s="33"/>
      <c r="M145" s="34"/>
      <c r="N145" s="35"/>
      <c r="O145" s="33"/>
      <c r="P145" s="34"/>
      <c r="Q145" s="35"/>
      <c r="R145" s="36"/>
    </row>
    <row r="146" spans="1:18" x14ac:dyDescent="0.25">
      <c r="A146" s="25" t="s">
        <v>185</v>
      </c>
      <c r="B146" s="14">
        <v>1423613</v>
      </c>
      <c r="C146" s="6">
        <v>62261.42</v>
      </c>
      <c r="D146" s="6">
        <v>0</v>
      </c>
      <c r="E146" s="13">
        <f>SUM(B146:D146)</f>
        <v>1485874.42</v>
      </c>
      <c r="F146" s="14">
        <v>422540.03</v>
      </c>
      <c r="G146" s="6">
        <v>317012.71000000002</v>
      </c>
      <c r="H146" s="15">
        <v>105527.32</v>
      </c>
      <c r="I146" s="14">
        <v>5973198.0599999996</v>
      </c>
      <c r="J146" s="6">
        <v>3882121.72</v>
      </c>
      <c r="K146" s="15">
        <v>2091076.34</v>
      </c>
      <c r="L146" s="14">
        <v>522577.75</v>
      </c>
      <c r="M146" s="6">
        <v>1125536.98</v>
      </c>
      <c r="N146" s="15">
        <v>-602959.23</v>
      </c>
      <c r="O146" s="14">
        <v>0</v>
      </c>
      <c r="P146" s="6">
        <v>0</v>
      </c>
      <c r="Q146" s="15">
        <v>0</v>
      </c>
      <c r="R146" s="8">
        <v>3079518.85</v>
      </c>
    </row>
    <row r="147" spans="1:18" x14ac:dyDescent="0.25">
      <c r="A147" s="25" t="s">
        <v>186</v>
      </c>
      <c r="B147" s="14">
        <v>1423613</v>
      </c>
      <c r="C147" s="6">
        <v>173776.16</v>
      </c>
      <c r="D147" s="6">
        <v>0</v>
      </c>
      <c r="E147" s="13">
        <f t="shared" ref="E147:E149" si="39">SUM(B147:D147)</f>
        <v>1597389.16</v>
      </c>
      <c r="F147" s="14">
        <v>422540.03</v>
      </c>
      <c r="G147" s="6">
        <v>319257.53000000003</v>
      </c>
      <c r="H147" s="15">
        <v>103282.5</v>
      </c>
      <c r="I147" s="14">
        <v>5972661.2300000004</v>
      </c>
      <c r="J147" s="6">
        <v>3912594.7</v>
      </c>
      <c r="K147" s="15">
        <v>2060066.53</v>
      </c>
      <c r="L147" s="14">
        <v>529436.75</v>
      </c>
      <c r="M147" s="6">
        <v>1133545.3899999999</v>
      </c>
      <c r="N147" s="15">
        <v>-604108.64</v>
      </c>
      <c r="O147" s="14">
        <v>0</v>
      </c>
      <c r="P147" s="6">
        <v>0</v>
      </c>
      <c r="Q147" s="15">
        <v>0</v>
      </c>
      <c r="R147" s="8">
        <v>3156629.55</v>
      </c>
    </row>
    <row r="148" spans="1:18" x14ac:dyDescent="0.25">
      <c r="A148" s="25" t="s">
        <v>187</v>
      </c>
      <c r="B148" s="14">
        <v>1423613</v>
      </c>
      <c r="C148" s="6">
        <v>143585</v>
      </c>
      <c r="D148" s="6">
        <v>0</v>
      </c>
      <c r="E148" s="13">
        <f t="shared" si="39"/>
        <v>1567198</v>
      </c>
      <c r="F148" s="14">
        <v>422540</v>
      </c>
      <c r="G148" s="6">
        <v>321502</v>
      </c>
      <c r="H148" s="15">
        <v>101038</v>
      </c>
      <c r="I148" s="14">
        <v>5972660</v>
      </c>
      <c r="J148" s="6">
        <v>4634329</v>
      </c>
      <c r="K148" s="15">
        <v>1338331</v>
      </c>
      <c r="L148" s="14">
        <v>557676</v>
      </c>
      <c r="M148" s="6">
        <v>467632</v>
      </c>
      <c r="N148" s="15">
        <v>90044</v>
      </c>
      <c r="O148" s="14">
        <v>0</v>
      </c>
      <c r="P148" s="6">
        <v>0</v>
      </c>
      <c r="Q148" s="15">
        <v>0</v>
      </c>
      <c r="R148" s="8">
        <v>3096611</v>
      </c>
    </row>
    <row r="149" spans="1:18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13">
        <f t="shared" si="39"/>
        <v>0</v>
      </c>
      <c r="F149" s="14" t="s">
        <v>193</v>
      </c>
      <c r="G149" s="6" t="s">
        <v>193</v>
      </c>
      <c r="H149" s="15" t="s">
        <v>193</v>
      </c>
      <c r="I149" s="14" t="s">
        <v>193</v>
      </c>
      <c r="J149" s="6" t="s">
        <v>193</v>
      </c>
      <c r="K149" s="15" t="s">
        <v>193</v>
      </c>
      <c r="L149" s="14" t="s">
        <v>193</v>
      </c>
      <c r="M149" s="6" t="s">
        <v>193</v>
      </c>
      <c r="N149" s="15" t="s">
        <v>193</v>
      </c>
      <c r="O149" s="14" t="s">
        <v>193</v>
      </c>
      <c r="P149" s="6" t="s">
        <v>193</v>
      </c>
      <c r="Q149" s="15" t="s">
        <v>193</v>
      </c>
      <c r="R149" s="8" t="s">
        <v>193</v>
      </c>
    </row>
    <row r="150" spans="1:18" x14ac:dyDescent="0.25">
      <c r="A150" s="22" t="s">
        <v>155</v>
      </c>
      <c r="B150" s="12">
        <f t="shared" ref="B150:R150" si="40">SUM(B146:B149)</f>
        <v>4270839</v>
      </c>
      <c r="C150" s="5">
        <f t="shared" si="40"/>
        <v>379622.58</v>
      </c>
      <c r="D150" s="5">
        <f t="shared" si="40"/>
        <v>0</v>
      </c>
      <c r="E150" s="13">
        <f t="shared" si="40"/>
        <v>4650461.58</v>
      </c>
      <c r="F150" s="12">
        <f t="shared" si="40"/>
        <v>1267620.06</v>
      </c>
      <c r="G150" s="5">
        <f t="shared" si="40"/>
        <v>957772.24</v>
      </c>
      <c r="H150" s="13">
        <f t="shared" si="40"/>
        <v>309847.82</v>
      </c>
      <c r="I150" s="12">
        <f t="shared" si="40"/>
        <v>17918519.289999999</v>
      </c>
      <c r="J150" s="5">
        <f t="shared" si="40"/>
        <v>12429045.42</v>
      </c>
      <c r="K150" s="13">
        <f t="shared" si="40"/>
        <v>5489473.8700000001</v>
      </c>
      <c r="L150" s="12">
        <f t="shared" si="40"/>
        <v>1609690.5</v>
      </c>
      <c r="M150" s="5">
        <f t="shared" si="40"/>
        <v>2726714.37</v>
      </c>
      <c r="N150" s="13">
        <f t="shared" si="40"/>
        <v>-1117023.8700000001</v>
      </c>
      <c r="O150" s="12">
        <f t="shared" si="40"/>
        <v>0</v>
      </c>
      <c r="P150" s="5">
        <f t="shared" si="40"/>
        <v>0</v>
      </c>
      <c r="Q150" s="13">
        <f t="shared" si="40"/>
        <v>0</v>
      </c>
      <c r="R150" s="7">
        <f t="shared" si="40"/>
        <v>9332759.4000000004</v>
      </c>
    </row>
    <row r="151" spans="1:18" x14ac:dyDescent="0.25">
      <c r="A151" s="24"/>
      <c r="B151" s="33"/>
      <c r="C151" s="34"/>
      <c r="D151" s="34"/>
      <c r="E151" s="35"/>
      <c r="F151" s="33"/>
      <c r="G151" s="34"/>
      <c r="H151" s="35"/>
      <c r="I151" s="33"/>
      <c r="J151" s="34"/>
      <c r="K151" s="35"/>
      <c r="L151" s="33"/>
      <c r="M151" s="34"/>
      <c r="N151" s="35"/>
      <c r="O151" s="33"/>
      <c r="P151" s="34"/>
      <c r="Q151" s="35"/>
      <c r="R151" s="36"/>
    </row>
    <row r="152" spans="1:18" x14ac:dyDescent="0.25">
      <c r="A152" s="22" t="s">
        <v>178</v>
      </c>
      <c r="B152" s="33"/>
      <c r="C152" s="34"/>
      <c r="D152" s="34"/>
      <c r="E152" s="35"/>
      <c r="F152" s="33"/>
      <c r="G152" s="34"/>
      <c r="H152" s="35"/>
      <c r="I152" s="33"/>
      <c r="J152" s="34"/>
      <c r="K152" s="35"/>
      <c r="L152" s="33"/>
      <c r="M152" s="34"/>
      <c r="N152" s="35"/>
      <c r="O152" s="33"/>
      <c r="P152" s="34"/>
      <c r="Q152" s="35"/>
      <c r="R152" s="36"/>
    </row>
    <row r="153" spans="1:18" x14ac:dyDescent="0.25">
      <c r="A153" s="25" t="s">
        <v>185</v>
      </c>
      <c r="B153" s="14">
        <v>1741200</v>
      </c>
      <c r="C153" s="6">
        <v>170513.3</v>
      </c>
      <c r="D153" s="6">
        <v>0</v>
      </c>
      <c r="E153" s="13">
        <f>SUM(B153:D153)</f>
        <v>1911713.3</v>
      </c>
      <c r="F153" s="14">
        <v>45775.56</v>
      </c>
      <c r="G153" s="6">
        <v>37881.4</v>
      </c>
      <c r="H153" s="15">
        <v>7894.16</v>
      </c>
      <c r="I153" s="14">
        <v>14453108.73</v>
      </c>
      <c r="J153" s="6">
        <v>7486509.4400000004</v>
      </c>
      <c r="K153" s="15">
        <v>6966599.29</v>
      </c>
      <c r="L153" s="14">
        <v>1795837.35</v>
      </c>
      <c r="M153" s="6">
        <v>1584159.54</v>
      </c>
      <c r="N153" s="15">
        <v>211677.81</v>
      </c>
      <c r="O153" s="14">
        <v>345451.03</v>
      </c>
      <c r="P153" s="6">
        <v>308949.34999999998</v>
      </c>
      <c r="Q153" s="15">
        <v>36501.68</v>
      </c>
      <c r="R153" s="8">
        <v>9134386.2400000002</v>
      </c>
    </row>
    <row r="154" spans="1:18" x14ac:dyDescent="0.25">
      <c r="A154" s="25" t="s">
        <v>186</v>
      </c>
      <c r="B154" s="14">
        <v>1741200</v>
      </c>
      <c r="C154" s="6">
        <v>482026.56</v>
      </c>
      <c r="D154" s="6">
        <v>0</v>
      </c>
      <c r="E154" s="13">
        <f t="shared" ref="E154:E156" si="41">SUM(B154:D154)</f>
        <v>2223226.56</v>
      </c>
      <c r="F154" s="14">
        <v>45775.56</v>
      </c>
      <c r="G154" s="6">
        <v>38380.589999999997</v>
      </c>
      <c r="H154" s="15">
        <v>7394.97</v>
      </c>
      <c r="I154" s="14">
        <v>14454751.130000001</v>
      </c>
      <c r="J154" s="6">
        <v>7633068.8099999996</v>
      </c>
      <c r="K154" s="15">
        <v>6821682.3200000003</v>
      </c>
      <c r="L154" s="14">
        <v>1865941.21</v>
      </c>
      <c r="M154" s="6">
        <v>1587260.84</v>
      </c>
      <c r="N154" s="15">
        <v>278680.37</v>
      </c>
      <c r="O154" s="14">
        <v>345451.03</v>
      </c>
      <c r="P154" s="6">
        <v>310233.17</v>
      </c>
      <c r="Q154" s="15">
        <v>35217.86</v>
      </c>
      <c r="R154" s="8">
        <v>9366202.0800000001</v>
      </c>
    </row>
    <row r="155" spans="1:18" x14ac:dyDescent="0.25">
      <c r="A155" s="25" t="s">
        <v>187</v>
      </c>
      <c r="B155" s="14">
        <v>1741200</v>
      </c>
      <c r="C155" s="6">
        <v>1429517</v>
      </c>
      <c r="D155" s="6">
        <v>0</v>
      </c>
      <c r="E155" s="13">
        <f t="shared" si="41"/>
        <v>3170717</v>
      </c>
      <c r="F155" s="14">
        <v>45776</v>
      </c>
      <c r="G155" s="6">
        <v>38880</v>
      </c>
      <c r="H155" s="15">
        <v>6896</v>
      </c>
      <c r="I155" s="14">
        <v>14507151</v>
      </c>
      <c r="J155" s="6">
        <v>7780174</v>
      </c>
      <c r="K155" s="15">
        <v>6726977</v>
      </c>
      <c r="L155" s="14">
        <v>1938791</v>
      </c>
      <c r="M155" s="6">
        <v>1577746</v>
      </c>
      <c r="N155" s="15">
        <v>361045</v>
      </c>
      <c r="O155" s="14">
        <v>345451</v>
      </c>
      <c r="P155" s="6">
        <v>311517</v>
      </c>
      <c r="Q155" s="15">
        <v>33934</v>
      </c>
      <c r="R155" s="8">
        <v>10299569</v>
      </c>
    </row>
    <row r="156" spans="1:18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13">
        <f t="shared" si="41"/>
        <v>0</v>
      </c>
      <c r="F156" s="14" t="s">
        <v>193</v>
      </c>
      <c r="G156" s="6" t="s">
        <v>193</v>
      </c>
      <c r="H156" s="15" t="s">
        <v>193</v>
      </c>
      <c r="I156" s="14" t="s">
        <v>193</v>
      </c>
      <c r="J156" s="6" t="s">
        <v>193</v>
      </c>
      <c r="K156" s="15" t="s">
        <v>193</v>
      </c>
      <c r="L156" s="14" t="s">
        <v>193</v>
      </c>
      <c r="M156" s="6" t="s">
        <v>193</v>
      </c>
      <c r="N156" s="15" t="s">
        <v>193</v>
      </c>
      <c r="O156" s="14" t="s">
        <v>193</v>
      </c>
      <c r="P156" s="6" t="s">
        <v>193</v>
      </c>
      <c r="Q156" s="15" t="s">
        <v>193</v>
      </c>
      <c r="R156" s="8" t="s">
        <v>193</v>
      </c>
    </row>
    <row r="157" spans="1:18" x14ac:dyDescent="0.25">
      <c r="A157" s="22" t="s">
        <v>155</v>
      </c>
      <c r="B157" s="12">
        <f t="shared" ref="B157:R157" si="42">SUM(B153:B156)</f>
        <v>5223600</v>
      </c>
      <c r="C157" s="5">
        <f t="shared" si="42"/>
        <v>2082056.8599999999</v>
      </c>
      <c r="D157" s="5">
        <f t="shared" si="42"/>
        <v>0</v>
      </c>
      <c r="E157" s="13">
        <f t="shared" si="42"/>
        <v>7305656.8600000003</v>
      </c>
      <c r="F157" s="12">
        <f t="shared" si="42"/>
        <v>137327.12</v>
      </c>
      <c r="G157" s="5">
        <f t="shared" si="42"/>
        <v>115141.98999999999</v>
      </c>
      <c r="H157" s="13">
        <f t="shared" si="42"/>
        <v>22185.13</v>
      </c>
      <c r="I157" s="12">
        <f t="shared" si="42"/>
        <v>43415010.859999999</v>
      </c>
      <c r="J157" s="5">
        <f t="shared" si="42"/>
        <v>22899752.25</v>
      </c>
      <c r="K157" s="13">
        <f t="shared" si="42"/>
        <v>20515258.609999999</v>
      </c>
      <c r="L157" s="12">
        <f t="shared" si="42"/>
        <v>5600569.5600000005</v>
      </c>
      <c r="M157" s="5">
        <f t="shared" si="42"/>
        <v>4749166.38</v>
      </c>
      <c r="N157" s="13">
        <f t="shared" si="42"/>
        <v>851403.17999999993</v>
      </c>
      <c r="O157" s="12">
        <f t="shared" si="42"/>
        <v>1036353.06</v>
      </c>
      <c r="P157" s="5">
        <f t="shared" si="42"/>
        <v>930699.52</v>
      </c>
      <c r="Q157" s="13">
        <f t="shared" si="42"/>
        <v>105653.54000000001</v>
      </c>
      <c r="R157" s="7">
        <f t="shared" si="42"/>
        <v>28800157.32</v>
      </c>
    </row>
    <row r="158" spans="1:18" x14ac:dyDescent="0.25">
      <c r="A158" s="24"/>
      <c r="B158" s="33"/>
      <c r="C158" s="34"/>
      <c r="D158" s="34"/>
      <c r="E158" s="35"/>
      <c r="F158" s="33"/>
      <c r="G158" s="34"/>
      <c r="H158" s="35"/>
      <c r="I158" s="33"/>
      <c r="J158" s="34"/>
      <c r="K158" s="35"/>
      <c r="L158" s="33"/>
      <c r="M158" s="34"/>
      <c r="N158" s="35"/>
      <c r="O158" s="33"/>
      <c r="P158" s="34"/>
      <c r="Q158" s="35"/>
      <c r="R158" s="36"/>
    </row>
    <row r="159" spans="1:18" x14ac:dyDescent="0.25">
      <c r="A159" s="22" t="s">
        <v>179</v>
      </c>
      <c r="B159" s="33"/>
      <c r="C159" s="34"/>
      <c r="D159" s="34"/>
      <c r="E159" s="35"/>
      <c r="F159" s="33"/>
      <c r="G159" s="34"/>
      <c r="H159" s="35"/>
      <c r="I159" s="33"/>
      <c r="J159" s="34"/>
      <c r="K159" s="35"/>
      <c r="L159" s="33"/>
      <c r="M159" s="34"/>
      <c r="N159" s="35"/>
      <c r="O159" s="33"/>
      <c r="P159" s="34"/>
      <c r="Q159" s="35"/>
      <c r="R159" s="36"/>
    </row>
    <row r="160" spans="1:18" x14ac:dyDescent="0.25">
      <c r="A160" s="25" t="s">
        <v>185</v>
      </c>
      <c r="B160" s="14">
        <v>0</v>
      </c>
      <c r="C160" s="6">
        <v>0</v>
      </c>
      <c r="D160" s="6">
        <v>0</v>
      </c>
      <c r="E160" s="13">
        <f>SUM(B160:D160)</f>
        <v>0</v>
      </c>
      <c r="F160" s="14">
        <v>0</v>
      </c>
      <c r="G160" s="6">
        <v>0</v>
      </c>
      <c r="H160" s="15">
        <v>0</v>
      </c>
      <c r="I160" s="14">
        <v>0</v>
      </c>
      <c r="J160" s="6">
        <v>0</v>
      </c>
      <c r="K160" s="15">
        <v>0</v>
      </c>
      <c r="L160" s="14">
        <v>0</v>
      </c>
      <c r="M160" s="6">
        <v>0</v>
      </c>
      <c r="N160" s="15">
        <v>0</v>
      </c>
      <c r="O160" s="14">
        <v>0</v>
      </c>
      <c r="P160" s="6">
        <v>0</v>
      </c>
      <c r="Q160" s="15">
        <v>0</v>
      </c>
      <c r="R160" s="8">
        <v>0</v>
      </c>
    </row>
    <row r="161" spans="1:18" x14ac:dyDescent="0.25">
      <c r="A161" s="25" t="s">
        <v>186</v>
      </c>
      <c r="B161" s="14">
        <v>0</v>
      </c>
      <c r="C161" s="6">
        <v>0</v>
      </c>
      <c r="D161" s="6">
        <v>0</v>
      </c>
      <c r="E161" s="13">
        <f t="shared" ref="E161:E163" si="43">SUM(B161:D161)</f>
        <v>0</v>
      </c>
      <c r="F161" s="14">
        <v>0</v>
      </c>
      <c r="G161" s="6">
        <v>0</v>
      </c>
      <c r="H161" s="15">
        <v>0</v>
      </c>
      <c r="I161" s="14">
        <v>0</v>
      </c>
      <c r="J161" s="6">
        <v>0</v>
      </c>
      <c r="K161" s="15">
        <v>0</v>
      </c>
      <c r="L161" s="14">
        <v>0</v>
      </c>
      <c r="M161" s="6">
        <v>0</v>
      </c>
      <c r="N161" s="15">
        <v>0</v>
      </c>
      <c r="O161" s="14">
        <v>0</v>
      </c>
      <c r="P161" s="6">
        <v>0</v>
      </c>
      <c r="Q161" s="15">
        <v>0</v>
      </c>
      <c r="R161" s="8">
        <v>0</v>
      </c>
    </row>
    <row r="162" spans="1:18" x14ac:dyDescent="0.25">
      <c r="A162" s="25" t="s">
        <v>187</v>
      </c>
      <c r="B162" s="14">
        <v>0</v>
      </c>
      <c r="C162" s="6">
        <v>0</v>
      </c>
      <c r="D162" s="6">
        <v>0</v>
      </c>
      <c r="E162" s="13">
        <f t="shared" si="43"/>
        <v>0</v>
      </c>
      <c r="F162" s="14">
        <v>0</v>
      </c>
      <c r="G162" s="6">
        <v>0</v>
      </c>
      <c r="H162" s="15">
        <v>0</v>
      </c>
      <c r="I162" s="14">
        <v>0</v>
      </c>
      <c r="J162" s="6">
        <v>0</v>
      </c>
      <c r="K162" s="15">
        <v>0</v>
      </c>
      <c r="L162" s="14">
        <v>0</v>
      </c>
      <c r="M162" s="6">
        <v>0</v>
      </c>
      <c r="N162" s="15">
        <v>0</v>
      </c>
      <c r="O162" s="14">
        <v>0</v>
      </c>
      <c r="P162" s="6">
        <v>0</v>
      </c>
      <c r="Q162" s="15">
        <v>0</v>
      </c>
      <c r="R162" s="8">
        <v>0</v>
      </c>
    </row>
    <row r="163" spans="1:18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13">
        <f t="shared" si="43"/>
        <v>0</v>
      </c>
      <c r="F163" s="14" t="s">
        <v>193</v>
      </c>
      <c r="G163" s="6" t="s">
        <v>193</v>
      </c>
      <c r="H163" s="15" t="s">
        <v>193</v>
      </c>
      <c r="I163" s="14" t="s">
        <v>193</v>
      </c>
      <c r="J163" s="6" t="s">
        <v>193</v>
      </c>
      <c r="K163" s="15" t="s">
        <v>193</v>
      </c>
      <c r="L163" s="14" t="s">
        <v>193</v>
      </c>
      <c r="M163" s="6" t="s">
        <v>193</v>
      </c>
      <c r="N163" s="15" t="s">
        <v>193</v>
      </c>
      <c r="O163" s="14" t="s">
        <v>193</v>
      </c>
      <c r="P163" s="6" t="s">
        <v>193</v>
      </c>
      <c r="Q163" s="15" t="s">
        <v>193</v>
      </c>
      <c r="R163" s="8" t="s">
        <v>193</v>
      </c>
    </row>
    <row r="164" spans="1:18" x14ac:dyDescent="0.25">
      <c r="A164" s="22" t="s">
        <v>155</v>
      </c>
      <c r="B164" s="12">
        <f t="shared" ref="B164:R164" si="44">SUM(B160:B163)</f>
        <v>0</v>
      </c>
      <c r="C164" s="5">
        <f t="shared" si="44"/>
        <v>0</v>
      </c>
      <c r="D164" s="5">
        <f t="shared" si="44"/>
        <v>0</v>
      </c>
      <c r="E164" s="13">
        <f t="shared" si="44"/>
        <v>0</v>
      </c>
      <c r="F164" s="12">
        <f t="shared" si="44"/>
        <v>0</v>
      </c>
      <c r="G164" s="5">
        <f t="shared" si="44"/>
        <v>0</v>
      </c>
      <c r="H164" s="13">
        <f t="shared" si="44"/>
        <v>0</v>
      </c>
      <c r="I164" s="12">
        <f t="shared" si="44"/>
        <v>0</v>
      </c>
      <c r="J164" s="5">
        <f t="shared" si="44"/>
        <v>0</v>
      </c>
      <c r="K164" s="13">
        <f t="shared" si="44"/>
        <v>0</v>
      </c>
      <c r="L164" s="12">
        <f t="shared" si="44"/>
        <v>0</v>
      </c>
      <c r="M164" s="5">
        <f t="shared" si="44"/>
        <v>0</v>
      </c>
      <c r="N164" s="13">
        <f t="shared" si="44"/>
        <v>0</v>
      </c>
      <c r="O164" s="12">
        <f t="shared" si="44"/>
        <v>0</v>
      </c>
      <c r="P164" s="5">
        <f t="shared" si="44"/>
        <v>0</v>
      </c>
      <c r="Q164" s="13">
        <f t="shared" si="44"/>
        <v>0</v>
      </c>
      <c r="R164" s="7">
        <f t="shared" si="44"/>
        <v>0</v>
      </c>
    </row>
    <row r="165" spans="1:18" x14ac:dyDescent="0.25">
      <c r="A165" s="24"/>
      <c r="B165" s="33"/>
      <c r="C165" s="34"/>
      <c r="D165" s="34"/>
      <c r="E165" s="35"/>
      <c r="F165" s="33"/>
      <c r="G165" s="34"/>
      <c r="H165" s="35"/>
      <c r="I165" s="33"/>
      <c r="J165" s="34"/>
      <c r="K165" s="35"/>
      <c r="L165" s="33"/>
      <c r="M165" s="34"/>
      <c r="N165" s="35"/>
      <c r="O165" s="33"/>
      <c r="P165" s="34"/>
      <c r="Q165" s="35"/>
      <c r="R165" s="36"/>
    </row>
    <row r="166" spans="1:18" x14ac:dyDescent="0.25">
      <c r="A166" s="22" t="s">
        <v>180</v>
      </c>
      <c r="B166" s="33"/>
      <c r="C166" s="34"/>
      <c r="D166" s="34"/>
      <c r="E166" s="35"/>
      <c r="F166" s="33"/>
      <c r="G166" s="34"/>
      <c r="H166" s="35"/>
      <c r="I166" s="33"/>
      <c r="J166" s="34"/>
      <c r="K166" s="35"/>
      <c r="L166" s="33"/>
      <c r="M166" s="34"/>
      <c r="N166" s="35"/>
      <c r="O166" s="33"/>
      <c r="P166" s="34"/>
      <c r="Q166" s="35"/>
      <c r="R166" s="36"/>
    </row>
    <row r="167" spans="1:18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13">
        <f>SUM(B167:D167)</f>
        <v>0</v>
      </c>
      <c r="F167" s="14" t="s">
        <v>192</v>
      </c>
      <c r="G167" s="6" t="s">
        <v>192</v>
      </c>
      <c r="H167" s="15" t="s">
        <v>192</v>
      </c>
      <c r="I167" s="14" t="s">
        <v>192</v>
      </c>
      <c r="J167" s="6" t="s">
        <v>192</v>
      </c>
      <c r="K167" s="15" t="s">
        <v>192</v>
      </c>
      <c r="L167" s="14" t="s">
        <v>192</v>
      </c>
      <c r="M167" s="6" t="s">
        <v>192</v>
      </c>
      <c r="N167" s="15" t="s">
        <v>192</v>
      </c>
      <c r="O167" s="14" t="s">
        <v>192</v>
      </c>
      <c r="P167" s="6" t="s">
        <v>192</v>
      </c>
      <c r="Q167" s="15" t="s">
        <v>192</v>
      </c>
      <c r="R167" s="8" t="s">
        <v>192</v>
      </c>
    </row>
    <row r="168" spans="1:18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13">
        <f t="shared" ref="E168:E170" si="45">SUM(B168:D168)</f>
        <v>0</v>
      </c>
      <c r="F168" s="14" t="s">
        <v>193</v>
      </c>
      <c r="G168" s="6" t="s">
        <v>193</v>
      </c>
      <c r="H168" s="15" t="s">
        <v>193</v>
      </c>
      <c r="I168" s="14" t="s">
        <v>193</v>
      </c>
      <c r="J168" s="6" t="s">
        <v>193</v>
      </c>
      <c r="K168" s="15" t="s">
        <v>193</v>
      </c>
      <c r="L168" s="14" t="s">
        <v>193</v>
      </c>
      <c r="M168" s="6" t="s">
        <v>193</v>
      </c>
      <c r="N168" s="15" t="s">
        <v>193</v>
      </c>
      <c r="O168" s="14" t="s">
        <v>193</v>
      </c>
      <c r="P168" s="6" t="s">
        <v>193</v>
      </c>
      <c r="Q168" s="15" t="s">
        <v>193</v>
      </c>
      <c r="R168" s="8" t="s">
        <v>193</v>
      </c>
    </row>
    <row r="169" spans="1:18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13">
        <f t="shared" si="45"/>
        <v>0</v>
      </c>
      <c r="F169" s="14" t="s">
        <v>193</v>
      </c>
      <c r="G169" s="6" t="s">
        <v>193</v>
      </c>
      <c r="H169" s="15" t="s">
        <v>193</v>
      </c>
      <c r="I169" s="14" t="s">
        <v>193</v>
      </c>
      <c r="J169" s="6" t="s">
        <v>193</v>
      </c>
      <c r="K169" s="15" t="s">
        <v>193</v>
      </c>
      <c r="L169" s="14" t="s">
        <v>193</v>
      </c>
      <c r="M169" s="6" t="s">
        <v>193</v>
      </c>
      <c r="N169" s="15" t="s">
        <v>193</v>
      </c>
      <c r="O169" s="14" t="s">
        <v>193</v>
      </c>
      <c r="P169" s="6" t="s">
        <v>193</v>
      </c>
      <c r="Q169" s="15" t="s">
        <v>193</v>
      </c>
      <c r="R169" s="8" t="s">
        <v>193</v>
      </c>
    </row>
    <row r="170" spans="1:18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13">
        <f t="shared" si="45"/>
        <v>0</v>
      </c>
      <c r="F170" s="14" t="s">
        <v>193</v>
      </c>
      <c r="G170" s="6" t="s">
        <v>193</v>
      </c>
      <c r="H170" s="15" t="s">
        <v>193</v>
      </c>
      <c r="I170" s="14" t="s">
        <v>193</v>
      </c>
      <c r="J170" s="6" t="s">
        <v>193</v>
      </c>
      <c r="K170" s="15" t="s">
        <v>193</v>
      </c>
      <c r="L170" s="14" t="s">
        <v>193</v>
      </c>
      <c r="M170" s="6" t="s">
        <v>193</v>
      </c>
      <c r="N170" s="15" t="s">
        <v>193</v>
      </c>
      <c r="O170" s="14" t="s">
        <v>193</v>
      </c>
      <c r="P170" s="6" t="s">
        <v>193</v>
      </c>
      <c r="Q170" s="15" t="s">
        <v>193</v>
      </c>
      <c r="R170" s="8" t="s">
        <v>193</v>
      </c>
    </row>
    <row r="171" spans="1:18" x14ac:dyDescent="0.25">
      <c r="A171" s="22" t="s">
        <v>155</v>
      </c>
      <c r="B171" s="12">
        <f t="shared" ref="B171:R171" si="46">SUM(B167:B170)</f>
        <v>0</v>
      </c>
      <c r="C171" s="5">
        <f t="shared" si="46"/>
        <v>0</v>
      </c>
      <c r="D171" s="5">
        <f t="shared" si="46"/>
        <v>0</v>
      </c>
      <c r="E171" s="13">
        <f t="shared" si="46"/>
        <v>0</v>
      </c>
      <c r="F171" s="12">
        <f t="shared" si="46"/>
        <v>0</v>
      </c>
      <c r="G171" s="5">
        <f t="shared" si="46"/>
        <v>0</v>
      </c>
      <c r="H171" s="13">
        <f t="shared" si="46"/>
        <v>0</v>
      </c>
      <c r="I171" s="12">
        <f t="shared" si="46"/>
        <v>0</v>
      </c>
      <c r="J171" s="5">
        <f t="shared" si="46"/>
        <v>0</v>
      </c>
      <c r="K171" s="13">
        <f t="shared" si="46"/>
        <v>0</v>
      </c>
      <c r="L171" s="12">
        <f t="shared" si="46"/>
        <v>0</v>
      </c>
      <c r="M171" s="5">
        <f t="shared" si="46"/>
        <v>0</v>
      </c>
      <c r="N171" s="13">
        <f t="shared" si="46"/>
        <v>0</v>
      </c>
      <c r="O171" s="12">
        <f t="shared" si="46"/>
        <v>0</v>
      </c>
      <c r="P171" s="5">
        <f t="shared" si="46"/>
        <v>0</v>
      </c>
      <c r="Q171" s="13">
        <f t="shared" si="46"/>
        <v>0</v>
      </c>
      <c r="R171" s="7">
        <f t="shared" si="46"/>
        <v>0</v>
      </c>
    </row>
    <row r="172" spans="1:18" x14ac:dyDescent="0.25">
      <c r="A172" s="24"/>
      <c r="B172" s="33"/>
      <c r="C172" s="34"/>
      <c r="D172" s="34"/>
      <c r="E172" s="35"/>
      <c r="F172" s="33"/>
      <c r="G172" s="34"/>
      <c r="H172" s="35"/>
      <c r="I172" s="33"/>
      <c r="J172" s="34"/>
      <c r="K172" s="35"/>
      <c r="L172" s="33"/>
      <c r="M172" s="34"/>
      <c r="N172" s="35"/>
      <c r="O172" s="33"/>
      <c r="P172" s="34"/>
      <c r="Q172" s="35"/>
      <c r="R172" s="36"/>
    </row>
    <row r="173" spans="1:18" x14ac:dyDescent="0.25">
      <c r="A173" s="22" t="s">
        <v>181</v>
      </c>
      <c r="B173" s="33"/>
      <c r="C173" s="34"/>
      <c r="D173" s="34"/>
      <c r="E173" s="35"/>
      <c r="F173" s="33"/>
      <c r="G173" s="34"/>
      <c r="H173" s="35"/>
      <c r="I173" s="33"/>
      <c r="J173" s="34"/>
      <c r="K173" s="35"/>
      <c r="L173" s="33"/>
      <c r="M173" s="34"/>
      <c r="N173" s="35"/>
      <c r="O173" s="33"/>
      <c r="P173" s="34"/>
      <c r="Q173" s="35"/>
      <c r="R173" s="36"/>
    </row>
    <row r="174" spans="1:18" x14ac:dyDescent="0.25">
      <c r="A174" s="25" t="s">
        <v>185</v>
      </c>
      <c r="B174" s="14">
        <v>0</v>
      </c>
      <c r="C174" s="6">
        <v>0</v>
      </c>
      <c r="D174" s="6">
        <v>0</v>
      </c>
      <c r="E174" s="13">
        <f>SUM(B174:D174)</f>
        <v>0</v>
      </c>
      <c r="F174" s="14">
        <v>0</v>
      </c>
      <c r="G174" s="6">
        <v>0</v>
      </c>
      <c r="H174" s="15">
        <v>0</v>
      </c>
      <c r="I174" s="14">
        <v>0</v>
      </c>
      <c r="J174" s="6">
        <v>0</v>
      </c>
      <c r="K174" s="15">
        <v>0</v>
      </c>
      <c r="L174" s="14">
        <v>1048049</v>
      </c>
      <c r="M174" s="6">
        <v>238305</v>
      </c>
      <c r="N174" s="15">
        <v>809744</v>
      </c>
      <c r="O174" s="14">
        <v>1668886</v>
      </c>
      <c r="P174" s="6">
        <v>91905</v>
      </c>
      <c r="Q174" s="15">
        <v>1576981</v>
      </c>
      <c r="R174" s="8">
        <v>2386725</v>
      </c>
    </row>
    <row r="175" spans="1:18" x14ac:dyDescent="0.25">
      <c r="A175" s="25" t="s">
        <v>186</v>
      </c>
      <c r="B175" s="14">
        <v>0</v>
      </c>
      <c r="C175" s="6">
        <v>0</v>
      </c>
      <c r="D175" s="6">
        <v>0</v>
      </c>
      <c r="E175" s="13">
        <f t="shared" ref="E175:E177" si="47">SUM(B175:D175)</f>
        <v>0</v>
      </c>
      <c r="F175" s="14">
        <v>0</v>
      </c>
      <c r="G175" s="6">
        <v>0</v>
      </c>
      <c r="H175" s="15">
        <v>0</v>
      </c>
      <c r="I175" s="14">
        <v>0</v>
      </c>
      <c r="J175" s="6">
        <v>0</v>
      </c>
      <c r="K175" s="15">
        <v>0</v>
      </c>
      <c r="L175" s="14">
        <v>1073726</v>
      </c>
      <c r="M175" s="6">
        <v>266349</v>
      </c>
      <c r="N175" s="15">
        <v>807377</v>
      </c>
      <c r="O175" s="14">
        <v>1668564</v>
      </c>
      <c r="P175" s="6">
        <v>149446</v>
      </c>
      <c r="Q175" s="15">
        <v>1519118</v>
      </c>
      <c r="R175" s="8">
        <v>2326495</v>
      </c>
    </row>
    <row r="176" spans="1:18" x14ac:dyDescent="0.25">
      <c r="A176" s="25" t="s">
        <v>187</v>
      </c>
      <c r="B176" s="14">
        <v>0</v>
      </c>
      <c r="C176" s="6">
        <v>0</v>
      </c>
      <c r="D176" s="6">
        <v>0</v>
      </c>
      <c r="E176" s="13">
        <f t="shared" si="47"/>
        <v>0</v>
      </c>
      <c r="F176" s="14">
        <v>0</v>
      </c>
      <c r="G176" s="6">
        <v>0</v>
      </c>
      <c r="H176" s="15">
        <v>0</v>
      </c>
      <c r="I176" s="14">
        <v>0</v>
      </c>
      <c r="J176" s="6">
        <v>0</v>
      </c>
      <c r="K176" s="15">
        <v>0</v>
      </c>
      <c r="L176" s="14">
        <v>1039586</v>
      </c>
      <c r="M176" s="6">
        <v>295856</v>
      </c>
      <c r="N176" s="15">
        <v>743730</v>
      </c>
      <c r="O176" s="14">
        <v>1668564</v>
      </c>
      <c r="P176" s="6">
        <v>206986</v>
      </c>
      <c r="Q176" s="15">
        <v>1461578</v>
      </c>
      <c r="R176" s="8">
        <v>2205308</v>
      </c>
    </row>
    <row r="177" spans="1:18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13">
        <f t="shared" si="47"/>
        <v>0</v>
      </c>
      <c r="F177" s="14" t="s">
        <v>193</v>
      </c>
      <c r="G177" s="6" t="s">
        <v>193</v>
      </c>
      <c r="H177" s="15" t="s">
        <v>193</v>
      </c>
      <c r="I177" s="14" t="s">
        <v>193</v>
      </c>
      <c r="J177" s="6" t="s">
        <v>193</v>
      </c>
      <c r="K177" s="15" t="s">
        <v>193</v>
      </c>
      <c r="L177" s="14" t="s">
        <v>193</v>
      </c>
      <c r="M177" s="6" t="s">
        <v>193</v>
      </c>
      <c r="N177" s="15" t="s">
        <v>193</v>
      </c>
      <c r="O177" s="14" t="s">
        <v>193</v>
      </c>
      <c r="P177" s="6" t="s">
        <v>193</v>
      </c>
      <c r="Q177" s="15" t="s">
        <v>193</v>
      </c>
      <c r="R177" s="8" t="s">
        <v>193</v>
      </c>
    </row>
    <row r="178" spans="1:18" x14ac:dyDescent="0.25">
      <c r="A178" s="22" t="s">
        <v>155</v>
      </c>
      <c r="B178" s="12">
        <f t="shared" ref="B178:R178" si="48">SUM(B174:B177)</f>
        <v>0</v>
      </c>
      <c r="C178" s="5">
        <f t="shared" si="48"/>
        <v>0</v>
      </c>
      <c r="D178" s="5">
        <f t="shared" si="48"/>
        <v>0</v>
      </c>
      <c r="E178" s="13">
        <f t="shared" si="48"/>
        <v>0</v>
      </c>
      <c r="F178" s="12">
        <f t="shared" si="48"/>
        <v>0</v>
      </c>
      <c r="G178" s="5">
        <f t="shared" si="48"/>
        <v>0</v>
      </c>
      <c r="H178" s="13">
        <f t="shared" si="48"/>
        <v>0</v>
      </c>
      <c r="I178" s="12">
        <f t="shared" si="48"/>
        <v>0</v>
      </c>
      <c r="J178" s="5">
        <f t="shared" si="48"/>
        <v>0</v>
      </c>
      <c r="K178" s="13">
        <f t="shared" si="48"/>
        <v>0</v>
      </c>
      <c r="L178" s="12">
        <f t="shared" si="48"/>
        <v>3161361</v>
      </c>
      <c r="M178" s="5">
        <f t="shared" si="48"/>
        <v>800510</v>
      </c>
      <c r="N178" s="13">
        <f t="shared" si="48"/>
        <v>2360851</v>
      </c>
      <c r="O178" s="12">
        <f t="shared" si="48"/>
        <v>5006014</v>
      </c>
      <c r="P178" s="5">
        <f t="shared" si="48"/>
        <v>448337</v>
      </c>
      <c r="Q178" s="13">
        <f t="shared" si="48"/>
        <v>4557677</v>
      </c>
      <c r="R178" s="7">
        <f t="shared" si="48"/>
        <v>6918528</v>
      </c>
    </row>
    <row r="179" spans="1:18" x14ac:dyDescent="0.25">
      <c r="A179" s="24"/>
      <c r="B179" s="33"/>
      <c r="C179" s="34"/>
      <c r="D179" s="34"/>
      <c r="E179" s="35"/>
      <c r="F179" s="33"/>
      <c r="G179" s="34"/>
      <c r="H179" s="35"/>
      <c r="I179" s="33"/>
      <c r="J179" s="34"/>
      <c r="K179" s="35"/>
      <c r="L179" s="33"/>
      <c r="M179" s="34"/>
      <c r="N179" s="35"/>
      <c r="O179" s="33"/>
      <c r="P179" s="34"/>
      <c r="Q179" s="35"/>
      <c r="R179" s="36"/>
    </row>
    <row r="180" spans="1:18" x14ac:dyDescent="0.25">
      <c r="A180" s="22" t="s">
        <v>182</v>
      </c>
      <c r="B180" s="33"/>
      <c r="C180" s="34"/>
      <c r="D180" s="34"/>
      <c r="E180" s="35"/>
      <c r="F180" s="33"/>
      <c r="G180" s="34"/>
      <c r="H180" s="35"/>
      <c r="I180" s="33"/>
      <c r="J180" s="34"/>
      <c r="K180" s="35"/>
      <c r="L180" s="33"/>
      <c r="M180" s="34"/>
      <c r="N180" s="35"/>
      <c r="O180" s="33"/>
      <c r="P180" s="34"/>
      <c r="Q180" s="35"/>
      <c r="R180" s="36"/>
    </row>
    <row r="181" spans="1:18" x14ac:dyDescent="0.25">
      <c r="A181" s="25" t="s">
        <v>185</v>
      </c>
      <c r="B181" s="14">
        <v>0</v>
      </c>
      <c r="C181" s="6">
        <v>0</v>
      </c>
      <c r="D181" s="6">
        <v>0</v>
      </c>
      <c r="E181" s="13">
        <f>SUM(B181:D181)</f>
        <v>0</v>
      </c>
      <c r="F181" s="14">
        <v>0</v>
      </c>
      <c r="G181" s="6">
        <v>0</v>
      </c>
      <c r="H181" s="15">
        <v>0</v>
      </c>
      <c r="I181" s="14">
        <v>133046</v>
      </c>
      <c r="J181" s="6">
        <v>30575</v>
      </c>
      <c r="K181" s="15">
        <v>102471</v>
      </c>
      <c r="L181" s="14">
        <v>978702</v>
      </c>
      <c r="M181" s="6">
        <v>899080</v>
      </c>
      <c r="N181" s="15">
        <v>79622</v>
      </c>
      <c r="O181" s="14">
        <v>0</v>
      </c>
      <c r="P181" s="6">
        <v>0</v>
      </c>
      <c r="Q181" s="15">
        <v>0</v>
      </c>
      <c r="R181" s="8">
        <v>182093</v>
      </c>
    </row>
    <row r="182" spans="1:18" x14ac:dyDescent="0.25">
      <c r="A182" s="25" t="s">
        <v>186</v>
      </c>
      <c r="B182" s="14">
        <v>0</v>
      </c>
      <c r="C182" s="6">
        <v>0</v>
      </c>
      <c r="D182" s="6">
        <v>0</v>
      </c>
      <c r="E182" s="13">
        <f t="shared" ref="E182:E184" si="49">SUM(B182:D182)</f>
        <v>0</v>
      </c>
      <c r="F182" s="14">
        <v>0</v>
      </c>
      <c r="G182" s="6">
        <v>0</v>
      </c>
      <c r="H182" s="15">
        <v>0</v>
      </c>
      <c r="I182" s="14">
        <v>133046</v>
      </c>
      <c r="J182" s="6">
        <v>33184</v>
      </c>
      <c r="K182" s="15">
        <v>99862</v>
      </c>
      <c r="L182" s="14">
        <v>978117</v>
      </c>
      <c r="M182" s="6">
        <v>909218</v>
      </c>
      <c r="N182" s="15">
        <v>68899</v>
      </c>
      <c r="O182" s="14">
        <v>0</v>
      </c>
      <c r="P182" s="6">
        <v>0</v>
      </c>
      <c r="Q182" s="15">
        <v>0</v>
      </c>
      <c r="R182" s="8">
        <v>168761</v>
      </c>
    </row>
    <row r="183" spans="1:18" x14ac:dyDescent="0.25">
      <c r="A183" s="25" t="s">
        <v>187</v>
      </c>
      <c r="B183" s="14">
        <v>0</v>
      </c>
      <c r="C183" s="6">
        <v>0</v>
      </c>
      <c r="D183" s="6">
        <v>0</v>
      </c>
      <c r="E183" s="13">
        <f t="shared" si="49"/>
        <v>0</v>
      </c>
      <c r="F183" s="14">
        <v>0</v>
      </c>
      <c r="G183" s="6">
        <v>0</v>
      </c>
      <c r="H183" s="15">
        <v>0</v>
      </c>
      <c r="I183" s="14">
        <v>136530</v>
      </c>
      <c r="J183" s="6">
        <v>35898</v>
      </c>
      <c r="K183" s="15">
        <v>100632</v>
      </c>
      <c r="L183" s="14">
        <v>981730</v>
      </c>
      <c r="M183" s="6">
        <v>922297</v>
      </c>
      <c r="N183" s="15">
        <v>59433</v>
      </c>
      <c r="O183" s="14">
        <v>0</v>
      </c>
      <c r="P183" s="6">
        <v>0</v>
      </c>
      <c r="Q183" s="15">
        <v>0</v>
      </c>
      <c r="R183" s="8">
        <v>160065</v>
      </c>
    </row>
    <row r="184" spans="1:18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13">
        <f t="shared" si="49"/>
        <v>0</v>
      </c>
      <c r="F184" s="14" t="s">
        <v>193</v>
      </c>
      <c r="G184" s="6" t="s">
        <v>193</v>
      </c>
      <c r="H184" s="15" t="s">
        <v>193</v>
      </c>
      <c r="I184" s="14" t="s">
        <v>193</v>
      </c>
      <c r="J184" s="6" t="s">
        <v>193</v>
      </c>
      <c r="K184" s="15" t="s">
        <v>193</v>
      </c>
      <c r="L184" s="14" t="s">
        <v>193</v>
      </c>
      <c r="M184" s="6" t="s">
        <v>193</v>
      </c>
      <c r="N184" s="15" t="s">
        <v>193</v>
      </c>
      <c r="O184" s="14" t="s">
        <v>193</v>
      </c>
      <c r="P184" s="6" t="s">
        <v>193</v>
      </c>
      <c r="Q184" s="15" t="s">
        <v>193</v>
      </c>
      <c r="R184" s="8" t="s">
        <v>193</v>
      </c>
    </row>
    <row r="185" spans="1:18" x14ac:dyDescent="0.25">
      <c r="A185" s="22" t="s">
        <v>155</v>
      </c>
      <c r="B185" s="12">
        <f t="shared" ref="B185:R185" si="50">SUM(B181:B184)</f>
        <v>0</v>
      </c>
      <c r="C185" s="5">
        <f t="shared" si="50"/>
        <v>0</v>
      </c>
      <c r="D185" s="5">
        <f t="shared" si="50"/>
        <v>0</v>
      </c>
      <c r="E185" s="13">
        <f t="shared" si="50"/>
        <v>0</v>
      </c>
      <c r="F185" s="12">
        <f t="shared" si="50"/>
        <v>0</v>
      </c>
      <c r="G185" s="5">
        <f t="shared" si="50"/>
        <v>0</v>
      </c>
      <c r="H185" s="13">
        <f t="shared" si="50"/>
        <v>0</v>
      </c>
      <c r="I185" s="12">
        <f t="shared" si="50"/>
        <v>402622</v>
      </c>
      <c r="J185" s="5">
        <f t="shared" si="50"/>
        <v>99657</v>
      </c>
      <c r="K185" s="13">
        <f t="shared" si="50"/>
        <v>302965</v>
      </c>
      <c r="L185" s="12">
        <f t="shared" si="50"/>
        <v>2938549</v>
      </c>
      <c r="M185" s="5">
        <f t="shared" si="50"/>
        <v>2730595</v>
      </c>
      <c r="N185" s="13">
        <f t="shared" si="50"/>
        <v>207954</v>
      </c>
      <c r="O185" s="12">
        <f t="shared" si="50"/>
        <v>0</v>
      </c>
      <c r="P185" s="5">
        <f t="shared" si="50"/>
        <v>0</v>
      </c>
      <c r="Q185" s="13">
        <f t="shared" si="50"/>
        <v>0</v>
      </c>
      <c r="R185" s="7">
        <f t="shared" si="50"/>
        <v>510919</v>
      </c>
    </row>
    <row r="186" spans="1:18" x14ac:dyDescent="0.25">
      <c r="A186" s="24"/>
      <c r="B186" s="33"/>
      <c r="C186" s="34"/>
      <c r="D186" s="34"/>
      <c r="E186" s="35"/>
      <c r="F186" s="33"/>
      <c r="G186" s="34"/>
      <c r="H186" s="35"/>
      <c r="I186" s="33"/>
      <c r="J186" s="34"/>
      <c r="K186" s="35"/>
      <c r="L186" s="33"/>
      <c r="M186" s="34"/>
      <c r="N186" s="35"/>
      <c r="O186" s="33"/>
      <c r="P186" s="34"/>
      <c r="Q186" s="35"/>
      <c r="R186" s="36"/>
    </row>
    <row r="187" spans="1:18" x14ac:dyDescent="0.25">
      <c r="A187" s="22" t="s">
        <v>183</v>
      </c>
      <c r="B187" s="33"/>
      <c r="C187" s="34"/>
      <c r="D187" s="34"/>
      <c r="E187" s="35"/>
      <c r="F187" s="33"/>
      <c r="G187" s="34"/>
      <c r="H187" s="35"/>
      <c r="I187" s="33"/>
      <c r="J187" s="34"/>
      <c r="K187" s="35"/>
      <c r="L187" s="33"/>
      <c r="M187" s="34"/>
      <c r="N187" s="35"/>
      <c r="O187" s="33"/>
      <c r="P187" s="34"/>
      <c r="Q187" s="35"/>
      <c r="R187" s="36"/>
    </row>
    <row r="188" spans="1:18" x14ac:dyDescent="0.25">
      <c r="A188" s="25" t="s">
        <v>185</v>
      </c>
      <c r="B188" s="14">
        <v>3468997</v>
      </c>
      <c r="C188" s="6">
        <v>0</v>
      </c>
      <c r="D188" s="6">
        <v>153204</v>
      </c>
      <c r="E188" s="13">
        <f>SUM(B188:D188)</f>
        <v>3622201</v>
      </c>
      <c r="F188" s="14">
        <v>0</v>
      </c>
      <c r="G188" s="6">
        <v>0</v>
      </c>
      <c r="H188" s="15">
        <v>0</v>
      </c>
      <c r="I188" s="14">
        <v>12897843</v>
      </c>
      <c r="J188" s="6">
        <v>7931869</v>
      </c>
      <c r="K188" s="15">
        <v>4965974</v>
      </c>
      <c r="L188" s="14">
        <v>7474903</v>
      </c>
      <c r="M188" s="6">
        <v>5607575</v>
      </c>
      <c r="N188" s="15">
        <v>1867328</v>
      </c>
      <c r="O188" s="14">
        <v>423815</v>
      </c>
      <c r="P188" s="6">
        <v>404730</v>
      </c>
      <c r="Q188" s="15">
        <v>19085</v>
      </c>
      <c r="R188" s="8">
        <v>10474588</v>
      </c>
    </row>
    <row r="189" spans="1:18" x14ac:dyDescent="0.25">
      <c r="A189" s="25" t="s">
        <v>186</v>
      </c>
      <c r="B189" s="14">
        <v>3467684</v>
      </c>
      <c r="C189" s="6">
        <v>542119</v>
      </c>
      <c r="D189" s="6">
        <v>0</v>
      </c>
      <c r="E189" s="13">
        <f t="shared" ref="E189:E191" si="51">SUM(B189:D189)</f>
        <v>4009803</v>
      </c>
      <c r="F189" s="14">
        <v>0</v>
      </c>
      <c r="G189" s="6">
        <v>0</v>
      </c>
      <c r="H189" s="15">
        <v>0</v>
      </c>
      <c r="I189" s="14">
        <v>12897843</v>
      </c>
      <c r="J189" s="6">
        <v>8064287</v>
      </c>
      <c r="K189" s="15">
        <v>4833556</v>
      </c>
      <c r="L189" s="14">
        <v>7436191</v>
      </c>
      <c r="M189" s="6">
        <v>5673636</v>
      </c>
      <c r="N189" s="15">
        <v>1762555</v>
      </c>
      <c r="O189" s="14">
        <v>423815</v>
      </c>
      <c r="P189" s="6">
        <v>406064</v>
      </c>
      <c r="Q189" s="15">
        <v>17751</v>
      </c>
      <c r="R189" s="8">
        <v>10623665</v>
      </c>
    </row>
    <row r="190" spans="1:18" x14ac:dyDescent="0.25">
      <c r="A190" s="25" t="s">
        <v>187</v>
      </c>
      <c r="B190" s="14">
        <v>3988683</v>
      </c>
      <c r="C190" s="6">
        <v>0</v>
      </c>
      <c r="D190" s="6">
        <v>0</v>
      </c>
      <c r="E190" s="13">
        <f t="shared" si="51"/>
        <v>3988683</v>
      </c>
      <c r="F190" s="14">
        <v>0</v>
      </c>
      <c r="G190" s="6">
        <v>0</v>
      </c>
      <c r="H190" s="15">
        <v>0</v>
      </c>
      <c r="I190" s="14">
        <v>12995170</v>
      </c>
      <c r="J190" s="6">
        <v>8197112</v>
      </c>
      <c r="K190" s="15">
        <v>4798058</v>
      </c>
      <c r="L190" s="14">
        <v>7466254</v>
      </c>
      <c r="M190" s="6">
        <v>5671923</v>
      </c>
      <c r="N190" s="15">
        <v>1794331</v>
      </c>
      <c r="O190" s="14">
        <v>423815</v>
      </c>
      <c r="P190" s="6">
        <v>407397</v>
      </c>
      <c r="Q190" s="15">
        <v>16418</v>
      </c>
      <c r="R190" s="8">
        <v>10597490</v>
      </c>
    </row>
    <row r="191" spans="1:18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13">
        <f t="shared" si="51"/>
        <v>0</v>
      </c>
      <c r="F191" s="14" t="s">
        <v>193</v>
      </c>
      <c r="G191" s="6" t="s">
        <v>193</v>
      </c>
      <c r="H191" s="15" t="s">
        <v>193</v>
      </c>
      <c r="I191" s="14" t="s">
        <v>193</v>
      </c>
      <c r="J191" s="6" t="s">
        <v>193</v>
      </c>
      <c r="K191" s="15" t="s">
        <v>193</v>
      </c>
      <c r="L191" s="14" t="s">
        <v>193</v>
      </c>
      <c r="M191" s="6" t="s">
        <v>193</v>
      </c>
      <c r="N191" s="15" t="s">
        <v>193</v>
      </c>
      <c r="O191" s="14" t="s">
        <v>193</v>
      </c>
      <c r="P191" s="6" t="s">
        <v>193</v>
      </c>
      <c r="Q191" s="15" t="s">
        <v>193</v>
      </c>
      <c r="R191" s="8" t="s">
        <v>193</v>
      </c>
    </row>
    <row r="192" spans="1:18" x14ac:dyDescent="0.25">
      <c r="A192" s="22" t="s">
        <v>155</v>
      </c>
      <c r="B192" s="12">
        <f t="shared" ref="B192:R192" si="52">SUM(B188:B191)</f>
        <v>10925364</v>
      </c>
      <c r="C192" s="5">
        <f t="shared" si="52"/>
        <v>542119</v>
      </c>
      <c r="D192" s="5">
        <f t="shared" si="52"/>
        <v>153204</v>
      </c>
      <c r="E192" s="13">
        <f t="shared" si="52"/>
        <v>11620687</v>
      </c>
      <c r="F192" s="12">
        <f t="shared" si="52"/>
        <v>0</v>
      </c>
      <c r="G192" s="5">
        <f t="shared" si="52"/>
        <v>0</v>
      </c>
      <c r="H192" s="13">
        <f t="shared" si="52"/>
        <v>0</v>
      </c>
      <c r="I192" s="12">
        <f t="shared" si="52"/>
        <v>38790856</v>
      </c>
      <c r="J192" s="5">
        <f t="shared" si="52"/>
        <v>24193268</v>
      </c>
      <c r="K192" s="13">
        <f t="shared" si="52"/>
        <v>14597588</v>
      </c>
      <c r="L192" s="12">
        <f t="shared" si="52"/>
        <v>22377348</v>
      </c>
      <c r="M192" s="5">
        <f t="shared" si="52"/>
        <v>16953134</v>
      </c>
      <c r="N192" s="13">
        <f t="shared" si="52"/>
        <v>5424214</v>
      </c>
      <c r="O192" s="12">
        <f t="shared" si="52"/>
        <v>1271445</v>
      </c>
      <c r="P192" s="5">
        <f t="shared" si="52"/>
        <v>1218191</v>
      </c>
      <c r="Q192" s="13">
        <f t="shared" si="52"/>
        <v>53254</v>
      </c>
      <c r="R192" s="7">
        <f t="shared" si="52"/>
        <v>31695743</v>
      </c>
    </row>
    <row r="193" spans="1:18" x14ac:dyDescent="0.25">
      <c r="A193" s="24"/>
      <c r="B193" s="33"/>
      <c r="C193" s="34"/>
      <c r="D193" s="34"/>
      <c r="E193" s="35"/>
      <c r="F193" s="33"/>
      <c r="G193" s="34"/>
      <c r="H193" s="35"/>
      <c r="I193" s="33"/>
      <c r="J193" s="34"/>
      <c r="K193" s="35"/>
      <c r="L193" s="33"/>
      <c r="M193" s="34"/>
      <c r="N193" s="35"/>
      <c r="O193" s="33"/>
      <c r="P193" s="34"/>
      <c r="Q193" s="35"/>
      <c r="R193" s="36"/>
    </row>
    <row r="194" spans="1:18" x14ac:dyDescent="0.25">
      <c r="A194" s="22" t="s">
        <v>184</v>
      </c>
      <c r="B194" s="33"/>
      <c r="C194" s="34"/>
      <c r="D194" s="34"/>
      <c r="E194" s="35"/>
      <c r="F194" s="33"/>
      <c r="G194" s="34"/>
      <c r="H194" s="35"/>
      <c r="I194" s="33"/>
      <c r="J194" s="34"/>
      <c r="K194" s="35"/>
      <c r="L194" s="33"/>
      <c r="M194" s="34"/>
      <c r="N194" s="35"/>
      <c r="O194" s="33"/>
      <c r="P194" s="34"/>
      <c r="Q194" s="35"/>
      <c r="R194" s="36"/>
    </row>
    <row r="195" spans="1:18" x14ac:dyDescent="0.25">
      <c r="A195" s="25" t="s">
        <v>185</v>
      </c>
      <c r="B195" s="14">
        <v>1956105</v>
      </c>
      <c r="C195" s="6">
        <v>274035.5</v>
      </c>
      <c r="D195" s="6">
        <v>0</v>
      </c>
      <c r="E195" s="13">
        <f>SUM(B195:D195)</f>
        <v>2230140.5</v>
      </c>
      <c r="F195" s="14">
        <v>388830</v>
      </c>
      <c r="G195" s="6">
        <v>388830</v>
      </c>
      <c r="H195" s="15">
        <v>0</v>
      </c>
      <c r="I195" s="14">
        <v>9585349.8699999992</v>
      </c>
      <c r="J195" s="6">
        <v>4809838.63</v>
      </c>
      <c r="K195" s="15">
        <v>4775511.24</v>
      </c>
      <c r="L195" s="14">
        <v>2194883.02</v>
      </c>
      <c r="M195" s="6">
        <v>1919621.08</v>
      </c>
      <c r="N195" s="15">
        <v>275261.94</v>
      </c>
      <c r="O195" s="14">
        <v>0</v>
      </c>
      <c r="P195" s="6">
        <v>0</v>
      </c>
      <c r="Q195" s="15">
        <v>0</v>
      </c>
      <c r="R195" s="8">
        <v>7280913.6799999997</v>
      </c>
    </row>
    <row r="196" spans="1:18" x14ac:dyDescent="0.25">
      <c r="A196" s="25" t="s">
        <v>186</v>
      </c>
      <c r="B196" s="14">
        <v>1956105</v>
      </c>
      <c r="C196" s="6">
        <v>197819.04</v>
      </c>
      <c r="D196" s="6">
        <v>0</v>
      </c>
      <c r="E196" s="13">
        <f t="shared" ref="E196:E198" si="53">SUM(B196:D196)</f>
        <v>2153924.04</v>
      </c>
      <c r="F196" s="14">
        <v>388830</v>
      </c>
      <c r="G196" s="6">
        <v>388830</v>
      </c>
      <c r="H196" s="15">
        <v>0</v>
      </c>
      <c r="I196" s="14">
        <v>9644175.3000000007</v>
      </c>
      <c r="J196" s="6">
        <v>4916842.5199999996</v>
      </c>
      <c r="K196" s="15">
        <v>4727332.78</v>
      </c>
      <c r="L196" s="14">
        <v>2211477.8199999998</v>
      </c>
      <c r="M196" s="6">
        <v>1810594.33</v>
      </c>
      <c r="N196" s="15">
        <v>400883.49</v>
      </c>
      <c r="O196" s="14">
        <v>0</v>
      </c>
      <c r="P196" s="6">
        <v>0</v>
      </c>
      <c r="Q196" s="15">
        <v>0</v>
      </c>
      <c r="R196" s="8">
        <v>7282140.3099999996</v>
      </c>
    </row>
    <row r="197" spans="1:18" x14ac:dyDescent="0.25">
      <c r="A197" s="25" t="s">
        <v>187</v>
      </c>
      <c r="B197" s="14">
        <v>1956105</v>
      </c>
      <c r="C197" s="6">
        <v>360257.16</v>
      </c>
      <c r="D197" s="6">
        <v>0</v>
      </c>
      <c r="E197" s="13">
        <f t="shared" si="53"/>
        <v>2316362.16</v>
      </c>
      <c r="F197" s="14">
        <v>388830</v>
      </c>
      <c r="G197" s="6">
        <v>388830</v>
      </c>
      <c r="H197" s="15">
        <v>0</v>
      </c>
      <c r="I197" s="14">
        <v>9644175.3000000007</v>
      </c>
      <c r="J197" s="6">
        <v>5022920.3600000003</v>
      </c>
      <c r="K197" s="15">
        <v>4621254.9400000004</v>
      </c>
      <c r="L197" s="14">
        <v>2211477.8199999998</v>
      </c>
      <c r="M197" s="6">
        <v>1843455.23</v>
      </c>
      <c r="N197" s="15">
        <v>368022.59</v>
      </c>
      <c r="O197" s="14">
        <v>0</v>
      </c>
      <c r="P197" s="6">
        <v>0</v>
      </c>
      <c r="Q197" s="15">
        <v>0</v>
      </c>
      <c r="R197" s="8">
        <v>7305639.6900000004</v>
      </c>
    </row>
    <row r="198" spans="1:18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13">
        <f t="shared" si="53"/>
        <v>0</v>
      </c>
      <c r="F198" s="14" t="s">
        <v>193</v>
      </c>
      <c r="G198" s="6" t="s">
        <v>193</v>
      </c>
      <c r="H198" s="15" t="s">
        <v>193</v>
      </c>
      <c r="I198" s="14" t="s">
        <v>193</v>
      </c>
      <c r="J198" s="6" t="s">
        <v>193</v>
      </c>
      <c r="K198" s="15" t="s">
        <v>193</v>
      </c>
      <c r="L198" s="14" t="s">
        <v>193</v>
      </c>
      <c r="M198" s="6" t="s">
        <v>193</v>
      </c>
      <c r="N198" s="15" t="s">
        <v>193</v>
      </c>
      <c r="O198" s="14" t="s">
        <v>193</v>
      </c>
      <c r="P198" s="6" t="s">
        <v>193</v>
      </c>
      <c r="Q198" s="15" t="s">
        <v>193</v>
      </c>
      <c r="R198" s="8" t="s">
        <v>193</v>
      </c>
    </row>
    <row r="199" spans="1:18" ht="15.75" thickBot="1" x14ac:dyDescent="0.3">
      <c r="A199" s="26" t="s">
        <v>155</v>
      </c>
      <c r="B199" s="16">
        <f t="shared" ref="B199:R199" si="54">SUM(B195:B198)</f>
        <v>5868315</v>
      </c>
      <c r="C199" s="21">
        <f t="shared" si="54"/>
        <v>832111.7</v>
      </c>
      <c r="D199" s="21">
        <f t="shared" si="54"/>
        <v>0</v>
      </c>
      <c r="E199" s="17">
        <f t="shared" si="54"/>
        <v>6700426.7000000002</v>
      </c>
      <c r="F199" s="16">
        <f t="shared" si="54"/>
        <v>1166490</v>
      </c>
      <c r="G199" s="21">
        <f t="shared" si="54"/>
        <v>1166490</v>
      </c>
      <c r="H199" s="17">
        <f t="shared" si="54"/>
        <v>0</v>
      </c>
      <c r="I199" s="16">
        <f t="shared" si="54"/>
        <v>28873700.470000003</v>
      </c>
      <c r="J199" s="21">
        <f t="shared" si="54"/>
        <v>14749601.509999998</v>
      </c>
      <c r="K199" s="17">
        <f t="shared" si="54"/>
        <v>14124098.960000001</v>
      </c>
      <c r="L199" s="16">
        <f t="shared" si="54"/>
        <v>6617838.6600000001</v>
      </c>
      <c r="M199" s="21">
        <f t="shared" si="54"/>
        <v>5573670.6400000006</v>
      </c>
      <c r="N199" s="17">
        <f t="shared" si="54"/>
        <v>1044168.02</v>
      </c>
      <c r="O199" s="16">
        <f t="shared" si="54"/>
        <v>0</v>
      </c>
      <c r="P199" s="21">
        <f t="shared" si="54"/>
        <v>0</v>
      </c>
      <c r="Q199" s="17">
        <f t="shared" si="54"/>
        <v>0</v>
      </c>
      <c r="R199" s="9">
        <f t="shared" si="54"/>
        <v>21868693.68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3:A14"/>
    <mergeCell ref="R13:R14"/>
    <mergeCell ref="O13:Q13"/>
    <mergeCell ref="B13:E13"/>
    <mergeCell ref="F13:H13"/>
    <mergeCell ref="I13:K13"/>
    <mergeCell ref="L13:N13"/>
  </mergeCells>
  <phoneticPr fontId="17" type="noConversion"/>
  <conditionalFormatting sqref="B1:R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E199"/>
  <sheetViews>
    <sheetView showGridLines="0" workbookViewId="0"/>
  </sheetViews>
  <sheetFormatPr defaultRowHeight="15" x14ac:dyDescent="0.25"/>
  <cols>
    <col min="1" max="1" width="40.5703125" style="1" bestFit="1" customWidth="1"/>
    <col min="2" max="5" width="19.140625" style="45" customWidth="1"/>
    <col min="6" max="16384" width="9.140625" style="1"/>
  </cols>
  <sheetData>
    <row r="6" spans="1:5" ht="18" x14ac:dyDescent="0.25">
      <c r="A6" s="2" t="str">
        <f>Contents!A7</f>
        <v>Nevada Healthcare Quarterly Reports</v>
      </c>
    </row>
    <row r="7" spans="1:5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</row>
    <row r="8" spans="1:5" ht="18.75" x14ac:dyDescent="0.3">
      <c r="A8" s="43" t="s">
        <v>128</v>
      </c>
      <c r="B8" s="48"/>
      <c r="C8" s="46"/>
      <c r="D8" s="46"/>
      <c r="E8" s="46"/>
    </row>
    <row r="9" spans="1:5" ht="18.75" x14ac:dyDescent="0.3">
      <c r="A9" s="28" t="str">
        <f>Contents!A9</f>
        <v>Produced on December 11, 2024</v>
      </c>
      <c r="B9" s="48"/>
      <c r="C9" s="46"/>
      <c r="D9" s="46"/>
      <c r="E9" s="46"/>
    </row>
    <row r="10" spans="1:5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</row>
    <row r="11" spans="1:5" x14ac:dyDescent="0.25">
      <c r="A11" s="3"/>
      <c r="B11" s="46"/>
      <c r="C11" s="46"/>
      <c r="D11" s="46"/>
      <c r="E11" s="46"/>
    </row>
    <row r="12" spans="1:5" ht="15.75" customHeight="1" thickBot="1" x14ac:dyDescent="0.3">
      <c r="A12" s="29" t="s">
        <v>148</v>
      </c>
      <c r="B12" s="46"/>
      <c r="C12" s="46"/>
      <c r="D12" s="46"/>
      <c r="E12" s="46"/>
    </row>
    <row r="13" spans="1:5" s="49" customFormat="1" x14ac:dyDescent="0.25">
      <c r="A13" s="55" t="s">
        <v>19</v>
      </c>
      <c r="B13" s="52" t="s">
        <v>90</v>
      </c>
      <c r="C13" s="53"/>
      <c r="D13" s="54"/>
      <c r="E13" s="59" t="s">
        <v>132</v>
      </c>
    </row>
    <row r="14" spans="1:5" s="49" customFormat="1" ht="52.5" customHeight="1" thickBot="1" x14ac:dyDescent="0.3">
      <c r="A14" s="65"/>
      <c r="B14" s="10" t="s">
        <v>129</v>
      </c>
      <c r="C14" s="4" t="s">
        <v>130</v>
      </c>
      <c r="D14" s="11" t="s">
        <v>131</v>
      </c>
      <c r="E14" s="67"/>
    </row>
    <row r="15" spans="1:5" x14ac:dyDescent="0.25">
      <c r="A15" s="22" t="s">
        <v>156</v>
      </c>
      <c r="B15" s="12">
        <f>SUM(B16:B17)</f>
        <v>549439655</v>
      </c>
      <c r="C15" s="5">
        <f>SUM(C16:C17)</f>
        <v>53200698.350000001</v>
      </c>
      <c r="D15" s="13">
        <f>SUM(D16:D17)</f>
        <v>496238956.64999998</v>
      </c>
      <c r="E15" s="7">
        <f>SUM(E16:E17)</f>
        <v>93429703.579999998</v>
      </c>
    </row>
    <row r="16" spans="1:5" x14ac:dyDescent="0.25">
      <c r="A16" s="23" t="s">
        <v>146</v>
      </c>
      <c r="B16" s="12">
        <f>B24+B31+B38+B45+B52+B59+B66+B73+B80+B87+B94+B101+B108+B115+B122+B129+B136+B143+B150+B157</f>
        <v>433040699.48999995</v>
      </c>
      <c r="C16" s="5">
        <f t="shared" ref="C16:E16" si="0">C24+C31+C38+C45+C52+C59+C66+C73+C80+C87+C94+C101+C108+C115+C122+C129+C136+C143+C150+C157</f>
        <v>36638751.350000001</v>
      </c>
      <c r="D16" s="13">
        <f t="shared" si="0"/>
        <v>396401948.13999999</v>
      </c>
      <c r="E16" s="7">
        <f t="shared" si="0"/>
        <v>80835941.579999998</v>
      </c>
    </row>
    <row r="17" spans="1:5" x14ac:dyDescent="0.25">
      <c r="A17" s="23" t="s">
        <v>147</v>
      </c>
      <c r="B17" s="12">
        <f>B164+B171+B178+B185+B192+B199</f>
        <v>116398955.51000001</v>
      </c>
      <c r="C17" s="5">
        <f t="shared" ref="C17:E17" si="1">C164+C171+C178+C185+C192+C199</f>
        <v>16561947</v>
      </c>
      <c r="D17" s="13">
        <f t="shared" si="1"/>
        <v>99837008.510000005</v>
      </c>
      <c r="E17" s="7">
        <f t="shared" si="1"/>
        <v>12593762</v>
      </c>
    </row>
    <row r="18" spans="1:5" x14ac:dyDescent="0.25">
      <c r="A18" s="24"/>
      <c r="B18" s="33"/>
      <c r="C18" s="34"/>
      <c r="D18" s="35"/>
      <c r="E18" s="36"/>
    </row>
    <row r="19" spans="1:5" x14ac:dyDescent="0.25">
      <c r="A19" s="22" t="s">
        <v>159</v>
      </c>
      <c r="B19" s="33"/>
      <c r="C19" s="34"/>
      <c r="D19" s="35"/>
      <c r="E19" s="36"/>
    </row>
    <row r="20" spans="1:5" x14ac:dyDescent="0.25">
      <c r="A20" s="25" t="s">
        <v>185</v>
      </c>
      <c r="B20" s="14" t="s">
        <v>192</v>
      </c>
      <c r="C20" s="6" t="s">
        <v>192</v>
      </c>
      <c r="D20" s="15" t="s">
        <v>192</v>
      </c>
      <c r="E20" s="8" t="s">
        <v>192</v>
      </c>
    </row>
    <row r="21" spans="1:5" x14ac:dyDescent="0.25">
      <c r="A21" s="25" t="s">
        <v>186</v>
      </c>
      <c r="B21" s="14" t="s">
        <v>193</v>
      </c>
      <c r="C21" s="6" t="s">
        <v>193</v>
      </c>
      <c r="D21" s="15" t="s">
        <v>193</v>
      </c>
      <c r="E21" s="8" t="s">
        <v>193</v>
      </c>
    </row>
    <row r="22" spans="1:5" x14ac:dyDescent="0.25">
      <c r="A22" s="25" t="s">
        <v>187</v>
      </c>
      <c r="B22" s="14" t="s">
        <v>193</v>
      </c>
      <c r="C22" s="6" t="s">
        <v>193</v>
      </c>
      <c r="D22" s="15" t="s">
        <v>193</v>
      </c>
      <c r="E22" s="8" t="s">
        <v>193</v>
      </c>
    </row>
    <row r="23" spans="1:5" x14ac:dyDescent="0.25">
      <c r="A23" s="25" t="s">
        <v>188</v>
      </c>
      <c r="B23" s="14" t="s">
        <v>193</v>
      </c>
      <c r="C23" s="6" t="s">
        <v>193</v>
      </c>
      <c r="D23" s="15" t="s">
        <v>193</v>
      </c>
      <c r="E23" s="8" t="s">
        <v>193</v>
      </c>
    </row>
    <row r="24" spans="1:5" x14ac:dyDescent="0.25">
      <c r="A24" s="22" t="s">
        <v>155</v>
      </c>
      <c r="B24" s="12">
        <f>SUM(B20:B23)</f>
        <v>0</v>
      </c>
      <c r="C24" s="5">
        <f>SUM(C20:C23)</f>
        <v>0</v>
      </c>
      <c r="D24" s="13">
        <f>SUM(D20:D23)</f>
        <v>0</v>
      </c>
      <c r="E24" s="7">
        <f>SUM(E20:E23)</f>
        <v>0</v>
      </c>
    </row>
    <row r="25" spans="1:5" x14ac:dyDescent="0.25">
      <c r="A25" s="24"/>
      <c r="B25" s="33"/>
      <c r="C25" s="34"/>
      <c r="D25" s="35"/>
      <c r="E25" s="36"/>
    </row>
    <row r="26" spans="1:5" x14ac:dyDescent="0.25">
      <c r="A26" s="22" t="s">
        <v>160</v>
      </c>
      <c r="B26" s="33"/>
      <c r="C26" s="34"/>
      <c r="D26" s="35"/>
      <c r="E26" s="36"/>
    </row>
    <row r="27" spans="1:5" x14ac:dyDescent="0.25">
      <c r="A27" s="25" t="s">
        <v>185</v>
      </c>
      <c r="B27" s="14">
        <v>0</v>
      </c>
      <c r="C27" s="6">
        <v>0</v>
      </c>
      <c r="D27" s="15">
        <v>0</v>
      </c>
      <c r="E27" s="8">
        <v>0</v>
      </c>
    </row>
    <row r="28" spans="1:5" x14ac:dyDescent="0.25">
      <c r="A28" s="25" t="s">
        <v>186</v>
      </c>
      <c r="B28" s="14">
        <v>0</v>
      </c>
      <c r="C28" s="6">
        <v>0</v>
      </c>
      <c r="D28" s="15">
        <v>0</v>
      </c>
      <c r="E28" s="8">
        <v>0</v>
      </c>
    </row>
    <row r="29" spans="1:5" x14ac:dyDescent="0.25">
      <c r="A29" s="25" t="s">
        <v>187</v>
      </c>
      <c r="B29" s="14">
        <v>0</v>
      </c>
      <c r="C29" s="6">
        <v>0</v>
      </c>
      <c r="D29" s="15">
        <v>0</v>
      </c>
      <c r="E29" s="8">
        <v>0</v>
      </c>
    </row>
    <row r="30" spans="1:5" x14ac:dyDescent="0.25">
      <c r="A30" s="25" t="s">
        <v>188</v>
      </c>
      <c r="B30" s="14" t="s">
        <v>193</v>
      </c>
      <c r="C30" s="6" t="s">
        <v>193</v>
      </c>
      <c r="D30" s="15" t="s">
        <v>193</v>
      </c>
      <c r="E30" s="8" t="s">
        <v>193</v>
      </c>
    </row>
    <row r="31" spans="1:5" x14ac:dyDescent="0.25">
      <c r="A31" s="22" t="s">
        <v>155</v>
      </c>
      <c r="B31" s="12">
        <f>SUM(B27:B30)</f>
        <v>0</v>
      </c>
      <c r="C31" s="5">
        <f>SUM(C27:C30)</f>
        <v>0</v>
      </c>
      <c r="D31" s="13">
        <f>SUM(D27:D30)</f>
        <v>0</v>
      </c>
      <c r="E31" s="7">
        <f>SUM(E27:E30)</f>
        <v>0</v>
      </c>
    </row>
    <row r="32" spans="1:5" x14ac:dyDescent="0.25">
      <c r="A32" s="24"/>
      <c r="B32" s="33"/>
      <c r="C32" s="34"/>
      <c r="D32" s="35"/>
      <c r="E32" s="36"/>
    </row>
    <row r="33" spans="1:5" x14ac:dyDescent="0.25">
      <c r="A33" s="22" t="s">
        <v>161</v>
      </c>
      <c r="B33" s="33"/>
      <c r="C33" s="34"/>
      <c r="D33" s="35"/>
      <c r="E33" s="36"/>
    </row>
    <row r="34" spans="1:5" x14ac:dyDescent="0.25">
      <c r="A34" s="25" t="s">
        <v>185</v>
      </c>
      <c r="B34" s="14">
        <v>0</v>
      </c>
      <c r="C34" s="6">
        <v>0</v>
      </c>
      <c r="D34" s="15">
        <v>0</v>
      </c>
      <c r="E34" s="8">
        <v>0</v>
      </c>
    </row>
    <row r="35" spans="1:5" x14ac:dyDescent="0.25">
      <c r="A35" s="25" t="s">
        <v>186</v>
      </c>
      <c r="B35" s="14">
        <v>0</v>
      </c>
      <c r="C35" s="6">
        <v>0</v>
      </c>
      <c r="D35" s="15">
        <v>0</v>
      </c>
      <c r="E35" s="8">
        <v>0</v>
      </c>
    </row>
    <row r="36" spans="1:5" x14ac:dyDescent="0.25">
      <c r="A36" s="25" t="s">
        <v>187</v>
      </c>
      <c r="B36" s="14" t="s">
        <v>193</v>
      </c>
      <c r="C36" s="6" t="s">
        <v>193</v>
      </c>
      <c r="D36" s="15" t="s">
        <v>193</v>
      </c>
      <c r="E36" s="8" t="s">
        <v>193</v>
      </c>
    </row>
    <row r="37" spans="1:5" x14ac:dyDescent="0.25">
      <c r="A37" s="25" t="s">
        <v>188</v>
      </c>
      <c r="B37" s="14" t="s">
        <v>193</v>
      </c>
      <c r="C37" s="6" t="s">
        <v>193</v>
      </c>
      <c r="D37" s="15" t="s">
        <v>193</v>
      </c>
      <c r="E37" s="8" t="s">
        <v>193</v>
      </c>
    </row>
    <row r="38" spans="1:5" x14ac:dyDescent="0.25">
      <c r="A38" s="22" t="s">
        <v>155</v>
      </c>
      <c r="B38" s="12">
        <f>SUM(B34:B37)</f>
        <v>0</v>
      </c>
      <c r="C38" s="5">
        <f>SUM(C34:C37)</f>
        <v>0</v>
      </c>
      <c r="D38" s="13">
        <f>SUM(D34:D37)</f>
        <v>0</v>
      </c>
      <c r="E38" s="7">
        <f>SUM(E34:E37)</f>
        <v>0</v>
      </c>
    </row>
    <row r="39" spans="1:5" x14ac:dyDescent="0.25">
      <c r="A39" s="24"/>
      <c r="B39" s="33"/>
      <c r="C39" s="34"/>
      <c r="D39" s="35"/>
      <c r="E39" s="36"/>
    </row>
    <row r="40" spans="1:5" x14ac:dyDescent="0.25">
      <c r="A40" s="22" t="s">
        <v>162</v>
      </c>
      <c r="B40" s="33"/>
      <c r="C40" s="34"/>
      <c r="D40" s="35"/>
      <c r="E40" s="36"/>
    </row>
    <row r="41" spans="1:5" x14ac:dyDescent="0.25">
      <c r="A41" s="25" t="s">
        <v>185</v>
      </c>
      <c r="B41" s="14">
        <v>32982942.489999998</v>
      </c>
      <c r="C41" s="6">
        <v>0</v>
      </c>
      <c r="D41" s="15">
        <v>32982942.489999998</v>
      </c>
      <c r="E41" s="8">
        <v>0</v>
      </c>
    </row>
    <row r="42" spans="1:5" x14ac:dyDescent="0.25">
      <c r="A42" s="25" t="s">
        <v>186</v>
      </c>
      <c r="B42" s="14">
        <v>36626690</v>
      </c>
      <c r="C42" s="6">
        <v>0</v>
      </c>
      <c r="D42" s="15">
        <v>36626690</v>
      </c>
      <c r="E42" s="8">
        <v>0</v>
      </c>
    </row>
    <row r="43" spans="1:5" x14ac:dyDescent="0.25">
      <c r="A43" s="25" t="s">
        <v>187</v>
      </c>
      <c r="B43" s="14">
        <v>39710521.859999999</v>
      </c>
      <c r="C43" s="6">
        <v>0</v>
      </c>
      <c r="D43" s="15">
        <v>39710521.859999999</v>
      </c>
      <c r="E43" s="8">
        <v>0</v>
      </c>
    </row>
    <row r="44" spans="1:5" x14ac:dyDescent="0.25">
      <c r="A44" s="25" t="s">
        <v>188</v>
      </c>
      <c r="B44" s="14" t="s">
        <v>193</v>
      </c>
      <c r="C44" s="6" t="s">
        <v>193</v>
      </c>
      <c r="D44" s="15" t="s">
        <v>193</v>
      </c>
      <c r="E44" s="8" t="s">
        <v>193</v>
      </c>
    </row>
    <row r="45" spans="1:5" x14ac:dyDescent="0.25">
      <c r="A45" s="22" t="s">
        <v>155</v>
      </c>
      <c r="B45" s="12">
        <f>SUM(B41:B44)</f>
        <v>109320154.34999999</v>
      </c>
      <c r="C45" s="5">
        <f>SUM(C41:C44)</f>
        <v>0</v>
      </c>
      <c r="D45" s="13">
        <f>SUM(D41:D44)</f>
        <v>109320154.34999999</v>
      </c>
      <c r="E45" s="7">
        <f>SUM(E41:E44)</f>
        <v>0</v>
      </c>
    </row>
    <row r="46" spans="1:5" x14ac:dyDescent="0.25">
      <c r="A46" s="24"/>
      <c r="B46" s="33"/>
      <c r="C46" s="34"/>
      <c r="D46" s="35"/>
      <c r="E46" s="36"/>
    </row>
    <row r="47" spans="1:5" x14ac:dyDescent="0.25">
      <c r="A47" s="22" t="s">
        <v>163</v>
      </c>
      <c r="B47" s="33"/>
      <c r="C47" s="34"/>
      <c r="D47" s="35"/>
      <c r="E47" s="36"/>
    </row>
    <row r="48" spans="1:5" x14ac:dyDescent="0.25">
      <c r="A48" s="25" t="s">
        <v>185</v>
      </c>
      <c r="B48" s="14" t="s">
        <v>192</v>
      </c>
      <c r="C48" s="6" t="s">
        <v>192</v>
      </c>
      <c r="D48" s="15" t="s">
        <v>192</v>
      </c>
      <c r="E48" s="8" t="s">
        <v>192</v>
      </c>
    </row>
    <row r="49" spans="1:5" x14ac:dyDescent="0.25">
      <c r="A49" s="25" t="s">
        <v>186</v>
      </c>
      <c r="B49" s="14" t="s">
        <v>193</v>
      </c>
      <c r="C49" s="6" t="s">
        <v>193</v>
      </c>
      <c r="D49" s="15" t="s">
        <v>193</v>
      </c>
      <c r="E49" s="8" t="s">
        <v>193</v>
      </c>
    </row>
    <row r="50" spans="1:5" x14ac:dyDescent="0.25">
      <c r="A50" s="25" t="s">
        <v>187</v>
      </c>
      <c r="B50" s="14" t="s">
        <v>193</v>
      </c>
      <c r="C50" s="6" t="s">
        <v>193</v>
      </c>
      <c r="D50" s="15" t="s">
        <v>193</v>
      </c>
      <c r="E50" s="8" t="s">
        <v>193</v>
      </c>
    </row>
    <row r="51" spans="1:5" x14ac:dyDescent="0.25">
      <c r="A51" s="25" t="s">
        <v>188</v>
      </c>
      <c r="B51" s="14" t="s">
        <v>193</v>
      </c>
      <c r="C51" s="6" t="s">
        <v>193</v>
      </c>
      <c r="D51" s="15" t="s">
        <v>193</v>
      </c>
      <c r="E51" s="8" t="s">
        <v>193</v>
      </c>
    </row>
    <row r="52" spans="1:5" x14ac:dyDescent="0.25">
      <c r="A52" s="22" t="s">
        <v>155</v>
      </c>
      <c r="B52" s="12">
        <f>SUM(B48:B51)</f>
        <v>0</v>
      </c>
      <c r="C52" s="5">
        <f>SUM(C48:C51)</f>
        <v>0</v>
      </c>
      <c r="D52" s="13">
        <f>SUM(D48:D51)</f>
        <v>0</v>
      </c>
      <c r="E52" s="7">
        <f>SUM(E48:E51)</f>
        <v>0</v>
      </c>
    </row>
    <row r="53" spans="1:5" x14ac:dyDescent="0.25">
      <c r="A53" s="24"/>
      <c r="B53" s="33"/>
      <c r="C53" s="34"/>
      <c r="D53" s="35"/>
      <c r="E53" s="36"/>
    </row>
    <row r="54" spans="1:5" x14ac:dyDescent="0.25">
      <c r="A54" s="22" t="s">
        <v>164</v>
      </c>
      <c r="B54" s="33"/>
      <c r="C54" s="34"/>
      <c r="D54" s="35"/>
      <c r="E54" s="36"/>
    </row>
    <row r="55" spans="1:5" x14ac:dyDescent="0.25">
      <c r="A55" s="25" t="s">
        <v>185</v>
      </c>
      <c r="B55" s="14">
        <v>9824134</v>
      </c>
      <c r="C55" s="6">
        <v>2193574</v>
      </c>
      <c r="D55" s="15">
        <v>7630560</v>
      </c>
      <c r="E55" s="8">
        <v>14184686</v>
      </c>
    </row>
    <row r="56" spans="1:5" x14ac:dyDescent="0.25">
      <c r="A56" s="25" t="s">
        <v>186</v>
      </c>
      <c r="B56" s="14">
        <v>9824134</v>
      </c>
      <c r="C56" s="6">
        <v>2206233</v>
      </c>
      <c r="D56" s="15">
        <v>7617901</v>
      </c>
      <c r="E56" s="8">
        <v>13954706</v>
      </c>
    </row>
    <row r="57" spans="1:5" x14ac:dyDescent="0.25">
      <c r="A57" s="25" t="s">
        <v>187</v>
      </c>
      <c r="B57" s="14">
        <v>9824134</v>
      </c>
      <c r="C57" s="6">
        <v>2218892</v>
      </c>
      <c r="D57" s="15">
        <v>7605242</v>
      </c>
      <c r="E57" s="8">
        <v>13722228</v>
      </c>
    </row>
    <row r="58" spans="1:5" x14ac:dyDescent="0.25">
      <c r="A58" s="25" t="s">
        <v>188</v>
      </c>
      <c r="B58" s="14" t="s">
        <v>193</v>
      </c>
      <c r="C58" s="6" t="s">
        <v>193</v>
      </c>
      <c r="D58" s="15" t="s">
        <v>193</v>
      </c>
      <c r="E58" s="8" t="s">
        <v>193</v>
      </c>
    </row>
    <row r="59" spans="1:5" x14ac:dyDescent="0.25">
      <c r="A59" s="22" t="s">
        <v>155</v>
      </c>
      <c r="B59" s="12">
        <f>SUM(B55:B58)</f>
        <v>29472402</v>
      </c>
      <c r="C59" s="5">
        <f>SUM(C55:C58)</f>
        <v>6618699</v>
      </c>
      <c r="D59" s="13">
        <f>SUM(D55:D58)</f>
        <v>22853703</v>
      </c>
      <c r="E59" s="7">
        <f>SUM(E55:E58)</f>
        <v>41861620</v>
      </c>
    </row>
    <row r="60" spans="1:5" x14ac:dyDescent="0.25">
      <c r="A60" s="24"/>
      <c r="B60" s="33"/>
      <c r="C60" s="34"/>
      <c r="D60" s="35"/>
      <c r="E60" s="36"/>
    </row>
    <row r="61" spans="1:5" x14ac:dyDescent="0.25">
      <c r="A61" s="22" t="s">
        <v>165</v>
      </c>
      <c r="B61" s="33"/>
      <c r="C61" s="34"/>
      <c r="D61" s="35"/>
      <c r="E61" s="36"/>
    </row>
    <row r="62" spans="1:5" x14ac:dyDescent="0.25">
      <c r="A62" s="25" t="s">
        <v>185</v>
      </c>
      <c r="B62" s="14">
        <v>1209691</v>
      </c>
      <c r="C62" s="6">
        <v>1206388</v>
      </c>
      <c r="D62" s="15">
        <v>3303</v>
      </c>
      <c r="E62" s="8">
        <v>9651825</v>
      </c>
    </row>
    <row r="63" spans="1:5" x14ac:dyDescent="0.25">
      <c r="A63" s="25" t="s">
        <v>186</v>
      </c>
      <c r="B63" s="14">
        <v>1209690</v>
      </c>
      <c r="C63" s="6">
        <v>1206671</v>
      </c>
      <c r="D63" s="15">
        <v>3019</v>
      </c>
      <c r="E63" s="8">
        <v>9206691</v>
      </c>
    </row>
    <row r="64" spans="1:5" x14ac:dyDescent="0.25">
      <c r="A64" s="25" t="s">
        <v>187</v>
      </c>
      <c r="B64" s="14">
        <v>1209690</v>
      </c>
      <c r="C64" s="6">
        <v>1206954</v>
      </c>
      <c r="D64" s="15">
        <v>2736</v>
      </c>
      <c r="E64" s="8">
        <v>8755372</v>
      </c>
    </row>
    <row r="65" spans="1:5" x14ac:dyDescent="0.25">
      <c r="A65" s="25" t="s">
        <v>188</v>
      </c>
      <c r="B65" s="14" t="s">
        <v>193</v>
      </c>
      <c r="C65" s="6" t="s">
        <v>193</v>
      </c>
      <c r="D65" s="15" t="s">
        <v>193</v>
      </c>
      <c r="E65" s="8" t="s">
        <v>193</v>
      </c>
    </row>
    <row r="66" spans="1:5" x14ac:dyDescent="0.25">
      <c r="A66" s="22" t="s">
        <v>155</v>
      </c>
      <c r="B66" s="12">
        <f>SUM(B62:B65)</f>
        <v>3629071</v>
      </c>
      <c r="C66" s="5">
        <f>SUM(C62:C65)</f>
        <v>3620013</v>
      </c>
      <c r="D66" s="13">
        <f>SUM(D62:D65)</f>
        <v>9058</v>
      </c>
      <c r="E66" s="7">
        <f>SUM(E62:E65)</f>
        <v>27613888</v>
      </c>
    </row>
    <row r="67" spans="1:5" x14ac:dyDescent="0.25">
      <c r="A67" s="24"/>
      <c r="B67" s="33"/>
      <c r="C67" s="34"/>
      <c r="D67" s="35"/>
      <c r="E67" s="36"/>
    </row>
    <row r="68" spans="1:5" x14ac:dyDescent="0.25">
      <c r="A68" s="22" t="s">
        <v>166</v>
      </c>
      <c r="B68" s="33"/>
      <c r="C68" s="34"/>
      <c r="D68" s="35"/>
      <c r="E68" s="36"/>
    </row>
    <row r="69" spans="1:5" x14ac:dyDescent="0.25">
      <c r="A69" s="25" t="s">
        <v>185</v>
      </c>
      <c r="B69" s="14">
        <v>23007876</v>
      </c>
      <c r="C69" s="6">
        <v>8055982</v>
      </c>
      <c r="D69" s="15">
        <v>14951894</v>
      </c>
      <c r="E69" s="8">
        <v>0</v>
      </c>
    </row>
    <row r="70" spans="1:5" x14ac:dyDescent="0.25">
      <c r="A70" s="25" t="s">
        <v>186</v>
      </c>
      <c r="B70" s="14">
        <v>23007876</v>
      </c>
      <c r="C70" s="6">
        <v>8055982</v>
      </c>
      <c r="D70" s="15">
        <v>14951894</v>
      </c>
      <c r="E70" s="8">
        <v>0</v>
      </c>
    </row>
    <row r="71" spans="1:5" x14ac:dyDescent="0.25">
      <c r="A71" s="25" t="s">
        <v>187</v>
      </c>
      <c r="B71" s="14">
        <v>23007876</v>
      </c>
      <c r="C71" s="6">
        <v>8055982</v>
      </c>
      <c r="D71" s="15">
        <v>14951894</v>
      </c>
      <c r="E71" s="8">
        <v>0</v>
      </c>
    </row>
    <row r="72" spans="1:5" x14ac:dyDescent="0.25">
      <c r="A72" s="25" t="s">
        <v>188</v>
      </c>
      <c r="B72" s="14" t="s">
        <v>193</v>
      </c>
      <c r="C72" s="6" t="s">
        <v>193</v>
      </c>
      <c r="D72" s="15" t="s">
        <v>193</v>
      </c>
      <c r="E72" s="8" t="s">
        <v>193</v>
      </c>
    </row>
    <row r="73" spans="1:5" x14ac:dyDescent="0.25">
      <c r="A73" s="22" t="s">
        <v>155</v>
      </c>
      <c r="B73" s="12">
        <f>SUM(B69:B72)</f>
        <v>69023628</v>
      </c>
      <c r="C73" s="5">
        <f>SUM(C69:C72)</f>
        <v>24167946</v>
      </c>
      <c r="D73" s="13">
        <f>SUM(D69:D72)</f>
        <v>44855682</v>
      </c>
      <c r="E73" s="7">
        <f>SUM(E69:E72)</f>
        <v>0</v>
      </c>
    </row>
    <row r="74" spans="1:5" x14ac:dyDescent="0.25">
      <c r="A74" s="24"/>
      <c r="B74" s="33"/>
      <c r="C74" s="34"/>
      <c r="D74" s="35"/>
      <c r="E74" s="36"/>
    </row>
    <row r="75" spans="1:5" x14ac:dyDescent="0.25">
      <c r="A75" s="22" t="s">
        <v>167</v>
      </c>
      <c r="B75" s="33"/>
      <c r="C75" s="34"/>
      <c r="D75" s="35"/>
      <c r="E75" s="36"/>
    </row>
    <row r="76" spans="1:5" x14ac:dyDescent="0.25">
      <c r="A76" s="25" t="s">
        <v>185</v>
      </c>
      <c r="B76" s="14">
        <v>0</v>
      </c>
      <c r="C76" s="6">
        <v>0</v>
      </c>
      <c r="D76" s="15">
        <v>0</v>
      </c>
      <c r="E76" s="8">
        <v>384106</v>
      </c>
    </row>
    <row r="77" spans="1:5" x14ac:dyDescent="0.25">
      <c r="A77" s="25" t="s">
        <v>186</v>
      </c>
      <c r="B77" s="14">
        <v>0</v>
      </c>
      <c r="C77" s="6">
        <v>0</v>
      </c>
      <c r="D77" s="15">
        <v>0</v>
      </c>
      <c r="E77" s="8">
        <v>248441</v>
      </c>
    </row>
    <row r="78" spans="1:5" x14ac:dyDescent="0.25">
      <c r="A78" s="25" t="s">
        <v>187</v>
      </c>
      <c r="B78" s="14">
        <v>0</v>
      </c>
      <c r="C78" s="6">
        <v>0</v>
      </c>
      <c r="D78" s="15">
        <v>0</v>
      </c>
      <c r="E78" s="8">
        <v>258859</v>
      </c>
    </row>
    <row r="79" spans="1:5" x14ac:dyDescent="0.25">
      <c r="A79" s="25" t="s">
        <v>188</v>
      </c>
      <c r="B79" s="14" t="s">
        <v>193</v>
      </c>
      <c r="C79" s="6" t="s">
        <v>193</v>
      </c>
      <c r="D79" s="15" t="s">
        <v>193</v>
      </c>
      <c r="E79" s="8" t="s">
        <v>193</v>
      </c>
    </row>
    <row r="80" spans="1:5" x14ac:dyDescent="0.25">
      <c r="A80" s="22" t="s">
        <v>155</v>
      </c>
      <c r="B80" s="12">
        <f>SUM(B76:B79)</f>
        <v>0</v>
      </c>
      <c r="C80" s="5">
        <f>SUM(C76:C79)</f>
        <v>0</v>
      </c>
      <c r="D80" s="13">
        <f>SUM(D76:D79)</f>
        <v>0</v>
      </c>
      <c r="E80" s="7">
        <f>SUM(E76:E79)</f>
        <v>891406</v>
      </c>
    </row>
    <row r="81" spans="1:5" x14ac:dyDescent="0.25">
      <c r="A81" s="24"/>
      <c r="B81" s="33"/>
      <c r="C81" s="34"/>
      <c r="D81" s="35"/>
      <c r="E81" s="36"/>
    </row>
    <row r="82" spans="1:5" x14ac:dyDescent="0.25">
      <c r="A82" s="22" t="s">
        <v>168</v>
      </c>
      <c r="B82" s="33"/>
      <c r="C82" s="34"/>
      <c r="D82" s="35"/>
      <c r="E82" s="36"/>
    </row>
    <row r="83" spans="1:5" x14ac:dyDescent="0.25">
      <c r="A83" s="25" t="s">
        <v>185</v>
      </c>
      <c r="B83" s="14">
        <v>0</v>
      </c>
      <c r="C83" s="6">
        <v>0</v>
      </c>
      <c r="D83" s="15">
        <v>0</v>
      </c>
      <c r="E83" s="8">
        <v>69135.509999999995</v>
      </c>
    </row>
    <row r="84" spans="1:5" x14ac:dyDescent="0.25">
      <c r="A84" s="25" t="s">
        <v>186</v>
      </c>
      <c r="B84" s="14">
        <v>0</v>
      </c>
      <c r="C84" s="6">
        <v>0</v>
      </c>
      <c r="D84" s="15">
        <v>0</v>
      </c>
      <c r="E84" s="8">
        <v>73483.02</v>
      </c>
    </row>
    <row r="85" spans="1:5" x14ac:dyDescent="0.25">
      <c r="A85" s="25" t="s">
        <v>187</v>
      </c>
      <c r="B85" s="14">
        <v>0</v>
      </c>
      <c r="C85" s="6">
        <v>0</v>
      </c>
      <c r="D85" s="15">
        <v>0</v>
      </c>
      <c r="E85" s="8">
        <v>94080.53</v>
      </c>
    </row>
    <row r="86" spans="1:5" x14ac:dyDescent="0.25">
      <c r="A86" s="25" t="s">
        <v>188</v>
      </c>
      <c r="B86" s="14" t="s">
        <v>193</v>
      </c>
      <c r="C86" s="6" t="s">
        <v>193</v>
      </c>
      <c r="D86" s="15" t="s">
        <v>193</v>
      </c>
      <c r="E86" s="8" t="s">
        <v>193</v>
      </c>
    </row>
    <row r="87" spans="1:5" x14ac:dyDescent="0.25">
      <c r="A87" s="22" t="s">
        <v>155</v>
      </c>
      <c r="B87" s="12">
        <f>SUM(B83:B86)</f>
        <v>0</v>
      </c>
      <c r="C87" s="5">
        <f>SUM(C83:C86)</f>
        <v>0</v>
      </c>
      <c r="D87" s="13">
        <f>SUM(D83:D86)</f>
        <v>0</v>
      </c>
      <c r="E87" s="7">
        <f>SUM(E83:E86)</f>
        <v>236699.06</v>
      </c>
    </row>
    <row r="88" spans="1:5" x14ac:dyDescent="0.25">
      <c r="A88" s="24"/>
      <c r="B88" s="33"/>
      <c r="C88" s="34"/>
      <c r="D88" s="35"/>
      <c r="E88" s="36"/>
    </row>
    <row r="89" spans="1:5" x14ac:dyDescent="0.25">
      <c r="A89" s="22" t="s">
        <v>169</v>
      </c>
      <c r="B89" s="33"/>
      <c r="C89" s="34"/>
      <c r="D89" s="35"/>
      <c r="E89" s="36"/>
    </row>
    <row r="90" spans="1:5" x14ac:dyDescent="0.25">
      <c r="A90" s="25" t="s">
        <v>185</v>
      </c>
      <c r="B90" s="14">
        <v>0</v>
      </c>
      <c r="C90" s="6">
        <v>0</v>
      </c>
      <c r="D90" s="15">
        <v>0</v>
      </c>
      <c r="E90" s="8">
        <v>0</v>
      </c>
    </row>
    <row r="91" spans="1:5" x14ac:dyDescent="0.25">
      <c r="A91" s="25" t="s">
        <v>186</v>
      </c>
      <c r="B91" s="14">
        <v>0</v>
      </c>
      <c r="C91" s="6">
        <v>0</v>
      </c>
      <c r="D91" s="15">
        <v>0</v>
      </c>
      <c r="E91" s="8">
        <v>0</v>
      </c>
    </row>
    <row r="92" spans="1:5" x14ac:dyDescent="0.25">
      <c r="A92" s="25" t="s">
        <v>187</v>
      </c>
      <c r="B92" s="14">
        <v>0</v>
      </c>
      <c r="C92" s="6">
        <v>0</v>
      </c>
      <c r="D92" s="15">
        <v>0</v>
      </c>
      <c r="E92" s="8">
        <v>16250</v>
      </c>
    </row>
    <row r="93" spans="1:5" x14ac:dyDescent="0.25">
      <c r="A93" s="25" t="s">
        <v>188</v>
      </c>
      <c r="B93" s="14" t="s">
        <v>193</v>
      </c>
      <c r="C93" s="6" t="s">
        <v>193</v>
      </c>
      <c r="D93" s="15" t="s">
        <v>193</v>
      </c>
      <c r="E93" s="8" t="s">
        <v>193</v>
      </c>
    </row>
    <row r="94" spans="1:5" x14ac:dyDescent="0.25">
      <c r="A94" s="22" t="s">
        <v>155</v>
      </c>
      <c r="B94" s="12">
        <f>SUM(B90:B93)</f>
        <v>0</v>
      </c>
      <c r="C94" s="5">
        <f>SUM(C90:C93)</f>
        <v>0</v>
      </c>
      <c r="D94" s="13">
        <f>SUM(D90:D93)</f>
        <v>0</v>
      </c>
      <c r="E94" s="7">
        <f>SUM(E90:E93)</f>
        <v>16250</v>
      </c>
    </row>
    <row r="95" spans="1:5" x14ac:dyDescent="0.25">
      <c r="A95" s="24"/>
      <c r="B95" s="33"/>
      <c r="C95" s="34"/>
      <c r="D95" s="35"/>
      <c r="E95" s="36"/>
    </row>
    <row r="96" spans="1:5" x14ac:dyDescent="0.25">
      <c r="A96" s="22" t="s">
        <v>170</v>
      </c>
      <c r="B96" s="33"/>
      <c r="C96" s="34"/>
      <c r="D96" s="35"/>
      <c r="E96" s="36"/>
    </row>
    <row r="97" spans="1:5" x14ac:dyDescent="0.25">
      <c r="A97" s="25" t="s">
        <v>185</v>
      </c>
      <c r="B97" s="14">
        <v>454802.04</v>
      </c>
      <c r="C97" s="6">
        <v>325317.32</v>
      </c>
      <c r="D97" s="15">
        <v>129484.72</v>
      </c>
      <c r="E97" s="8">
        <v>2667.6</v>
      </c>
    </row>
    <row r="98" spans="1:5" x14ac:dyDescent="0.25">
      <c r="A98" s="25" t="s">
        <v>186</v>
      </c>
      <c r="B98" s="14">
        <v>454802.04</v>
      </c>
      <c r="C98" s="6">
        <v>348682.29</v>
      </c>
      <c r="D98" s="15">
        <v>106119.75</v>
      </c>
      <c r="E98" s="8">
        <v>2667.6</v>
      </c>
    </row>
    <row r="99" spans="1:5" x14ac:dyDescent="0.25">
      <c r="A99" s="25" t="s">
        <v>187</v>
      </c>
      <c r="B99" s="14">
        <v>458314.23999999999</v>
      </c>
      <c r="C99" s="6">
        <v>372925.36</v>
      </c>
      <c r="D99" s="15">
        <v>85388.88</v>
      </c>
      <c r="E99" s="8">
        <v>2667.6</v>
      </c>
    </row>
    <row r="100" spans="1:5" x14ac:dyDescent="0.25">
      <c r="A100" s="25" t="s">
        <v>188</v>
      </c>
      <c r="B100" s="14" t="s">
        <v>193</v>
      </c>
      <c r="C100" s="6" t="s">
        <v>193</v>
      </c>
      <c r="D100" s="15" t="s">
        <v>193</v>
      </c>
      <c r="E100" s="8" t="s">
        <v>193</v>
      </c>
    </row>
    <row r="101" spans="1:5" x14ac:dyDescent="0.25">
      <c r="A101" s="22" t="s">
        <v>155</v>
      </c>
      <c r="B101" s="12">
        <f>SUM(B97:B100)</f>
        <v>1367918.3199999998</v>
      </c>
      <c r="C101" s="5">
        <f>SUM(C97:C100)</f>
        <v>1046924.97</v>
      </c>
      <c r="D101" s="13">
        <f>SUM(D97:D100)</f>
        <v>320993.34999999998</v>
      </c>
      <c r="E101" s="7">
        <f>SUM(E97:E100)</f>
        <v>8002.7999999999993</v>
      </c>
    </row>
    <row r="102" spans="1:5" x14ac:dyDescent="0.25">
      <c r="A102" s="24"/>
      <c r="B102" s="33"/>
      <c r="C102" s="34"/>
      <c r="D102" s="35"/>
      <c r="E102" s="36"/>
    </row>
    <row r="103" spans="1:5" x14ac:dyDescent="0.25">
      <c r="A103" s="22" t="s">
        <v>171</v>
      </c>
      <c r="B103" s="33"/>
      <c r="C103" s="34"/>
      <c r="D103" s="35"/>
      <c r="E103" s="36"/>
    </row>
    <row r="104" spans="1:5" x14ac:dyDescent="0.25">
      <c r="A104" s="25" t="s">
        <v>185</v>
      </c>
      <c r="B104" s="14">
        <v>130934</v>
      </c>
      <c r="C104" s="6">
        <v>92182</v>
      </c>
      <c r="D104" s="15">
        <v>38752</v>
      </c>
      <c r="E104" s="8">
        <v>1966149</v>
      </c>
    </row>
    <row r="105" spans="1:5" x14ac:dyDescent="0.25">
      <c r="A105" s="25" t="s">
        <v>186</v>
      </c>
      <c r="B105" s="14">
        <v>131236</v>
      </c>
      <c r="C105" s="6">
        <v>97750</v>
      </c>
      <c r="D105" s="15">
        <v>33486</v>
      </c>
      <c r="E105" s="8">
        <v>0</v>
      </c>
    </row>
    <row r="106" spans="1:5" x14ac:dyDescent="0.25">
      <c r="A106" s="25" t="s">
        <v>187</v>
      </c>
      <c r="B106" s="14">
        <v>131235.74</v>
      </c>
      <c r="C106" s="6">
        <v>103312.38</v>
      </c>
      <c r="D106" s="15">
        <v>27923.360000000001</v>
      </c>
      <c r="E106" s="8">
        <v>863042.74</v>
      </c>
    </row>
    <row r="107" spans="1:5" x14ac:dyDescent="0.25">
      <c r="A107" s="25" t="s">
        <v>188</v>
      </c>
      <c r="B107" s="14" t="s">
        <v>193</v>
      </c>
      <c r="C107" s="6" t="s">
        <v>193</v>
      </c>
      <c r="D107" s="15" t="s">
        <v>193</v>
      </c>
      <c r="E107" s="8" t="s">
        <v>193</v>
      </c>
    </row>
    <row r="108" spans="1:5" x14ac:dyDescent="0.25">
      <c r="A108" s="22" t="s">
        <v>155</v>
      </c>
      <c r="B108" s="12">
        <f>SUM(B104:B107)</f>
        <v>393405.74</v>
      </c>
      <c r="C108" s="5">
        <f>SUM(C104:C107)</f>
        <v>293244.38</v>
      </c>
      <c r="D108" s="13">
        <f>SUM(D104:D107)</f>
        <v>100161.36</v>
      </c>
      <c r="E108" s="7">
        <f>SUM(E104:E107)</f>
        <v>2829191.74</v>
      </c>
    </row>
    <row r="109" spans="1:5" x14ac:dyDescent="0.25">
      <c r="A109" s="24"/>
      <c r="B109" s="33"/>
      <c r="C109" s="34"/>
      <c r="D109" s="35"/>
      <c r="E109" s="36"/>
    </row>
    <row r="110" spans="1:5" x14ac:dyDescent="0.25">
      <c r="A110" s="22" t="s">
        <v>172</v>
      </c>
      <c r="B110" s="33"/>
      <c r="C110" s="34"/>
      <c r="D110" s="35"/>
      <c r="E110" s="36"/>
    </row>
    <row r="111" spans="1:5" x14ac:dyDescent="0.25">
      <c r="A111" s="25" t="s">
        <v>185</v>
      </c>
      <c r="B111" s="14">
        <v>482122</v>
      </c>
      <c r="C111" s="6">
        <v>285255</v>
      </c>
      <c r="D111" s="15">
        <v>196867</v>
      </c>
      <c r="E111" s="8">
        <v>74789</v>
      </c>
    </row>
    <row r="112" spans="1:5" x14ac:dyDescent="0.25">
      <c r="A112" s="25" t="s">
        <v>186</v>
      </c>
      <c r="B112" s="14">
        <v>482122</v>
      </c>
      <c r="C112" s="6">
        <v>297308</v>
      </c>
      <c r="D112" s="15">
        <v>184814</v>
      </c>
      <c r="E112" s="8">
        <v>74789</v>
      </c>
    </row>
    <row r="113" spans="1:5" x14ac:dyDescent="0.25">
      <c r="A113" s="25" t="s">
        <v>187</v>
      </c>
      <c r="B113" s="14">
        <v>482122</v>
      </c>
      <c r="C113" s="6">
        <v>309361</v>
      </c>
      <c r="D113" s="15">
        <v>172761</v>
      </c>
      <c r="E113" s="8">
        <v>74789</v>
      </c>
    </row>
    <row r="114" spans="1:5" x14ac:dyDescent="0.25">
      <c r="A114" s="25" t="s">
        <v>188</v>
      </c>
      <c r="B114" s="14" t="s">
        <v>193</v>
      </c>
      <c r="C114" s="6" t="s">
        <v>193</v>
      </c>
      <c r="D114" s="15" t="s">
        <v>193</v>
      </c>
      <c r="E114" s="8" t="s">
        <v>193</v>
      </c>
    </row>
    <row r="115" spans="1:5" x14ac:dyDescent="0.25">
      <c r="A115" s="22" t="s">
        <v>155</v>
      </c>
      <c r="B115" s="12">
        <f>SUM(B111:B114)</f>
        <v>1446366</v>
      </c>
      <c r="C115" s="5">
        <f>SUM(C111:C114)</f>
        <v>891924</v>
      </c>
      <c r="D115" s="13">
        <f>SUM(D111:D114)</f>
        <v>554442</v>
      </c>
      <c r="E115" s="7">
        <f>SUM(E111:E114)</f>
        <v>224367</v>
      </c>
    </row>
    <row r="116" spans="1:5" x14ac:dyDescent="0.25">
      <c r="A116" s="24"/>
      <c r="B116" s="33"/>
      <c r="C116" s="34"/>
      <c r="D116" s="35"/>
      <c r="E116" s="36"/>
    </row>
    <row r="117" spans="1:5" x14ac:dyDescent="0.25">
      <c r="A117" s="22" t="s">
        <v>173</v>
      </c>
      <c r="B117" s="33"/>
      <c r="C117" s="34"/>
      <c r="D117" s="35"/>
      <c r="E117" s="36"/>
    </row>
    <row r="118" spans="1:5" x14ac:dyDescent="0.25">
      <c r="A118" s="25" t="s">
        <v>185</v>
      </c>
      <c r="B118" s="14">
        <v>30577488</v>
      </c>
      <c r="C118" s="6">
        <v>0</v>
      </c>
      <c r="D118" s="15">
        <v>30577488</v>
      </c>
      <c r="E118" s="8">
        <v>0</v>
      </c>
    </row>
    <row r="119" spans="1:5" x14ac:dyDescent="0.25">
      <c r="A119" s="25" t="s">
        <v>186</v>
      </c>
      <c r="B119" s="14">
        <v>30074968</v>
      </c>
      <c r="C119" s="6">
        <v>0</v>
      </c>
      <c r="D119" s="15">
        <v>30074968</v>
      </c>
      <c r="E119" s="8">
        <v>0</v>
      </c>
    </row>
    <row r="120" spans="1:5" x14ac:dyDescent="0.25">
      <c r="A120" s="25" t="s">
        <v>187</v>
      </c>
      <c r="B120" s="14">
        <v>29564671</v>
      </c>
      <c r="C120" s="6">
        <v>0</v>
      </c>
      <c r="D120" s="15">
        <v>29564671</v>
      </c>
      <c r="E120" s="8">
        <v>0</v>
      </c>
    </row>
    <row r="121" spans="1:5" x14ac:dyDescent="0.25">
      <c r="A121" s="25" t="s">
        <v>188</v>
      </c>
      <c r="B121" s="14" t="s">
        <v>193</v>
      </c>
      <c r="C121" s="6" t="s">
        <v>193</v>
      </c>
      <c r="D121" s="15" t="s">
        <v>193</v>
      </c>
      <c r="E121" s="8" t="s">
        <v>193</v>
      </c>
    </row>
    <row r="122" spans="1:5" x14ac:dyDescent="0.25">
      <c r="A122" s="22" t="s">
        <v>155</v>
      </c>
      <c r="B122" s="12">
        <f>SUM(B118:B121)</f>
        <v>90217127</v>
      </c>
      <c r="C122" s="5">
        <f>SUM(C118:C121)</f>
        <v>0</v>
      </c>
      <c r="D122" s="13">
        <f>SUM(D118:D121)</f>
        <v>90217127</v>
      </c>
      <c r="E122" s="7">
        <f>SUM(E118:E121)</f>
        <v>0</v>
      </c>
    </row>
    <row r="123" spans="1:5" x14ac:dyDescent="0.25">
      <c r="A123" s="24"/>
      <c r="B123" s="33"/>
      <c r="C123" s="34"/>
      <c r="D123" s="35"/>
      <c r="E123" s="36"/>
    </row>
    <row r="124" spans="1:5" x14ac:dyDescent="0.25">
      <c r="A124" s="22" t="s">
        <v>174</v>
      </c>
      <c r="B124" s="33"/>
      <c r="C124" s="34"/>
      <c r="D124" s="35"/>
      <c r="E124" s="36"/>
    </row>
    <row r="125" spans="1:5" x14ac:dyDescent="0.25">
      <c r="A125" s="25" t="s">
        <v>185</v>
      </c>
      <c r="B125" s="14">
        <v>33587449</v>
      </c>
      <c r="C125" s="6">
        <v>0</v>
      </c>
      <c r="D125" s="15">
        <v>33587449</v>
      </c>
      <c r="E125" s="8">
        <v>1354626</v>
      </c>
    </row>
    <row r="126" spans="1:5" x14ac:dyDescent="0.25">
      <c r="A126" s="25" t="s">
        <v>186</v>
      </c>
      <c r="B126" s="14">
        <v>33152072</v>
      </c>
      <c r="C126" s="6">
        <v>0</v>
      </c>
      <c r="D126" s="15">
        <v>33152072</v>
      </c>
      <c r="E126" s="8">
        <v>1354626</v>
      </c>
    </row>
    <row r="127" spans="1:5" x14ac:dyDescent="0.25">
      <c r="A127" s="25" t="s">
        <v>187</v>
      </c>
      <c r="B127" s="14">
        <v>32710147</v>
      </c>
      <c r="C127" s="6">
        <v>0</v>
      </c>
      <c r="D127" s="15">
        <v>32710147</v>
      </c>
      <c r="E127" s="8">
        <v>1354626</v>
      </c>
    </row>
    <row r="128" spans="1:5" x14ac:dyDescent="0.25">
      <c r="A128" s="25" t="s">
        <v>188</v>
      </c>
      <c r="B128" s="14" t="s">
        <v>193</v>
      </c>
      <c r="C128" s="6" t="s">
        <v>193</v>
      </c>
      <c r="D128" s="15" t="s">
        <v>193</v>
      </c>
      <c r="E128" s="8" t="s">
        <v>193</v>
      </c>
    </row>
    <row r="129" spans="1:5" x14ac:dyDescent="0.25">
      <c r="A129" s="22" t="s">
        <v>155</v>
      </c>
      <c r="B129" s="12">
        <f>SUM(B125:B128)</f>
        <v>99449668</v>
      </c>
      <c r="C129" s="5">
        <f>SUM(C125:C128)</f>
        <v>0</v>
      </c>
      <c r="D129" s="13">
        <f>SUM(D125:D128)</f>
        <v>99449668</v>
      </c>
      <c r="E129" s="7">
        <f>SUM(E125:E128)</f>
        <v>4063878</v>
      </c>
    </row>
    <row r="130" spans="1:5" x14ac:dyDescent="0.25">
      <c r="A130" s="24"/>
      <c r="B130" s="33"/>
      <c r="C130" s="34"/>
      <c r="D130" s="35"/>
      <c r="E130" s="36"/>
    </row>
    <row r="131" spans="1:5" x14ac:dyDescent="0.25">
      <c r="A131" s="22" t="s">
        <v>175</v>
      </c>
      <c r="B131" s="33"/>
      <c r="C131" s="34"/>
      <c r="D131" s="35"/>
      <c r="E131" s="36"/>
    </row>
    <row r="132" spans="1:5" x14ac:dyDescent="0.25">
      <c r="A132" s="25" t="s">
        <v>185</v>
      </c>
      <c r="B132" s="14">
        <v>0</v>
      </c>
      <c r="C132" s="6">
        <v>0</v>
      </c>
      <c r="D132" s="15">
        <v>0</v>
      </c>
      <c r="E132" s="8">
        <v>51927</v>
      </c>
    </row>
    <row r="133" spans="1:5" x14ac:dyDescent="0.25">
      <c r="A133" s="25" t="s">
        <v>186</v>
      </c>
      <c r="B133" s="14">
        <v>0</v>
      </c>
      <c r="C133" s="6">
        <v>0</v>
      </c>
      <c r="D133" s="15">
        <v>0</v>
      </c>
      <c r="E133" s="8">
        <v>1364678.98</v>
      </c>
    </row>
    <row r="134" spans="1:5" x14ac:dyDescent="0.25">
      <c r="A134" s="25" t="s">
        <v>187</v>
      </c>
      <c r="B134" s="14">
        <v>0</v>
      </c>
      <c r="C134" s="6">
        <v>0</v>
      </c>
      <c r="D134" s="15">
        <v>0</v>
      </c>
      <c r="E134" s="8">
        <v>1674033</v>
      </c>
    </row>
    <row r="135" spans="1:5" x14ac:dyDescent="0.25">
      <c r="A135" s="25" t="s">
        <v>188</v>
      </c>
      <c r="B135" s="14" t="s">
        <v>193</v>
      </c>
      <c r="C135" s="6" t="s">
        <v>193</v>
      </c>
      <c r="D135" s="15" t="s">
        <v>193</v>
      </c>
      <c r="E135" s="8" t="s">
        <v>193</v>
      </c>
    </row>
    <row r="136" spans="1:5" x14ac:dyDescent="0.25">
      <c r="A136" s="22" t="s">
        <v>155</v>
      </c>
      <c r="B136" s="12">
        <f>SUM(B132:B135)</f>
        <v>0</v>
      </c>
      <c r="C136" s="5">
        <f>SUM(C132:C135)</f>
        <v>0</v>
      </c>
      <c r="D136" s="13">
        <f>SUM(D132:D135)</f>
        <v>0</v>
      </c>
      <c r="E136" s="7">
        <f>SUM(E132:E135)</f>
        <v>3090638.98</v>
      </c>
    </row>
    <row r="137" spans="1:5" x14ac:dyDescent="0.25">
      <c r="A137" s="24"/>
      <c r="B137" s="33"/>
      <c r="C137" s="34"/>
      <c r="D137" s="35"/>
      <c r="E137" s="36"/>
    </row>
    <row r="138" spans="1:5" x14ac:dyDescent="0.25">
      <c r="A138" s="22" t="s">
        <v>176</v>
      </c>
      <c r="B138" s="33"/>
      <c r="C138" s="34"/>
      <c r="D138" s="35"/>
      <c r="E138" s="36"/>
    </row>
    <row r="139" spans="1:5" x14ac:dyDescent="0.25">
      <c r="A139" s="25" t="s">
        <v>185</v>
      </c>
      <c r="B139" s="14">
        <v>0</v>
      </c>
      <c r="C139" s="6">
        <v>0</v>
      </c>
      <c r="D139" s="15">
        <v>0</v>
      </c>
      <c r="E139" s="8">
        <v>0</v>
      </c>
    </row>
    <row r="140" spans="1:5" x14ac:dyDescent="0.25">
      <c r="A140" s="25" t="s">
        <v>186</v>
      </c>
      <c r="B140" s="14">
        <v>0</v>
      </c>
      <c r="C140" s="6">
        <v>0</v>
      </c>
      <c r="D140" s="15">
        <v>0</v>
      </c>
      <c r="E140" s="8">
        <v>0</v>
      </c>
    </row>
    <row r="141" spans="1:5" x14ac:dyDescent="0.25">
      <c r="A141" s="25" t="s">
        <v>187</v>
      </c>
      <c r="B141" s="14">
        <v>0</v>
      </c>
      <c r="C141" s="6">
        <v>0</v>
      </c>
      <c r="D141" s="15">
        <v>0</v>
      </c>
      <c r="E141" s="8">
        <v>0</v>
      </c>
    </row>
    <row r="142" spans="1:5" x14ac:dyDescent="0.25">
      <c r="A142" s="25" t="s">
        <v>188</v>
      </c>
      <c r="B142" s="14" t="s">
        <v>193</v>
      </c>
      <c r="C142" s="6" t="s">
        <v>193</v>
      </c>
      <c r="D142" s="15" t="s">
        <v>193</v>
      </c>
      <c r="E142" s="8" t="s">
        <v>193</v>
      </c>
    </row>
    <row r="143" spans="1:5" x14ac:dyDescent="0.25">
      <c r="A143" s="22" t="s">
        <v>155</v>
      </c>
      <c r="B143" s="12">
        <f>SUM(B139:B142)</f>
        <v>0</v>
      </c>
      <c r="C143" s="5">
        <f>SUM(C139:C142)</f>
        <v>0</v>
      </c>
      <c r="D143" s="13">
        <f>SUM(D139:D142)</f>
        <v>0</v>
      </c>
      <c r="E143" s="7">
        <f>SUM(E139:E142)</f>
        <v>0</v>
      </c>
    </row>
    <row r="144" spans="1:5" x14ac:dyDescent="0.25">
      <c r="A144" s="24"/>
      <c r="B144" s="33"/>
      <c r="C144" s="34"/>
      <c r="D144" s="35"/>
      <c r="E144" s="36"/>
    </row>
    <row r="145" spans="1:5" x14ac:dyDescent="0.25">
      <c r="A145" s="22" t="s">
        <v>177</v>
      </c>
      <c r="B145" s="33"/>
      <c r="C145" s="34"/>
      <c r="D145" s="35"/>
      <c r="E145" s="36"/>
    </row>
    <row r="146" spans="1:5" x14ac:dyDescent="0.25">
      <c r="A146" s="25" t="s">
        <v>185</v>
      </c>
      <c r="B146" s="14">
        <v>0</v>
      </c>
      <c r="C146" s="6">
        <v>0</v>
      </c>
      <c r="D146" s="15">
        <v>0</v>
      </c>
      <c r="E146" s="8">
        <v>0</v>
      </c>
    </row>
    <row r="147" spans="1:5" x14ac:dyDescent="0.25">
      <c r="A147" s="25" t="s">
        <v>186</v>
      </c>
      <c r="B147" s="14">
        <v>0</v>
      </c>
      <c r="C147" s="6">
        <v>0</v>
      </c>
      <c r="D147" s="15">
        <v>0</v>
      </c>
      <c r="E147" s="8">
        <v>0</v>
      </c>
    </row>
    <row r="148" spans="1:5" x14ac:dyDescent="0.25">
      <c r="A148" s="25" t="s">
        <v>187</v>
      </c>
      <c r="B148" s="14">
        <v>0</v>
      </c>
      <c r="C148" s="6">
        <v>0</v>
      </c>
      <c r="D148" s="15">
        <v>0</v>
      </c>
      <c r="E148" s="8">
        <v>0</v>
      </c>
    </row>
    <row r="149" spans="1:5" x14ac:dyDescent="0.25">
      <c r="A149" s="25" t="s">
        <v>188</v>
      </c>
      <c r="B149" s="14" t="s">
        <v>193</v>
      </c>
      <c r="C149" s="6" t="s">
        <v>193</v>
      </c>
      <c r="D149" s="15" t="s">
        <v>193</v>
      </c>
      <c r="E149" s="8" t="s">
        <v>193</v>
      </c>
    </row>
    <row r="150" spans="1:5" x14ac:dyDescent="0.25">
      <c r="A150" s="22" t="s">
        <v>155</v>
      </c>
      <c r="B150" s="12">
        <f>SUM(B146:B149)</f>
        <v>0</v>
      </c>
      <c r="C150" s="5">
        <f>SUM(C146:C149)</f>
        <v>0</v>
      </c>
      <c r="D150" s="13">
        <f>SUM(D146:D149)</f>
        <v>0</v>
      </c>
      <c r="E150" s="7">
        <f>SUM(E146:E149)</f>
        <v>0</v>
      </c>
    </row>
    <row r="151" spans="1:5" x14ac:dyDescent="0.25">
      <c r="A151" s="24"/>
      <c r="B151" s="33"/>
      <c r="C151" s="34"/>
      <c r="D151" s="35"/>
      <c r="E151" s="36"/>
    </row>
    <row r="152" spans="1:5" x14ac:dyDescent="0.25">
      <c r="A152" s="22" t="s">
        <v>178</v>
      </c>
      <c r="B152" s="33"/>
      <c r="C152" s="34"/>
      <c r="D152" s="35"/>
      <c r="E152" s="36"/>
    </row>
    <row r="153" spans="1:5" x14ac:dyDescent="0.25">
      <c r="A153" s="25" t="s">
        <v>185</v>
      </c>
      <c r="B153" s="14">
        <v>9573653.0399999991</v>
      </c>
      <c r="C153" s="6">
        <v>0</v>
      </c>
      <c r="D153" s="15">
        <v>9573653.0399999991</v>
      </c>
      <c r="E153" s="8">
        <v>0</v>
      </c>
    </row>
    <row r="154" spans="1:5" x14ac:dyDescent="0.25">
      <c r="A154" s="25" t="s">
        <v>186</v>
      </c>
      <c r="B154" s="14">
        <v>9573653.0399999991</v>
      </c>
      <c r="C154" s="6">
        <v>0</v>
      </c>
      <c r="D154" s="15">
        <v>9573653.0399999991</v>
      </c>
      <c r="E154" s="8">
        <v>0</v>
      </c>
    </row>
    <row r="155" spans="1:5" x14ac:dyDescent="0.25">
      <c r="A155" s="25" t="s">
        <v>187</v>
      </c>
      <c r="B155" s="14">
        <v>9573653</v>
      </c>
      <c r="C155" s="6">
        <v>0</v>
      </c>
      <c r="D155" s="15">
        <v>9573653</v>
      </c>
      <c r="E155" s="8">
        <v>0</v>
      </c>
    </row>
    <row r="156" spans="1:5" x14ac:dyDescent="0.25">
      <c r="A156" s="25" t="s">
        <v>188</v>
      </c>
      <c r="B156" s="14" t="s">
        <v>193</v>
      </c>
      <c r="C156" s="6" t="s">
        <v>193</v>
      </c>
      <c r="D156" s="15" t="s">
        <v>193</v>
      </c>
      <c r="E156" s="8" t="s">
        <v>193</v>
      </c>
    </row>
    <row r="157" spans="1:5" x14ac:dyDescent="0.25">
      <c r="A157" s="22" t="s">
        <v>155</v>
      </c>
      <c r="B157" s="12">
        <f>SUM(B153:B156)</f>
        <v>28720959.079999998</v>
      </c>
      <c r="C157" s="5">
        <f>SUM(C153:C156)</f>
        <v>0</v>
      </c>
      <c r="D157" s="13">
        <f>SUM(D153:D156)</f>
        <v>28720959.079999998</v>
      </c>
      <c r="E157" s="7">
        <f>SUM(E153:E156)</f>
        <v>0</v>
      </c>
    </row>
    <row r="158" spans="1:5" x14ac:dyDescent="0.25">
      <c r="A158" s="24"/>
      <c r="B158" s="33"/>
      <c r="C158" s="34"/>
      <c r="D158" s="35"/>
      <c r="E158" s="36"/>
    </row>
    <row r="159" spans="1:5" x14ac:dyDescent="0.25">
      <c r="A159" s="22" t="s">
        <v>179</v>
      </c>
      <c r="B159" s="33"/>
      <c r="C159" s="34"/>
      <c r="D159" s="35"/>
      <c r="E159" s="36"/>
    </row>
    <row r="160" spans="1:5" x14ac:dyDescent="0.25">
      <c r="A160" s="25" t="s">
        <v>185</v>
      </c>
      <c r="B160" s="14">
        <v>0</v>
      </c>
      <c r="C160" s="6">
        <v>0</v>
      </c>
      <c r="D160" s="15">
        <v>0</v>
      </c>
      <c r="E160" s="8">
        <v>0</v>
      </c>
    </row>
    <row r="161" spans="1:5" x14ac:dyDescent="0.25">
      <c r="A161" s="25" t="s">
        <v>186</v>
      </c>
      <c r="B161" s="14">
        <v>0</v>
      </c>
      <c r="C161" s="6">
        <v>0</v>
      </c>
      <c r="D161" s="15">
        <v>0</v>
      </c>
      <c r="E161" s="8">
        <v>0</v>
      </c>
    </row>
    <row r="162" spans="1:5" x14ac:dyDescent="0.25">
      <c r="A162" s="25" t="s">
        <v>187</v>
      </c>
      <c r="B162" s="14">
        <v>0</v>
      </c>
      <c r="C162" s="6">
        <v>0</v>
      </c>
      <c r="D162" s="15">
        <v>0</v>
      </c>
      <c r="E162" s="8">
        <v>0</v>
      </c>
    </row>
    <row r="163" spans="1:5" x14ac:dyDescent="0.25">
      <c r="A163" s="25" t="s">
        <v>188</v>
      </c>
      <c r="B163" s="14" t="s">
        <v>193</v>
      </c>
      <c r="C163" s="6" t="s">
        <v>193</v>
      </c>
      <c r="D163" s="15" t="s">
        <v>193</v>
      </c>
      <c r="E163" s="8" t="s">
        <v>193</v>
      </c>
    </row>
    <row r="164" spans="1:5" x14ac:dyDescent="0.25">
      <c r="A164" s="22" t="s">
        <v>155</v>
      </c>
      <c r="B164" s="12">
        <f>SUM(B160:B163)</f>
        <v>0</v>
      </c>
      <c r="C164" s="5">
        <f>SUM(C160:C163)</f>
        <v>0</v>
      </c>
      <c r="D164" s="13">
        <f>SUM(D160:D163)</f>
        <v>0</v>
      </c>
      <c r="E164" s="7">
        <f>SUM(E160:E163)</f>
        <v>0</v>
      </c>
    </row>
    <row r="165" spans="1:5" x14ac:dyDescent="0.25">
      <c r="A165" s="24"/>
      <c r="B165" s="33"/>
      <c r="C165" s="34"/>
      <c r="D165" s="35"/>
      <c r="E165" s="36"/>
    </row>
    <row r="166" spans="1:5" x14ac:dyDescent="0.25">
      <c r="A166" s="22" t="s">
        <v>180</v>
      </c>
      <c r="B166" s="33"/>
      <c r="C166" s="34"/>
      <c r="D166" s="35"/>
      <c r="E166" s="36"/>
    </row>
    <row r="167" spans="1:5" x14ac:dyDescent="0.25">
      <c r="A167" s="25" t="s">
        <v>185</v>
      </c>
      <c r="B167" s="14" t="s">
        <v>192</v>
      </c>
      <c r="C167" s="6" t="s">
        <v>192</v>
      </c>
      <c r="D167" s="15" t="s">
        <v>192</v>
      </c>
      <c r="E167" s="8" t="s">
        <v>192</v>
      </c>
    </row>
    <row r="168" spans="1:5" x14ac:dyDescent="0.25">
      <c r="A168" s="25" t="s">
        <v>186</v>
      </c>
      <c r="B168" s="14" t="s">
        <v>193</v>
      </c>
      <c r="C168" s="6" t="s">
        <v>193</v>
      </c>
      <c r="D168" s="15" t="s">
        <v>193</v>
      </c>
      <c r="E168" s="8" t="s">
        <v>193</v>
      </c>
    </row>
    <row r="169" spans="1:5" x14ac:dyDescent="0.25">
      <c r="A169" s="25" t="s">
        <v>187</v>
      </c>
      <c r="B169" s="14" t="s">
        <v>193</v>
      </c>
      <c r="C169" s="6" t="s">
        <v>193</v>
      </c>
      <c r="D169" s="15" t="s">
        <v>193</v>
      </c>
      <c r="E169" s="8" t="s">
        <v>193</v>
      </c>
    </row>
    <row r="170" spans="1:5" x14ac:dyDescent="0.25">
      <c r="A170" s="25" t="s">
        <v>188</v>
      </c>
      <c r="B170" s="14" t="s">
        <v>193</v>
      </c>
      <c r="C170" s="6" t="s">
        <v>193</v>
      </c>
      <c r="D170" s="15" t="s">
        <v>193</v>
      </c>
      <c r="E170" s="8" t="s">
        <v>193</v>
      </c>
    </row>
    <row r="171" spans="1:5" x14ac:dyDescent="0.25">
      <c r="A171" s="22" t="s">
        <v>155</v>
      </c>
      <c r="B171" s="12">
        <f>SUM(B167:B170)</f>
        <v>0</v>
      </c>
      <c r="C171" s="5">
        <f>SUM(C167:C170)</f>
        <v>0</v>
      </c>
      <c r="D171" s="13">
        <f>SUM(D167:D170)</f>
        <v>0</v>
      </c>
      <c r="E171" s="7">
        <f>SUM(E167:E170)</f>
        <v>0</v>
      </c>
    </row>
    <row r="172" spans="1:5" x14ac:dyDescent="0.25">
      <c r="A172" s="24"/>
      <c r="B172" s="33"/>
      <c r="C172" s="34"/>
      <c r="D172" s="35"/>
      <c r="E172" s="36"/>
    </row>
    <row r="173" spans="1:5" x14ac:dyDescent="0.25">
      <c r="A173" s="22" t="s">
        <v>181</v>
      </c>
      <c r="B173" s="33"/>
      <c r="C173" s="34"/>
      <c r="D173" s="35"/>
      <c r="E173" s="36"/>
    </row>
    <row r="174" spans="1:5" x14ac:dyDescent="0.25">
      <c r="A174" s="25" t="s">
        <v>185</v>
      </c>
      <c r="B174" s="14">
        <v>4885441</v>
      </c>
      <c r="C174" s="6">
        <v>0</v>
      </c>
      <c r="D174" s="15">
        <v>4885441</v>
      </c>
      <c r="E174" s="8">
        <v>3894029</v>
      </c>
    </row>
    <row r="175" spans="1:5" x14ac:dyDescent="0.25">
      <c r="A175" s="25" t="s">
        <v>186</v>
      </c>
      <c r="B175" s="14">
        <v>4704149</v>
      </c>
      <c r="C175" s="6">
        <v>0</v>
      </c>
      <c r="D175" s="15">
        <v>4704149</v>
      </c>
      <c r="E175" s="8">
        <v>3894029</v>
      </c>
    </row>
    <row r="176" spans="1:5" x14ac:dyDescent="0.25">
      <c r="A176" s="25" t="s">
        <v>187</v>
      </c>
      <c r="B176" s="14">
        <v>4519178</v>
      </c>
      <c r="C176" s="6">
        <v>0</v>
      </c>
      <c r="D176" s="15">
        <v>4519178</v>
      </c>
      <c r="E176" s="8">
        <v>3894029</v>
      </c>
    </row>
    <row r="177" spans="1:5" x14ac:dyDescent="0.25">
      <c r="A177" s="25" t="s">
        <v>188</v>
      </c>
      <c r="B177" s="14" t="s">
        <v>193</v>
      </c>
      <c r="C177" s="6" t="s">
        <v>193</v>
      </c>
      <c r="D177" s="15" t="s">
        <v>193</v>
      </c>
      <c r="E177" s="8" t="s">
        <v>193</v>
      </c>
    </row>
    <row r="178" spans="1:5" x14ac:dyDescent="0.25">
      <c r="A178" s="22" t="s">
        <v>155</v>
      </c>
      <c r="B178" s="12">
        <f>SUM(B174:B177)</f>
        <v>14108768</v>
      </c>
      <c r="C178" s="5">
        <f>SUM(C174:C177)</f>
        <v>0</v>
      </c>
      <c r="D178" s="13">
        <f>SUM(D174:D177)</f>
        <v>14108768</v>
      </c>
      <c r="E178" s="7">
        <f>SUM(E174:E177)</f>
        <v>11682087</v>
      </c>
    </row>
    <row r="179" spans="1:5" x14ac:dyDescent="0.25">
      <c r="A179" s="24"/>
      <c r="B179" s="33"/>
      <c r="C179" s="34"/>
      <c r="D179" s="35"/>
      <c r="E179" s="36"/>
    </row>
    <row r="180" spans="1:5" x14ac:dyDescent="0.25">
      <c r="A180" s="22" t="s">
        <v>182</v>
      </c>
      <c r="B180" s="33"/>
      <c r="C180" s="34"/>
      <c r="D180" s="35"/>
      <c r="E180" s="36"/>
    </row>
    <row r="181" spans="1:5" x14ac:dyDescent="0.25">
      <c r="A181" s="25" t="s">
        <v>185</v>
      </c>
      <c r="B181" s="14">
        <v>0</v>
      </c>
      <c r="C181" s="6">
        <v>0</v>
      </c>
      <c r="D181" s="15">
        <v>0</v>
      </c>
      <c r="E181" s="8">
        <v>42153</v>
      </c>
    </row>
    <row r="182" spans="1:5" x14ac:dyDescent="0.25">
      <c r="A182" s="25" t="s">
        <v>186</v>
      </c>
      <c r="B182" s="14">
        <v>0</v>
      </c>
      <c r="C182" s="6">
        <v>0</v>
      </c>
      <c r="D182" s="15">
        <v>0</v>
      </c>
      <c r="E182" s="8">
        <v>33345</v>
      </c>
    </row>
    <row r="183" spans="1:5" x14ac:dyDescent="0.25">
      <c r="A183" s="25" t="s">
        <v>187</v>
      </c>
      <c r="B183" s="14">
        <v>0</v>
      </c>
      <c r="C183" s="6">
        <v>0</v>
      </c>
      <c r="D183" s="15">
        <v>0</v>
      </c>
      <c r="E183" s="8">
        <v>31597</v>
      </c>
    </row>
    <row r="184" spans="1:5" x14ac:dyDescent="0.25">
      <c r="A184" s="25" t="s">
        <v>188</v>
      </c>
      <c r="B184" s="14" t="s">
        <v>193</v>
      </c>
      <c r="C184" s="6" t="s">
        <v>193</v>
      </c>
      <c r="D184" s="15" t="s">
        <v>193</v>
      </c>
      <c r="E184" s="8" t="s">
        <v>193</v>
      </c>
    </row>
    <row r="185" spans="1:5" x14ac:dyDescent="0.25">
      <c r="A185" s="22" t="s">
        <v>155</v>
      </c>
      <c r="B185" s="12">
        <f>SUM(B181:B184)</f>
        <v>0</v>
      </c>
      <c r="C185" s="5">
        <f>SUM(C181:C184)</f>
        <v>0</v>
      </c>
      <c r="D185" s="13">
        <f>SUM(D181:D184)</f>
        <v>0</v>
      </c>
      <c r="E185" s="7">
        <f>SUM(E181:E184)</f>
        <v>107095</v>
      </c>
    </row>
    <row r="186" spans="1:5" x14ac:dyDescent="0.25">
      <c r="A186" s="24"/>
      <c r="B186" s="33"/>
      <c r="C186" s="34"/>
      <c r="D186" s="35"/>
      <c r="E186" s="36"/>
    </row>
    <row r="187" spans="1:5" x14ac:dyDescent="0.25">
      <c r="A187" s="22" t="s">
        <v>183</v>
      </c>
      <c r="B187" s="33"/>
      <c r="C187" s="34"/>
      <c r="D187" s="35"/>
      <c r="E187" s="36"/>
    </row>
    <row r="188" spans="1:5" x14ac:dyDescent="0.25">
      <c r="A188" s="25" t="s">
        <v>185</v>
      </c>
      <c r="B188" s="14">
        <v>10184134</v>
      </c>
      <c r="C188" s="6">
        <v>5354096</v>
      </c>
      <c r="D188" s="15">
        <v>4830038</v>
      </c>
      <c r="E188" s="8">
        <v>295567</v>
      </c>
    </row>
    <row r="189" spans="1:5" x14ac:dyDescent="0.25">
      <c r="A189" s="25" t="s">
        <v>186</v>
      </c>
      <c r="B189" s="14">
        <v>10184134</v>
      </c>
      <c r="C189" s="6">
        <v>5520649</v>
      </c>
      <c r="D189" s="15">
        <v>4663485</v>
      </c>
      <c r="E189" s="8">
        <v>268309</v>
      </c>
    </row>
    <row r="190" spans="1:5" x14ac:dyDescent="0.25">
      <c r="A190" s="25" t="s">
        <v>187</v>
      </c>
      <c r="B190" s="14">
        <v>10184134</v>
      </c>
      <c r="C190" s="6">
        <v>5687202</v>
      </c>
      <c r="D190" s="15">
        <v>4496932</v>
      </c>
      <c r="E190" s="8">
        <v>240704</v>
      </c>
    </row>
    <row r="191" spans="1:5" x14ac:dyDescent="0.25">
      <c r="A191" s="25" t="s">
        <v>188</v>
      </c>
      <c r="B191" s="14" t="s">
        <v>193</v>
      </c>
      <c r="C191" s="6" t="s">
        <v>193</v>
      </c>
      <c r="D191" s="15" t="s">
        <v>193</v>
      </c>
      <c r="E191" s="8" t="s">
        <v>193</v>
      </c>
    </row>
    <row r="192" spans="1:5" x14ac:dyDescent="0.25">
      <c r="A192" s="22" t="s">
        <v>155</v>
      </c>
      <c r="B192" s="12">
        <f>SUM(B188:B191)</f>
        <v>30552402</v>
      </c>
      <c r="C192" s="5">
        <f>SUM(C188:C191)</f>
        <v>16561947</v>
      </c>
      <c r="D192" s="13">
        <f>SUM(D188:D191)</f>
        <v>13990455</v>
      </c>
      <c r="E192" s="7">
        <f>SUM(E188:E191)</f>
        <v>804580</v>
      </c>
    </row>
    <row r="193" spans="1:5" x14ac:dyDescent="0.25">
      <c r="A193" s="24"/>
      <c r="B193" s="33"/>
      <c r="C193" s="34"/>
      <c r="D193" s="35"/>
      <c r="E193" s="36"/>
    </row>
    <row r="194" spans="1:5" x14ac:dyDescent="0.25">
      <c r="A194" s="22" t="s">
        <v>184</v>
      </c>
      <c r="B194" s="33"/>
      <c r="C194" s="34"/>
      <c r="D194" s="35"/>
      <c r="E194" s="36"/>
    </row>
    <row r="195" spans="1:5" x14ac:dyDescent="0.25">
      <c r="A195" s="25" t="s">
        <v>185</v>
      </c>
      <c r="B195" s="14">
        <v>23912595.170000002</v>
      </c>
      <c r="C195" s="6">
        <v>0</v>
      </c>
      <c r="D195" s="15">
        <v>23912595.170000002</v>
      </c>
      <c r="E195" s="8">
        <v>0</v>
      </c>
    </row>
    <row r="196" spans="1:5" x14ac:dyDescent="0.25">
      <c r="A196" s="25" t="s">
        <v>186</v>
      </c>
      <c r="B196" s="14">
        <v>23912595.170000002</v>
      </c>
      <c r="C196" s="6">
        <v>0</v>
      </c>
      <c r="D196" s="15">
        <v>23912595.170000002</v>
      </c>
      <c r="E196" s="8">
        <v>0</v>
      </c>
    </row>
    <row r="197" spans="1:5" x14ac:dyDescent="0.25">
      <c r="A197" s="25" t="s">
        <v>187</v>
      </c>
      <c r="B197" s="14">
        <v>23912595.170000002</v>
      </c>
      <c r="C197" s="6">
        <v>0</v>
      </c>
      <c r="D197" s="15">
        <v>23912595.170000002</v>
      </c>
      <c r="E197" s="8">
        <v>0</v>
      </c>
    </row>
    <row r="198" spans="1:5" x14ac:dyDescent="0.25">
      <c r="A198" s="25" t="s">
        <v>188</v>
      </c>
      <c r="B198" s="14" t="s">
        <v>193</v>
      </c>
      <c r="C198" s="6" t="s">
        <v>193</v>
      </c>
      <c r="D198" s="15" t="s">
        <v>193</v>
      </c>
      <c r="E198" s="8" t="s">
        <v>193</v>
      </c>
    </row>
    <row r="199" spans="1:5" ht="15.75" thickBot="1" x14ac:dyDescent="0.3">
      <c r="A199" s="26" t="s">
        <v>155</v>
      </c>
      <c r="B199" s="16">
        <f>SUM(B195:B198)</f>
        <v>71737785.510000005</v>
      </c>
      <c r="C199" s="21">
        <f>SUM(C195:C198)</f>
        <v>0</v>
      </c>
      <c r="D199" s="17">
        <f>SUM(D195:D198)</f>
        <v>71737785.510000005</v>
      </c>
      <c r="E199" s="9">
        <f>SUM(E195:E198)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D13"/>
    <mergeCell ref="A13:A14"/>
    <mergeCell ref="E13:E14"/>
  </mergeCells>
  <phoneticPr fontId="17" type="noConversion"/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M199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5" customWidth="1"/>
    <col min="5" max="5" width="19.85546875" style="45" bestFit="1" customWidth="1"/>
    <col min="6" max="6" width="19.140625" style="45" customWidth="1"/>
    <col min="7" max="8" width="19.85546875" style="45" bestFit="1" customWidth="1"/>
    <col min="9" max="9" width="19.140625" style="45" customWidth="1"/>
    <col min="10" max="10" width="19.85546875" style="45" bestFit="1" customWidth="1"/>
    <col min="11" max="11" width="19.140625" style="45" customWidth="1"/>
    <col min="12" max="13" width="20.28515625" style="45" bestFit="1" customWidth="1"/>
    <col min="14" max="16384" width="9.140625" style="1"/>
  </cols>
  <sheetData>
    <row r="6" spans="1:13" ht="18" x14ac:dyDescent="0.25">
      <c r="A6" s="2" t="str">
        <f>Contents!A7</f>
        <v>Nevada Healthcare Quarterly Reports</v>
      </c>
    </row>
    <row r="7" spans="1:13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</row>
    <row r="8" spans="1:13" ht="18.75" x14ac:dyDescent="0.3">
      <c r="A8" s="43" t="s">
        <v>133</v>
      </c>
      <c r="B8" s="48"/>
      <c r="C8" s="46"/>
      <c r="D8" s="46"/>
      <c r="E8" s="46"/>
      <c r="F8" s="46"/>
      <c r="G8" s="46"/>
    </row>
    <row r="9" spans="1:13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</row>
    <row r="10" spans="1:13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</row>
    <row r="11" spans="1:13" x14ac:dyDescent="0.25">
      <c r="A11" s="3"/>
      <c r="B11" s="46"/>
      <c r="C11" s="46"/>
      <c r="D11" s="46"/>
      <c r="E11" s="46"/>
      <c r="F11" s="46"/>
      <c r="G11" s="46"/>
    </row>
    <row r="12" spans="1:13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3" s="49" customFormat="1" x14ac:dyDescent="0.25">
      <c r="A13" s="55" t="s">
        <v>19</v>
      </c>
      <c r="B13" s="52" t="s">
        <v>92</v>
      </c>
      <c r="C13" s="53"/>
      <c r="D13" s="53"/>
      <c r="E13" s="53"/>
      <c r="F13" s="61"/>
      <c r="G13" s="62"/>
      <c r="H13" s="63" t="s">
        <v>134</v>
      </c>
      <c r="I13" s="64"/>
      <c r="J13" s="57"/>
      <c r="K13" s="63" t="s">
        <v>135</v>
      </c>
      <c r="L13" s="64"/>
      <c r="M13" s="57"/>
    </row>
    <row r="14" spans="1:13" s="49" customFormat="1" ht="63.75" customHeight="1" thickBot="1" x14ac:dyDescent="0.3">
      <c r="A14" s="65"/>
      <c r="B14" s="31" t="s">
        <v>136</v>
      </c>
      <c r="C14" s="30" t="s">
        <v>137</v>
      </c>
      <c r="D14" s="30" t="s">
        <v>138</v>
      </c>
      <c r="E14" s="30" t="s">
        <v>139</v>
      </c>
      <c r="F14" s="30" t="s">
        <v>140</v>
      </c>
      <c r="G14" s="32" t="s">
        <v>141</v>
      </c>
      <c r="H14" s="31" t="s">
        <v>142</v>
      </c>
      <c r="I14" s="30" t="s">
        <v>143</v>
      </c>
      <c r="J14" s="32" t="s">
        <v>144</v>
      </c>
      <c r="K14" s="31" t="s">
        <v>94</v>
      </c>
      <c r="L14" s="30" t="s">
        <v>95</v>
      </c>
      <c r="M14" s="32" t="s">
        <v>145</v>
      </c>
    </row>
    <row r="15" spans="1:13" x14ac:dyDescent="0.25">
      <c r="A15" s="22" t="s">
        <v>156</v>
      </c>
      <c r="B15" s="12">
        <f t="shared" ref="B15:M15" si="0">SUM(B16:B17)</f>
        <v>52287672.620000005</v>
      </c>
      <c r="C15" s="5">
        <f t="shared" si="0"/>
        <v>49660939.769999996</v>
      </c>
      <c r="D15" s="5">
        <f t="shared" si="0"/>
        <v>89696250.900000006</v>
      </c>
      <c r="E15" s="5">
        <f t="shared" si="0"/>
        <v>-36628990.780000001</v>
      </c>
      <c r="F15" s="5">
        <f t="shared" si="0"/>
        <v>28113253.699999999</v>
      </c>
      <c r="G15" s="13">
        <f t="shared" si="0"/>
        <v>183129126.20999998</v>
      </c>
      <c r="H15" s="12">
        <f t="shared" si="0"/>
        <v>234211921.04000002</v>
      </c>
      <c r="I15" s="5">
        <f t="shared" si="0"/>
        <v>216995446.56</v>
      </c>
      <c r="J15" s="13">
        <f t="shared" si="0"/>
        <v>451143563.60000002</v>
      </c>
      <c r="K15" s="12">
        <f t="shared" si="0"/>
        <v>610862514.81000006</v>
      </c>
      <c r="L15" s="5">
        <f t="shared" si="0"/>
        <v>978410623.31000018</v>
      </c>
      <c r="M15" s="13">
        <f t="shared" si="0"/>
        <v>1605082316.1199996</v>
      </c>
    </row>
    <row r="16" spans="1:13" x14ac:dyDescent="0.25">
      <c r="A16" s="23" t="s">
        <v>146</v>
      </c>
      <c r="B16" s="12">
        <f>B24+B31+B38+B45+B52+B59+B66+B73+B80+B87+B94+B101+B108+B115+B122+B129+B136+B143+B150+B157</f>
        <v>36878077.480000004</v>
      </c>
      <c r="C16" s="5">
        <f t="shared" ref="C16:M16" si="1">C24+C31+C38+C45+C52+C59+C66+C73+C80+C87+C94+C101+C108+C115+C122+C129+C136+C143+C150+C157</f>
        <v>39793998.329999998</v>
      </c>
      <c r="D16" s="5">
        <f t="shared" si="1"/>
        <v>88318290.900000006</v>
      </c>
      <c r="E16" s="5">
        <f t="shared" si="1"/>
        <v>-101562546.78</v>
      </c>
      <c r="F16" s="5">
        <f t="shared" si="1"/>
        <v>19967459.699999999</v>
      </c>
      <c r="G16" s="13">
        <f t="shared" si="1"/>
        <v>83395279.629999995</v>
      </c>
      <c r="H16" s="12">
        <f t="shared" si="1"/>
        <v>195842321.04000002</v>
      </c>
      <c r="I16" s="5">
        <f t="shared" si="1"/>
        <v>205523064.43000001</v>
      </c>
      <c r="J16" s="13">
        <f t="shared" si="1"/>
        <v>401301581.47000003</v>
      </c>
      <c r="K16" s="12">
        <f t="shared" si="1"/>
        <v>461286686.10000002</v>
      </c>
      <c r="L16" s="5">
        <f t="shared" si="1"/>
        <v>860931822.72000015</v>
      </c>
      <c r="M16" s="13">
        <f t="shared" si="1"/>
        <v>1338027686.8199997</v>
      </c>
    </row>
    <row r="17" spans="1:13" x14ac:dyDescent="0.25">
      <c r="A17" s="23" t="s">
        <v>147</v>
      </c>
      <c r="B17" s="12">
        <f>B164+B171+B178+B185+B192+B199</f>
        <v>15409595.140000001</v>
      </c>
      <c r="C17" s="5">
        <f t="shared" ref="C17:M17" si="2">C164+C171+C178+C185+C192+C199</f>
        <v>9866941.4399999995</v>
      </c>
      <c r="D17" s="5">
        <f t="shared" si="2"/>
        <v>1377960</v>
      </c>
      <c r="E17" s="5">
        <f t="shared" si="2"/>
        <v>64933556</v>
      </c>
      <c r="F17" s="5">
        <f t="shared" si="2"/>
        <v>8145794</v>
      </c>
      <c r="G17" s="13">
        <f t="shared" si="2"/>
        <v>99733846.579999998</v>
      </c>
      <c r="H17" s="12">
        <f t="shared" si="2"/>
        <v>38369600</v>
      </c>
      <c r="I17" s="5">
        <f t="shared" si="2"/>
        <v>11472382.129999999</v>
      </c>
      <c r="J17" s="13">
        <f t="shared" si="2"/>
        <v>49841982.130000003</v>
      </c>
      <c r="K17" s="12">
        <f t="shared" si="2"/>
        <v>149575828.71000001</v>
      </c>
      <c r="L17" s="5">
        <f t="shared" si="2"/>
        <v>117478800.59</v>
      </c>
      <c r="M17" s="13">
        <f t="shared" si="2"/>
        <v>267054629.30000001</v>
      </c>
    </row>
    <row r="18" spans="1:13" x14ac:dyDescent="0.25">
      <c r="A18" s="24"/>
      <c r="B18" s="33"/>
      <c r="C18" s="34"/>
      <c r="D18" s="34"/>
      <c r="E18" s="34"/>
      <c r="F18" s="34"/>
      <c r="G18" s="35"/>
      <c r="H18" s="33"/>
      <c r="I18" s="34"/>
      <c r="J18" s="35"/>
      <c r="K18" s="33"/>
      <c r="L18" s="34"/>
      <c r="M18" s="35"/>
    </row>
    <row r="19" spans="1:13" x14ac:dyDescent="0.25">
      <c r="A19" s="22" t="s">
        <v>159</v>
      </c>
      <c r="B19" s="33"/>
      <c r="C19" s="34"/>
      <c r="D19" s="34"/>
      <c r="E19" s="34"/>
      <c r="F19" s="34"/>
      <c r="G19" s="35"/>
      <c r="H19" s="33"/>
      <c r="I19" s="34"/>
      <c r="J19" s="35"/>
      <c r="K19" s="33"/>
      <c r="L19" s="34"/>
      <c r="M19" s="35"/>
    </row>
    <row r="20" spans="1:13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15" t="s">
        <v>192</v>
      </c>
      <c r="H20" s="14" t="s">
        <v>192</v>
      </c>
      <c r="I20" s="6" t="s">
        <v>192</v>
      </c>
      <c r="J20" s="15" t="s">
        <v>192</v>
      </c>
      <c r="K20" s="14" t="s">
        <v>192</v>
      </c>
      <c r="L20" s="6" t="s">
        <v>192</v>
      </c>
      <c r="M20" s="15" t="s">
        <v>192</v>
      </c>
    </row>
    <row r="21" spans="1:13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15" t="s">
        <v>193</v>
      </c>
      <c r="H21" s="14" t="s">
        <v>193</v>
      </c>
      <c r="I21" s="6" t="s">
        <v>193</v>
      </c>
      <c r="J21" s="15" t="s">
        <v>193</v>
      </c>
      <c r="K21" s="14" t="s">
        <v>193</v>
      </c>
      <c r="L21" s="6" t="s">
        <v>193</v>
      </c>
      <c r="M21" s="15" t="s">
        <v>193</v>
      </c>
    </row>
    <row r="22" spans="1:13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15" t="s">
        <v>193</v>
      </c>
      <c r="H22" s="14" t="s">
        <v>193</v>
      </c>
      <c r="I22" s="6" t="s">
        <v>193</v>
      </c>
      <c r="J22" s="15" t="s">
        <v>193</v>
      </c>
      <c r="K22" s="14" t="s">
        <v>193</v>
      </c>
      <c r="L22" s="6" t="s">
        <v>193</v>
      </c>
      <c r="M22" s="15" t="s">
        <v>193</v>
      </c>
    </row>
    <row r="23" spans="1:13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15" t="s">
        <v>193</v>
      </c>
      <c r="H23" s="14" t="s">
        <v>193</v>
      </c>
      <c r="I23" s="6" t="s">
        <v>193</v>
      </c>
      <c r="J23" s="15" t="s">
        <v>193</v>
      </c>
      <c r="K23" s="14" t="s">
        <v>193</v>
      </c>
      <c r="L23" s="6" t="s">
        <v>193</v>
      </c>
      <c r="M23" s="15" t="s">
        <v>193</v>
      </c>
    </row>
    <row r="24" spans="1:13" x14ac:dyDescent="0.25">
      <c r="A24" s="22" t="s">
        <v>155</v>
      </c>
      <c r="B24" s="12">
        <f t="shared" ref="B24:G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13">
        <f t="shared" si="3"/>
        <v>0</v>
      </c>
      <c r="H24" s="12">
        <f t="shared" ref="H24:M24" si="4">SUM(H20:H23)</f>
        <v>0</v>
      </c>
      <c r="I24" s="5">
        <f t="shared" si="4"/>
        <v>0</v>
      </c>
      <c r="J24" s="13">
        <f t="shared" si="4"/>
        <v>0</v>
      </c>
      <c r="K24" s="12">
        <f t="shared" si="4"/>
        <v>0</v>
      </c>
      <c r="L24" s="5">
        <f t="shared" si="4"/>
        <v>0</v>
      </c>
      <c r="M24" s="13">
        <f t="shared" si="4"/>
        <v>0</v>
      </c>
    </row>
    <row r="25" spans="1:13" x14ac:dyDescent="0.25">
      <c r="A25" s="24"/>
      <c r="B25" s="33"/>
      <c r="C25" s="34"/>
      <c r="D25" s="34"/>
      <c r="E25" s="34"/>
      <c r="F25" s="34"/>
      <c r="G25" s="35"/>
      <c r="H25" s="33"/>
      <c r="I25" s="34"/>
      <c r="J25" s="35"/>
      <c r="K25" s="33"/>
      <c r="L25" s="34"/>
      <c r="M25" s="35"/>
    </row>
    <row r="26" spans="1:13" x14ac:dyDescent="0.25">
      <c r="A26" s="22" t="s">
        <v>160</v>
      </c>
      <c r="B26" s="33"/>
      <c r="C26" s="34"/>
      <c r="D26" s="34"/>
      <c r="E26" s="34"/>
      <c r="F26" s="34"/>
      <c r="G26" s="35"/>
      <c r="H26" s="33"/>
      <c r="I26" s="34"/>
      <c r="J26" s="35"/>
      <c r="K26" s="33"/>
      <c r="L26" s="34"/>
      <c r="M26" s="35"/>
    </row>
    <row r="27" spans="1:13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15">
        <v>0</v>
      </c>
      <c r="H27" s="14">
        <v>0</v>
      </c>
      <c r="I27" s="6">
        <v>0</v>
      </c>
      <c r="J27" s="15">
        <v>0</v>
      </c>
      <c r="K27" s="14">
        <v>0</v>
      </c>
      <c r="L27" s="6">
        <v>0</v>
      </c>
      <c r="M27" s="15">
        <v>0</v>
      </c>
    </row>
    <row r="28" spans="1:13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15">
        <v>0</v>
      </c>
      <c r="H28" s="14">
        <v>0</v>
      </c>
      <c r="I28" s="6">
        <v>0</v>
      </c>
      <c r="J28" s="15">
        <v>0</v>
      </c>
      <c r="K28" s="14">
        <v>0</v>
      </c>
      <c r="L28" s="6">
        <v>0</v>
      </c>
      <c r="M28" s="15">
        <v>0</v>
      </c>
    </row>
    <row r="29" spans="1:13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15">
        <v>0</v>
      </c>
      <c r="H29" s="14">
        <v>0</v>
      </c>
      <c r="I29" s="6">
        <v>0</v>
      </c>
      <c r="J29" s="15">
        <v>0</v>
      </c>
      <c r="K29" s="14">
        <v>0</v>
      </c>
      <c r="L29" s="6">
        <v>0</v>
      </c>
      <c r="M29" s="15">
        <v>0</v>
      </c>
    </row>
    <row r="30" spans="1:13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15" t="s">
        <v>193</v>
      </c>
      <c r="H30" s="14" t="s">
        <v>193</v>
      </c>
      <c r="I30" s="6" t="s">
        <v>193</v>
      </c>
      <c r="J30" s="15" t="s">
        <v>193</v>
      </c>
      <c r="K30" s="14" t="s">
        <v>193</v>
      </c>
      <c r="L30" s="6" t="s">
        <v>193</v>
      </c>
      <c r="M30" s="15" t="s">
        <v>193</v>
      </c>
    </row>
    <row r="31" spans="1:13" x14ac:dyDescent="0.25">
      <c r="A31" s="22" t="s">
        <v>155</v>
      </c>
      <c r="B31" s="12">
        <f t="shared" ref="B31:G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13">
        <f t="shared" si="5"/>
        <v>0</v>
      </c>
      <c r="H31" s="12">
        <f t="shared" ref="H31:M31" si="6">SUM(H27:H30)</f>
        <v>0</v>
      </c>
      <c r="I31" s="5">
        <f t="shared" si="6"/>
        <v>0</v>
      </c>
      <c r="J31" s="13">
        <f t="shared" si="6"/>
        <v>0</v>
      </c>
      <c r="K31" s="12">
        <f t="shared" si="6"/>
        <v>0</v>
      </c>
      <c r="L31" s="5">
        <f t="shared" si="6"/>
        <v>0</v>
      </c>
      <c r="M31" s="13">
        <f t="shared" si="6"/>
        <v>0</v>
      </c>
    </row>
    <row r="32" spans="1:13" x14ac:dyDescent="0.25">
      <c r="A32" s="24"/>
      <c r="B32" s="33"/>
      <c r="C32" s="34"/>
      <c r="D32" s="34"/>
      <c r="E32" s="34"/>
      <c r="F32" s="34"/>
      <c r="G32" s="35"/>
      <c r="H32" s="33"/>
      <c r="I32" s="34"/>
      <c r="J32" s="35"/>
      <c r="K32" s="33"/>
      <c r="L32" s="34"/>
      <c r="M32" s="35"/>
    </row>
    <row r="33" spans="1:13" x14ac:dyDescent="0.25">
      <c r="A33" s="22" t="s">
        <v>161</v>
      </c>
      <c r="B33" s="33"/>
      <c r="C33" s="34"/>
      <c r="D33" s="34"/>
      <c r="E33" s="34"/>
      <c r="F33" s="34"/>
      <c r="G33" s="35"/>
      <c r="H33" s="33"/>
      <c r="I33" s="34"/>
      <c r="J33" s="35"/>
      <c r="K33" s="33"/>
      <c r="L33" s="34"/>
      <c r="M33" s="35"/>
    </row>
    <row r="34" spans="1:13" x14ac:dyDescent="0.25">
      <c r="A34" s="25" t="s">
        <v>185</v>
      </c>
      <c r="B34" s="14">
        <v>97271.93</v>
      </c>
      <c r="C34" s="6">
        <v>183740.35</v>
      </c>
      <c r="D34" s="6">
        <v>0</v>
      </c>
      <c r="E34" s="6">
        <v>-327895.17</v>
      </c>
      <c r="F34" s="6">
        <v>892.05</v>
      </c>
      <c r="G34" s="15">
        <v>-45990.84</v>
      </c>
      <c r="H34" s="14">
        <v>0</v>
      </c>
      <c r="I34" s="6">
        <v>0</v>
      </c>
      <c r="J34" s="15">
        <v>0</v>
      </c>
      <c r="K34" s="14">
        <v>-45990.84</v>
      </c>
      <c r="L34" s="6">
        <v>711176.44</v>
      </c>
      <c r="M34" s="15">
        <v>665185.6</v>
      </c>
    </row>
    <row r="35" spans="1:13" x14ac:dyDescent="0.25">
      <c r="A35" s="25" t="s">
        <v>186</v>
      </c>
      <c r="B35" s="14">
        <v>185532.98</v>
      </c>
      <c r="C35" s="6">
        <v>363981.81</v>
      </c>
      <c r="D35" s="6">
        <v>0</v>
      </c>
      <c r="E35" s="6">
        <v>214176.2</v>
      </c>
      <c r="F35" s="6">
        <v>3844.51</v>
      </c>
      <c r="G35" s="15">
        <v>767535.5</v>
      </c>
      <c r="H35" s="14">
        <v>0</v>
      </c>
      <c r="I35" s="6">
        <v>0</v>
      </c>
      <c r="J35" s="15">
        <v>0</v>
      </c>
      <c r="K35" s="14">
        <v>767535.5</v>
      </c>
      <c r="L35" s="6">
        <v>-119321.57</v>
      </c>
      <c r="M35" s="15">
        <v>648213.93000000005</v>
      </c>
    </row>
    <row r="36" spans="1:13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15" t="s">
        <v>193</v>
      </c>
      <c r="H36" s="14" t="s">
        <v>193</v>
      </c>
      <c r="I36" s="6" t="s">
        <v>193</v>
      </c>
      <c r="J36" s="15" t="s">
        <v>193</v>
      </c>
      <c r="K36" s="14" t="s">
        <v>193</v>
      </c>
      <c r="L36" s="6" t="s">
        <v>193</v>
      </c>
      <c r="M36" s="15" t="s">
        <v>193</v>
      </c>
    </row>
    <row r="37" spans="1:13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15" t="s">
        <v>193</v>
      </c>
      <c r="H37" s="14" t="s">
        <v>193</v>
      </c>
      <c r="I37" s="6" t="s">
        <v>193</v>
      </c>
      <c r="J37" s="15" t="s">
        <v>193</v>
      </c>
      <c r="K37" s="14" t="s">
        <v>193</v>
      </c>
      <c r="L37" s="6" t="s">
        <v>193</v>
      </c>
      <c r="M37" s="15" t="s">
        <v>193</v>
      </c>
    </row>
    <row r="38" spans="1:13" x14ac:dyDescent="0.25">
      <c r="A38" s="22" t="s">
        <v>155</v>
      </c>
      <c r="B38" s="12">
        <f t="shared" ref="B38:G38" si="7">SUM(B34:B37)</f>
        <v>282804.91000000003</v>
      </c>
      <c r="C38" s="5">
        <f t="shared" si="7"/>
        <v>547722.16</v>
      </c>
      <c r="D38" s="5">
        <f t="shared" si="7"/>
        <v>0</v>
      </c>
      <c r="E38" s="5">
        <f t="shared" si="7"/>
        <v>-113718.96999999997</v>
      </c>
      <c r="F38" s="5">
        <f t="shared" si="7"/>
        <v>4736.5600000000004</v>
      </c>
      <c r="G38" s="13">
        <f t="shared" si="7"/>
        <v>721544.66</v>
      </c>
      <c r="H38" s="12">
        <f t="shared" ref="H38:M38" si="8">SUM(H34:H37)</f>
        <v>0</v>
      </c>
      <c r="I38" s="5">
        <f t="shared" si="8"/>
        <v>0</v>
      </c>
      <c r="J38" s="13">
        <f t="shared" si="8"/>
        <v>0</v>
      </c>
      <c r="K38" s="12">
        <f t="shared" si="8"/>
        <v>721544.66</v>
      </c>
      <c r="L38" s="5">
        <f t="shared" si="8"/>
        <v>591854.86999999988</v>
      </c>
      <c r="M38" s="13">
        <f t="shared" si="8"/>
        <v>1313399.53</v>
      </c>
    </row>
    <row r="39" spans="1:13" x14ac:dyDescent="0.25">
      <c r="A39" s="24"/>
      <c r="B39" s="33"/>
      <c r="C39" s="34"/>
      <c r="D39" s="34"/>
      <c r="E39" s="34"/>
      <c r="F39" s="34"/>
      <c r="G39" s="35"/>
      <c r="H39" s="33"/>
      <c r="I39" s="34"/>
      <c r="J39" s="35"/>
      <c r="K39" s="33"/>
      <c r="L39" s="34"/>
      <c r="M39" s="35"/>
    </row>
    <row r="40" spans="1:13" x14ac:dyDescent="0.25">
      <c r="A40" s="22" t="s">
        <v>162</v>
      </c>
      <c r="B40" s="33"/>
      <c r="C40" s="34"/>
      <c r="D40" s="34"/>
      <c r="E40" s="34"/>
      <c r="F40" s="34"/>
      <c r="G40" s="35"/>
      <c r="H40" s="33"/>
      <c r="I40" s="34"/>
      <c r="J40" s="35"/>
      <c r="K40" s="33"/>
      <c r="L40" s="34"/>
      <c r="M40" s="35"/>
    </row>
    <row r="41" spans="1:13" x14ac:dyDescent="0.25">
      <c r="A41" s="25" t="s">
        <v>185</v>
      </c>
      <c r="B41" s="14">
        <v>374323.31</v>
      </c>
      <c r="C41" s="6">
        <v>2454435.2799999998</v>
      </c>
      <c r="D41" s="6">
        <v>22425925.27</v>
      </c>
      <c r="E41" s="6">
        <v>0</v>
      </c>
      <c r="F41" s="6">
        <v>0</v>
      </c>
      <c r="G41" s="15">
        <v>25254683.859999999</v>
      </c>
      <c r="H41" s="14">
        <v>0</v>
      </c>
      <c r="I41" s="6">
        <v>3430508.87</v>
      </c>
      <c r="J41" s="15">
        <v>3430508.87</v>
      </c>
      <c r="K41" s="14">
        <v>28685192.73</v>
      </c>
      <c r="L41" s="6">
        <v>35556496.869999997</v>
      </c>
      <c r="M41" s="15">
        <v>64241689.600000001</v>
      </c>
    </row>
    <row r="42" spans="1:13" x14ac:dyDescent="0.25">
      <c r="A42" s="25" t="s">
        <v>186</v>
      </c>
      <c r="B42" s="14">
        <v>379594</v>
      </c>
      <c r="C42" s="6">
        <v>1939742</v>
      </c>
      <c r="D42" s="6">
        <v>21669112</v>
      </c>
      <c r="E42" s="6">
        <v>0</v>
      </c>
      <c r="F42" s="6">
        <v>0</v>
      </c>
      <c r="G42" s="15">
        <v>23988448</v>
      </c>
      <c r="H42" s="14">
        <v>0</v>
      </c>
      <c r="I42" s="6">
        <v>3439508</v>
      </c>
      <c r="J42" s="15">
        <v>3439508</v>
      </c>
      <c r="K42" s="14">
        <v>27427956</v>
      </c>
      <c r="L42" s="6">
        <v>38302753</v>
      </c>
      <c r="M42" s="15">
        <v>65730709</v>
      </c>
    </row>
    <row r="43" spans="1:13" x14ac:dyDescent="0.25">
      <c r="A43" s="25" t="s">
        <v>187</v>
      </c>
      <c r="B43" s="14">
        <v>515339.89</v>
      </c>
      <c r="C43" s="6">
        <v>2229577.91</v>
      </c>
      <c r="D43" s="6">
        <v>20902215.010000002</v>
      </c>
      <c r="E43" s="6">
        <v>0</v>
      </c>
      <c r="F43" s="6">
        <v>0</v>
      </c>
      <c r="G43" s="15">
        <v>23647132.809999999</v>
      </c>
      <c r="H43" s="14">
        <v>0</v>
      </c>
      <c r="I43" s="6">
        <v>3448659.17</v>
      </c>
      <c r="J43" s="15">
        <v>3448659.17</v>
      </c>
      <c r="K43" s="14">
        <v>27095791.98</v>
      </c>
      <c r="L43" s="6">
        <v>41962956.420000002</v>
      </c>
      <c r="M43" s="15">
        <v>69058748.400000006</v>
      </c>
    </row>
    <row r="44" spans="1:13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15" t="s">
        <v>193</v>
      </c>
      <c r="H44" s="14" t="s">
        <v>193</v>
      </c>
      <c r="I44" s="6" t="s">
        <v>193</v>
      </c>
      <c r="J44" s="15" t="s">
        <v>193</v>
      </c>
      <c r="K44" s="14" t="s">
        <v>193</v>
      </c>
      <c r="L44" s="6" t="s">
        <v>193</v>
      </c>
      <c r="M44" s="15" t="s">
        <v>193</v>
      </c>
    </row>
    <row r="45" spans="1:13" x14ac:dyDescent="0.25">
      <c r="A45" s="22" t="s">
        <v>155</v>
      </c>
      <c r="B45" s="12">
        <f t="shared" ref="B45:G45" si="9">SUM(B41:B44)</f>
        <v>1269257.2000000002</v>
      </c>
      <c r="C45" s="5">
        <f t="shared" si="9"/>
        <v>6623755.1899999995</v>
      </c>
      <c r="D45" s="5">
        <f t="shared" si="9"/>
        <v>64997252.280000001</v>
      </c>
      <c r="E45" s="5">
        <f t="shared" si="9"/>
        <v>0</v>
      </c>
      <c r="F45" s="5">
        <f t="shared" si="9"/>
        <v>0</v>
      </c>
      <c r="G45" s="13">
        <f t="shared" si="9"/>
        <v>72890264.670000002</v>
      </c>
      <c r="H45" s="12">
        <f t="shared" ref="H45:M45" si="10">SUM(H41:H44)</f>
        <v>0</v>
      </c>
      <c r="I45" s="5">
        <f t="shared" si="10"/>
        <v>10318676.039999999</v>
      </c>
      <c r="J45" s="13">
        <f t="shared" si="10"/>
        <v>10318676.039999999</v>
      </c>
      <c r="K45" s="12">
        <f t="shared" si="10"/>
        <v>83208940.710000008</v>
      </c>
      <c r="L45" s="5">
        <f t="shared" si="10"/>
        <v>115822206.29000001</v>
      </c>
      <c r="M45" s="13">
        <f t="shared" si="10"/>
        <v>199031147</v>
      </c>
    </row>
    <row r="46" spans="1:13" x14ac:dyDescent="0.25">
      <c r="A46" s="24"/>
      <c r="B46" s="33"/>
      <c r="C46" s="34"/>
      <c r="D46" s="34"/>
      <c r="E46" s="34"/>
      <c r="F46" s="34"/>
      <c r="G46" s="35"/>
      <c r="H46" s="33"/>
      <c r="I46" s="34"/>
      <c r="J46" s="35"/>
      <c r="K46" s="33"/>
      <c r="L46" s="34"/>
      <c r="M46" s="35"/>
    </row>
    <row r="47" spans="1:13" x14ac:dyDescent="0.25">
      <c r="A47" s="22" t="s">
        <v>163</v>
      </c>
      <c r="B47" s="33"/>
      <c r="C47" s="34"/>
      <c r="D47" s="34"/>
      <c r="E47" s="34"/>
      <c r="F47" s="34"/>
      <c r="G47" s="35"/>
      <c r="H47" s="33"/>
      <c r="I47" s="34"/>
      <c r="J47" s="35"/>
      <c r="K47" s="33"/>
      <c r="L47" s="34"/>
      <c r="M47" s="35"/>
    </row>
    <row r="48" spans="1:13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15" t="s">
        <v>192</v>
      </c>
      <c r="H48" s="14" t="s">
        <v>192</v>
      </c>
      <c r="I48" s="6" t="s">
        <v>192</v>
      </c>
      <c r="J48" s="15" t="s">
        <v>192</v>
      </c>
      <c r="K48" s="14" t="s">
        <v>192</v>
      </c>
      <c r="L48" s="6" t="s">
        <v>192</v>
      </c>
      <c r="M48" s="15" t="s">
        <v>192</v>
      </c>
    </row>
    <row r="49" spans="1:13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15" t="s">
        <v>193</v>
      </c>
      <c r="H49" s="14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15" t="s">
        <v>193</v>
      </c>
    </row>
    <row r="50" spans="1:13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15" t="s">
        <v>193</v>
      </c>
      <c r="H50" s="14" t="s">
        <v>193</v>
      </c>
      <c r="I50" s="6" t="s">
        <v>193</v>
      </c>
      <c r="J50" s="15" t="s">
        <v>193</v>
      </c>
      <c r="K50" s="14" t="s">
        <v>193</v>
      </c>
      <c r="L50" s="6" t="s">
        <v>193</v>
      </c>
      <c r="M50" s="15" t="s">
        <v>193</v>
      </c>
    </row>
    <row r="51" spans="1:13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15" t="s">
        <v>193</v>
      </c>
      <c r="H51" s="14" t="s">
        <v>193</v>
      </c>
      <c r="I51" s="6" t="s">
        <v>193</v>
      </c>
      <c r="J51" s="15" t="s">
        <v>193</v>
      </c>
      <c r="K51" s="14" t="s">
        <v>193</v>
      </c>
      <c r="L51" s="6" t="s">
        <v>193</v>
      </c>
      <c r="M51" s="15" t="s">
        <v>193</v>
      </c>
    </row>
    <row r="52" spans="1:13" x14ac:dyDescent="0.25">
      <c r="A52" s="22" t="s">
        <v>155</v>
      </c>
      <c r="B52" s="12">
        <f t="shared" ref="B52:G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13">
        <f t="shared" si="11"/>
        <v>0</v>
      </c>
      <c r="H52" s="12">
        <f t="shared" ref="H52:M52" si="12">SUM(H48:H51)</f>
        <v>0</v>
      </c>
      <c r="I52" s="5">
        <f t="shared" si="12"/>
        <v>0</v>
      </c>
      <c r="J52" s="13">
        <f t="shared" si="12"/>
        <v>0</v>
      </c>
      <c r="K52" s="12">
        <f t="shared" si="12"/>
        <v>0</v>
      </c>
      <c r="L52" s="5">
        <f t="shared" si="12"/>
        <v>0</v>
      </c>
      <c r="M52" s="13">
        <f t="shared" si="12"/>
        <v>0</v>
      </c>
    </row>
    <row r="53" spans="1:13" x14ac:dyDescent="0.25">
      <c r="A53" s="24"/>
      <c r="B53" s="33"/>
      <c r="C53" s="34"/>
      <c r="D53" s="34"/>
      <c r="E53" s="34"/>
      <c r="F53" s="34"/>
      <c r="G53" s="35"/>
      <c r="H53" s="33"/>
      <c r="I53" s="34"/>
      <c r="J53" s="35"/>
      <c r="K53" s="33"/>
      <c r="L53" s="34"/>
      <c r="M53" s="35"/>
    </row>
    <row r="54" spans="1:13" x14ac:dyDescent="0.25">
      <c r="A54" s="22" t="s">
        <v>164</v>
      </c>
      <c r="B54" s="33"/>
      <c r="C54" s="34"/>
      <c r="D54" s="34"/>
      <c r="E54" s="34"/>
      <c r="F54" s="34"/>
      <c r="G54" s="35"/>
      <c r="H54" s="33"/>
      <c r="I54" s="34"/>
      <c r="J54" s="35"/>
      <c r="K54" s="33"/>
      <c r="L54" s="34"/>
      <c r="M54" s="35"/>
    </row>
    <row r="55" spans="1:13" x14ac:dyDescent="0.25">
      <c r="A55" s="25" t="s">
        <v>185</v>
      </c>
      <c r="B55" s="14">
        <v>494329</v>
      </c>
      <c r="C55" s="6">
        <v>817303</v>
      </c>
      <c r="D55" s="6">
        <v>0</v>
      </c>
      <c r="E55" s="6">
        <v>0</v>
      </c>
      <c r="F55" s="6">
        <v>592471</v>
      </c>
      <c r="G55" s="15">
        <v>1904103</v>
      </c>
      <c r="H55" s="14">
        <v>0</v>
      </c>
      <c r="I55" s="6">
        <v>13571039</v>
      </c>
      <c r="J55" s="15">
        <v>13571039</v>
      </c>
      <c r="K55" s="14">
        <v>15475142</v>
      </c>
      <c r="L55" s="6">
        <v>18643435</v>
      </c>
      <c r="M55" s="15">
        <v>34118577</v>
      </c>
    </row>
    <row r="56" spans="1:13" x14ac:dyDescent="0.25">
      <c r="A56" s="25" t="s">
        <v>186</v>
      </c>
      <c r="B56" s="14">
        <v>433177</v>
      </c>
      <c r="C56" s="6">
        <v>1109403</v>
      </c>
      <c r="D56" s="6">
        <v>0</v>
      </c>
      <c r="E56" s="6">
        <v>0</v>
      </c>
      <c r="F56" s="6">
        <v>646873</v>
      </c>
      <c r="G56" s="15">
        <v>2189453</v>
      </c>
      <c r="H56" s="14">
        <v>0</v>
      </c>
      <c r="I56" s="6">
        <v>13376380</v>
      </c>
      <c r="J56" s="15">
        <v>13376380</v>
      </c>
      <c r="K56" s="14">
        <v>15565833</v>
      </c>
      <c r="L56" s="6">
        <v>19936991</v>
      </c>
      <c r="M56" s="15">
        <v>35502824</v>
      </c>
    </row>
    <row r="57" spans="1:13" x14ac:dyDescent="0.25">
      <c r="A57" s="25" t="s">
        <v>187</v>
      </c>
      <c r="B57" s="14">
        <v>403980</v>
      </c>
      <c r="C57" s="6">
        <v>827754</v>
      </c>
      <c r="D57" s="6">
        <v>0</v>
      </c>
      <c r="E57" s="6">
        <v>0</v>
      </c>
      <c r="F57" s="6">
        <v>651685</v>
      </c>
      <c r="G57" s="15">
        <v>1883419</v>
      </c>
      <c r="H57" s="14">
        <v>0</v>
      </c>
      <c r="I57" s="6">
        <v>13149187</v>
      </c>
      <c r="J57" s="15">
        <v>13149187</v>
      </c>
      <c r="K57" s="14">
        <v>15032606</v>
      </c>
      <c r="L57" s="6">
        <v>17593209</v>
      </c>
      <c r="M57" s="15">
        <v>32625815</v>
      </c>
    </row>
    <row r="58" spans="1:13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15" t="s">
        <v>193</v>
      </c>
      <c r="H58" s="14" t="s">
        <v>193</v>
      </c>
      <c r="I58" s="6" t="s">
        <v>193</v>
      </c>
      <c r="J58" s="15" t="s">
        <v>193</v>
      </c>
      <c r="K58" s="14" t="s">
        <v>193</v>
      </c>
      <c r="L58" s="6" t="s">
        <v>193</v>
      </c>
      <c r="M58" s="15" t="s">
        <v>193</v>
      </c>
    </row>
    <row r="59" spans="1:13" x14ac:dyDescent="0.25">
      <c r="A59" s="22" t="s">
        <v>155</v>
      </c>
      <c r="B59" s="12">
        <f t="shared" ref="B59:G59" si="13">SUM(B55:B58)</f>
        <v>1331486</v>
      </c>
      <c r="C59" s="5">
        <f t="shared" si="13"/>
        <v>2754460</v>
      </c>
      <c r="D59" s="5">
        <f t="shared" si="13"/>
        <v>0</v>
      </c>
      <c r="E59" s="5">
        <f t="shared" si="13"/>
        <v>0</v>
      </c>
      <c r="F59" s="5">
        <f t="shared" si="13"/>
        <v>1891029</v>
      </c>
      <c r="G59" s="13">
        <f t="shared" si="13"/>
        <v>5976975</v>
      </c>
      <c r="H59" s="12">
        <f t="shared" ref="H59:M59" si="14">SUM(H55:H58)</f>
        <v>0</v>
      </c>
      <c r="I59" s="5">
        <f t="shared" si="14"/>
        <v>40096606</v>
      </c>
      <c r="J59" s="13">
        <f t="shared" si="14"/>
        <v>40096606</v>
      </c>
      <c r="K59" s="12">
        <f t="shared" si="14"/>
        <v>46073581</v>
      </c>
      <c r="L59" s="5">
        <f t="shared" si="14"/>
        <v>56173635</v>
      </c>
      <c r="M59" s="13">
        <f t="shared" si="14"/>
        <v>102247216</v>
      </c>
    </row>
    <row r="60" spans="1:13" x14ac:dyDescent="0.25">
      <c r="A60" s="24"/>
      <c r="B60" s="33"/>
      <c r="C60" s="34"/>
      <c r="D60" s="34"/>
      <c r="E60" s="34"/>
      <c r="F60" s="34"/>
      <c r="G60" s="35"/>
      <c r="H60" s="33"/>
      <c r="I60" s="34"/>
      <c r="J60" s="35"/>
      <c r="K60" s="33"/>
      <c r="L60" s="34"/>
      <c r="M60" s="35"/>
    </row>
    <row r="61" spans="1:13" x14ac:dyDescent="0.25">
      <c r="A61" s="22" t="s">
        <v>165</v>
      </c>
      <c r="B61" s="33"/>
      <c r="C61" s="34"/>
      <c r="D61" s="34"/>
      <c r="E61" s="34"/>
      <c r="F61" s="34"/>
      <c r="G61" s="35"/>
      <c r="H61" s="33"/>
      <c r="I61" s="34"/>
      <c r="J61" s="35"/>
      <c r="K61" s="33"/>
      <c r="L61" s="34"/>
      <c r="M61" s="35"/>
    </row>
    <row r="62" spans="1:13" x14ac:dyDescent="0.25">
      <c r="A62" s="25" t="s">
        <v>185</v>
      </c>
      <c r="B62" s="14">
        <v>616103</v>
      </c>
      <c r="C62" s="6">
        <v>904910</v>
      </c>
      <c r="D62" s="6">
        <v>0</v>
      </c>
      <c r="E62" s="6">
        <v>0</v>
      </c>
      <c r="F62" s="6">
        <v>1799492</v>
      </c>
      <c r="G62" s="15">
        <v>3320505</v>
      </c>
      <c r="H62" s="14">
        <v>0</v>
      </c>
      <c r="I62" s="6">
        <v>7936506</v>
      </c>
      <c r="J62" s="15">
        <v>7936506</v>
      </c>
      <c r="K62" s="14">
        <v>11257011</v>
      </c>
      <c r="L62" s="6">
        <v>17655171</v>
      </c>
      <c r="M62" s="15">
        <v>28912182</v>
      </c>
    </row>
    <row r="63" spans="1:13" x14ac:dyDescent="0.25">
      <c r="A63" s="25" t="s">
        <v>186</v>
      </c>
      <c r="B63" s="14">
        <v>729737</v>
      </c>
      <c r="C63" s="6">
        <v>1228003</v>
      </c>
      <c r="D63" s="6">
        <v>0</v>
      </c>
      <c r="E63" s="6">
        <v>0</v>
      </c>
      <c r="F63" s="6">
        <v>1864231</v>
      </c>
      <c r="G63" s="15">
        <v>3821971</v>
      </c>
      <c r="H63" s="14">
        <v>0</v>
      </c>
      <c r="I63" s="6">
        <v>7477431</v>
      </c>
      <c r="J63" s="15">
        <v>7477431</v>
      </c>
      <c r="K63" s="14">
        <v>11299402</v>
      </c>
      <c r="L63" s="6">
        <v>19932430</v>
      </c>
      <c r="M63" s="15">
        <v>31231832</v>
      </c>
    </row>
    <row r="64" spans="1:13" x14ac:dyDescent="0.25">
      <c r="A64" s="25" t="s">
        <v>187</v>
      </c>
      <c r="B64" s="14">
        <v>483683</v>
      </c>
      <c r="C64" s="6">
        <v>951299</v>
      </c>
      <c r="D64" s="6">
        <v>0</v>
      </c>
      <c r="E64" s="6">
        <v>0</v>
      </c>
      <c r="F64" s="6">
        <v>1839229</v>
      </c>
      <c r="G64" s="15">
        <v>3274211</v>
      </c>
      <c r="H64" s="14">
        <v>0</v>
      </c>
      <c r="I64" s="6">
        <v>7011631</v>
      </c>
      <c r="J64" s="15">
        <v>7011631</v>
      </c>
      <c r="K64" s="14">
        <v>10285842</v>
      </c>
      <c r="L64" s="6">
        <v>15028602</v>
      </c>
      <c r="M64" s="15">
        <v>25314444</v>
      </c>
    </row>
    <row r="65" spans="1:13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15" t="s">
        <v>193</v>
      </c>
      <c r="H65" s="14" t="s">
        <v>193</v>
      </c>
      <c r="I65" s="6" t="s">
        <v>193</v>
      </c>
      <c r="J65" s="15" t="s">
        <v>193</v>
      </c>
      <c r="K65" s="14" t="s">
        <v>193</v>
      </c>
      <c r="L65" s="6" t="s">
        <v>193</v>
      </c>
      <c r="M65" s="15" t="s">
        <v>193</v>
      </c>
    </row>
    <row r="66" spans="1:13" x14ac:dyDescent="0.25">
      <c r="A66" s="22" t="s">
        <v>155</v>
      </c>
      <c r="B66" s="12">
        <f t="shared" ref="B66:G66" si="15">SUM(B62:B65)</f>
        <v>1829523</v>
      </c>
      <c r="C66" s="5">
        <f t="shared" si="15"/>
        <v>3084212</v>
      </c>
      <c r="D66" s="5">
        <f t="shared" si="15"/>
        <v>0</v>
      </c>
      <c r="E66" s="5">
        <f t="shared" si="15"/>
        <v>0</v>
      </c>
      <c r="F66" s="5">
        <f t="shared" si="15"/>
        <v>5502952</v>
      </c>
      <c r="G66" s="13">
        <f t="shared" si="15"/>
        <v>10416687</v>
      </c>
      <c r="H66" s="12">
        <f t="shared" ref="H66:M66" si="16">SUM(H62:H65)</f>
        <v>0</v>
      </c>
      <c r="I66" s="5">
        <f t="shared" si="16"/>
        <v>22425568</v>
      </c>
      <c r="J66" s="13">
        <f t="shared" si="16"/>
        <v>22425568</v>
      </c>
      <c r="K66" s="12">
        <f t="shared" si="16"/>
        <v>32842255</v>
      </c>
      <c r="L66" s="5">
        <f t="shared" si="16"/>
        <v>52616203</v>
      </c>
      <c r="M66" s="13">
        <f t="shared" si="16"/>
        <v>85458458</v>
      </c>
    </row>
    <row r="67" spans="1:13" x14ac:dyDescent="0.25">
      <c r="A67" s="24"/>
      <c r="B67" s="33"/>
      <c r="C67" s="34"/>
      <c r="D67" s="34"/>
      <c r="E67" s="34"/>
      <c r="F67" s="34"/>
      <c r="G67" s="35"/>
      <c r="H67" s="33"/>
      <c r="I67" s="34"/>
      <c r="J67" s="35"/>
      <c r="K67" s="33"/>
      <c r="L67" s="34"/>
      <c r="M67" s="35"/>
    </row>
    <row r="68" spans="1:13" x14ac:dyDescent="0.25">
      <c r="A68" s="22" t="s">
        <v>166</v>
      </c>
      <c r="B68" s="33"/>
      <c r="C68" s="34"/>
      <c r="D68" s="34"/>
      <c r="E68" s="34"/>
      <c r="F68" s="34"/>
      <c r="G68" s="35"/>
      <c r="H68" s="33"/>
      <c r="I68" s="34"/>
      <c r="J68" s="35"/>
      <c r="K68" s="33"/>
      <c r="L68" s="34"/>
      <c r="M68" s="35"/>
    </row>
    <row r="69" spans="1:13" x14ac:dyDescent="0.25">
      <c r="A69" s="25" t="s">
        <v>185</v>
      </c>
      <c r="B69" s="14">
        <v>834270</v>
      </c>
      <c r="C69" s="6">
        <v>949464</v>
      </c>
      <c r="D69" s="6">
        <v>0</v>
      </c>
      <c r="E69" s="6">
        <v>0</v>
      </c>
      <c r="F69" s="6">
        <v>1186765</v>
      </c>
      <c r="G69" s="15">
        <v>2970499</v>
      </c>
      <c r="H69" s="14">
        <v>0</v>
      </c>
      <c r="I69" s="6">
        <v>3596929</v>
      </c>
      <c r="J69" s="15">
        <v>3596929</v>
      </c>
      <c r="K69" s="14">
        <v>6567428</v>
      </c>
      <c r="L69" s="6">
        <v>31074264</v>
      </c>
      <c r="M69" s="15">
        <v>37641692</v>
      </c>
    </row>
    <row r="70" spans="1:13" x14ac:dyDescent="0.25">
      <c r="A70" s="25" t="s">
        <v>186</v>
      </c>
      <c r="B70" s="14">
        <v>943138</v>
      </c>
      <c r="C70" s="6">
        <v>1239000</v>
      </c>
      <c r="D70" s="6">
        <v>0</v>
      </c>
      <c r="E70" s="6">
        <v>0</v>
      </c>
      <c r="F70" s="6">
        <v>1188466</v>
      </c>
      <c r="G70" s="15">
        <v>3370604</v>
      </c>
      <c r="H70" s="14">
        <v>0</v>
      </c>
      <c r="I70" s="6">
        <v>3311033</v>
      </c>
      <c r="J70" s="15">
        <v>3311033</v>
      </c>
      <c r="K70" s="14">
        <v>6681637</v>
      </c>
      <c r="L70" s="6">
        <v>32510967</v>
      </c>
      <c r="M70" s="15">
        <v>39192604</v>
      </c>
    </row>
    <row r="71" spans="1:13" x14ac:dyDescent="0.25">
      <c r="A71" s="25" t="s">
        <v>187</v>
      </c>
      <c r="B71" s="14">
        <v>736528</v>
      </c>
      <c r="C71" s="6">
        <v>925774</v>
      </c>
      <c r="D71" s="6">
        <v>0</v>
      </c>
      <c r="E71" s="6">
        <v>0</v>
      </c>
      <c r="F71" s="6">
        <v>1153116</v>
      </c>
      <c r="G71" s="15">
        <v>2815418</v>
      </c>
      <c r="H71" s="14">
        <v>0</v>
      </c>
      <c r="I71" s="6">
        <v>3020733</v>
      </c>
      <c r="J71" s="15">
        <v>3020733</v>
      </c>
      <c r="K71" s="14">
        <v>5836151</v>
      </c>
      <c r="L71" s="6">
        <v>30769458</v>
      </c>
      <c r="M71" s="15">
        <v>36605609</v>
      </c>
    </row>
    <row r="72" spans="1:13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15" t="s">
        <v>193</v>
      </c>
      <c r="H72" s="14" t="s">
        <v>193</v>
      </c>
      <c r="I72" s="6" t="s">
        <v>193</v>
      </c>
      <c r="J72" s="15" t="s">
        <v>193</v>
      </c>
      <c r="K72" s="14" t="s">
        <v>193</v>
      </c>
      <c r="L72" s="6" t="s">
        <v>193</v>
      </c>
      <c r="M72" s="15" t="s">
        <v>193</v>
      </c>
    </row>
    <row r="73" spans="1:13" x14ac:dyDescent="0.25">
      <c r="A73" s="22" t="s">
        <v>155</v>
      </c>
      <c r="B73" s="12">
        <f t="shared" ref="B73:G73" si="17">SUM(B69:B72)</f>
        <v>2513936</v>
      </c>
      <c r="C73" s="5">
        <f t="shared" si="17"/>
        <v>3114238</v>
      </c>
      <c r="D73" s="5">
        <f t="shared" si="17"/>
        <v>0</v>
      </c>
      <c r="E73" s="5">
        <f t="shared" si="17"/>
        <v>0</v>
      </c>
      <c r="F73" s="5">
        <f t="shared" si="17"/>
        <v>3528347</v>
      </c>
      <c r="G73" s="13">
        <f t="shared" si="17"/>
        <v>9156521</v>
      </c>
      <c r="H73" s="12">
        <f t="shared" ref="H73:M73" si="18">SUM(H69:H72)</f>
        <v>0</v>
      </c>
      <c r="I73" s="5">
        <f t="shared" si="18"/>
        <v>9928695</v>
      </c>
      <c r="J73" s="13">
        <f t="shared" si="18"/>
        <v>9928695</v>
      </c>
      <c r="K73" s="12">
        <f t="shared" si="18"/>
        <v>19085216</v>
      </c>
      <c r="L73" s="5">
        <f t="shared" si="18"/>
        <v>94354689</v>
      </c>
      <c r="M73" s="13">
        <f t="shared" si="18"/>
        <v>113439905</v>
      </c>
    </row>
    <row r="74" spans="1:13" x14ac:dyDescent="0.25">
      <c r="A74" s="24"/>
      <c r="B74" s="33"/>
      <c r="C74" s="34"/>
      <c r="D74" s="34"/>
      <c r="E74" s="34"/>
      <c r="F74" s="34"/>
      <c r="G74" s="35"/>
      <c r="H74" s="33"/>
      <c r="I74" s="34"/>
      <c r="J74" s="35"/>
      <c r="K74" s="33"/>
      <c r="L74" s="34"/>
      <c r="M74" s="35"/>
    </row>
    <row r="75" spans="1:13" x14ac:dyDescent="0.25">
      <c r="A75" s="22" t="s">
        <v>167</v>
      </c>
      <c r="B75" s="33"/>
      <c r="C75" s="34"/>
      <c r="D75" s="34"/>
      <c r="E75" s="34"/>
      <c r="F75" s="34"/>
      <c r="G75" s="35"/>
      <c r="H75" s="33"/>
      <c r="I75" s="34"/>
      <c r="J75" s="35"/>
      <c r="K75" s="33"/>
      <c r="L75" s="34"/>
      <c r="M75" s="35"/>
    </row>
    <row r="76" spans="1:13" x14ac:dyDescent="0.25">
      <c r="A76" s="25" t="s">
        <v>185</v>
      </c>
      <c r="B76" s="14">
        <v>240277</v>
      </c>
      <c r="C76" s="6">
        <v>1020289</v>
      </c>
      <c r="D76" s="6">
        <v>1020298</v>
      </c>
      <c r="E76" s="6">
        <v>-20982606</v>
      </c>
      <c r="F76" s="6">
        <v>62613</v>
      </c>
      <c r="G76" s="15">
        <v>-18639129</v>
      </c>
      <c r="H76" s="14">
        <v>0</v>
      </c>
      <c r="I76" s="6">
        <v>0</v>
      </c>
      <c r="J76" s="15">
        <v>0</v>
      </c>
      <c r="K76" s="14">
        <v>-18639129</v>
      </c>
      <c r="L76" s="6">
        <v>23130392</v>
      </c>
      <c r="M76" s="15">
        <v>4491263</v>
      </c>
    </row>
    <row r="77" spans="1:13" x14ac:dyDescent="0.25">
      <c r="A77" s="25" t="s">
        <v>186</v>
      </c>
      <c r="B77" s="14">
        <v>212850</v>
      </c>
      <c r="C77" s="6">
        <v>871347</v>
      </c>
      <c r="D77" s="6">
        <v>747459</v>
      </c>
      <c r="E77" s="6">
        <v>-20824904</v>
      </c>
      <c r="F77" s="6">
        <v>62613</v>
      </c>
      <c r="G77" s="15">
        <v>-18930635</v>
      </c>
      <c r="H77" s="14">
        <v>0</v>
      </c>
      <c r="I77" s="6">
        <v>0</v>
      </c>
      <c r="J77" s="15">
        <v>0</v>
      </c>
      <c r="K77" s="14">
        <v>-18930635</v>
      </c>
      <c r="L77" s="6">
        <v>28330297</v>
      </c>
      <c r="M77" s="15">
        <v>9399662</v>
      </c>
    </row>
    <row r="78" spans="1:13" x14ac:dyDescent="0.25">
      <c r="A78" s="25" t="s">
        <v>187</v>
      </c>
      <c r="B78" s="14">
        <v>220433</v>
      </c>
      <c r="C78" s="6">
        <v>1163214</v>
      </c>
      <c r="D78" s="6">
        <v>470658</v>
      </c>
      <c r="E78" s="6">
        <v>-27668287</v>
      </c>
      <c r="F78" s="6">
        <v>62613</v>
      </c>
      <c r="G78" s="15">
        <v>-25751369</v>
      </c>
      <c r="H78" s="14">
        <v>0</v>
      </c>
      <c r="I78" s="6">
        <v>0</v>
      </c>
      <c r="J78" s="15">
        <v>0</v>
      </c>
      <c r="K78" s="14">
        <v>-25751369</v>
      </c>
      <c r="L78" s="6">
        <v>31562717</v>
      </c>
      <c r="M78" s="15">
        <v>5811348</v>
      </c>
    </row>
    <row r="79" spans="1:13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15" t="s">
        <v>193</v>
      </c>
      <c r="H79" s="14" t="s">
        <v>193</v>
      </c>
      <c r="I79" s="6" t="s">
        <v>193</v>
      </c>
      <c r="J79" s="15" t="s">
        <v>193</v>
      </c>
      <c r="K79" s="14" t="s">
        <v>193</v>
      </c>
      <c r="L79" s="6" t="s">
        <v>193</v>
      </c>
      <c r="M79" s="15" t="s">
        <v>193</v>
      </c>
    </row>
    <row r="80" spans="1:13" x14ac:dyDescent="0.25">
      <c r="A80" s="22" t="s">
        <v>155</v>
      </c>
      <c r="B80" s="12">
        <f t="shared" ref="B80:G80" si="19">SUM(B76:B79)</f>
        <v>673560</v>
      </c>
      <c r="C80" s="5">
        <f t="shared" si="19"/>
        <v>3054850</v>
      </c>
      <c r="D80" s="5">
        <f t="shared" si="19"/>
        <v>2238415</v>
      </c>
      <c r="E80" s="5">
        <f t="shared" si="19"/>
        <v>-69475797</v>
      </c>
      <c r="F80" s="5">
        <f t="shared" si="19"/>
        <v>187839</v>
      </c>
      <c r="G80" s="13">
        <f t="shared" si="19"/>
        <v>-63321133</v>
      </c>
      <c r="H80" s="12">
        <f t="shared" ref="H80:M80" si="20">SUM(H76:H79)</f>
        <v>0</v>
      </c>
      <c r="I80" s="5">
        <f t="shared" si="20"/>
        <v>0</v>
      </c>
      <c r="J80" s="13">
        <f t="shared" si="20"/>
        <v>0</v>
      </c>
      <c r="K80" s="12">
        <f t="shared" si="20"/>
        <v>-63321133</v>
      </c>
      <c r="L80" s="5">
        <f t="shared" si="20"/>
        <v>83023406</v>
      </c>
      <c r="M80" s="13">
        <f t="shared" si="20"/>
        <v>19702273</v>
      </c>
    </row>
    <row r="81" spans="1:13" x14ac:dyDescent="0.25">
      <c r="A81" s="24"/>
      <c r="B81" s="33"/>
      <c r="C81" s="34"/>
      <c r="D81" s="34"/>
      <c r="E81" s="34"/>
      <c r="F81" s="34"/>
      <c r="G81" s="35"/>
      <c r="H81" s="33"/>
      <c r="I81" s="34"/>
      <c r="J81" s="35"/>
      <c r="K81" s="33"/>
      <c r="L81" s="34"/>
      <c r="M81" s="35"/>
    </row>
    <row r="82" spans="1:13" x14ac:dyDescent="0.25">
      <c r="A82" s="22" t="s">
        <v>168</v>
      </c>
      <c r="B82" s="33"/>
      <c r="C82" s="34"/>
      <c r="D82" s="34"/>
      <c r="E82" s="34"/>
      <c r="F82" s="34"/>
      <c r="G82" s="35"/>
      <c r="H82" s="33"/>
      <c r="I82" s="34"/>
      <c r="J82" s="35"/>
      <c r="K82" s="33"/>
      <c r="L82" s="34"/>
      <c r="M82" s="35"/>
    </row>
    <row r="83" spans="1:13" x14ac:dyDescent="0.25">
      <c r="A83" s="25" t="s">
        <v>185</v>
      </c>
      <c r="B83" s="14">
        <v>293516.53000000003</v>
      </c>
      <c r="C83" s="6">
        <v>1064829.18</v>
      </c>
      <c r="D83" s="6">
        <v>1803561.23</v>
      </c>
      <c r="E83" s="6">
        <v>1617407.03</v>
      </c>
      <c r="F83" s="6">
        <v>0</v>
      </c>
      <c r="G83" s="15">
        <v>4779313.97</v>
      </c>
      <c r="H83" s="14">
        <v>0</v>
      </c>
      <c r="I83" s="6">
        <v>4641806.33</v>
      </c>
      <c r="J83" s="15">
        <v>4641806.33</v>
      </c>
      <c r="K83" s="14">
        <v>9421120.3000000007</v>
      </c>
      <c r="L83" s="6">
        <v>1643272.63</v>
      </c>
      <c r="M83" s="15">
        <v>11064392.93</v>
      </c>
    </row>
    <row r="84" spans="1:13" x14ac:dyDescent="0.25">
      <c r="A84" s="25" t="s">
        <v>186</v>
      </c>
      <c r="B84" s="14">
        <v>65554.3</v>
      </c>
      <c r="C84" s="6">
        <v>1042339.54</v>
      </c>
      <c r="D84" s="6">
        <v>1841029.78</v>
      </c>
      <c r="E84" s="6">
        <v>-51987.81</v>
      </c>
      <c r="F84" s="6">
        <v>0</v>
      </c>
      <c r="G84" s="15">
        <v>2896935.81</v>
      </c>
      <c r="H84" s="14">
        <v>0</v>
      </c>
      <c r="I84" s="6">
        <v>4141501.23</v>
      </c>
      <c r="J84" s="15">
        <v>4141501.23</v>
      </c>
      <c r="K84" s="14">
        <v>7038437.04</v>
      </c>
      <c r="L84" s="6">
        <v>1470036.01</v>
      </c>
      <c r="M84" s="15">
        <v>8508473.0500000007</v>
      </c>
    </row>
    <row r="85" spans="1:13" x14ac:dyDescent="0.25">
      <c r="A85" s="25" t="s">
        <v>187</v>
      </c>
      <c r="B85" s="14">
        <v>311163.93</v>
      </c>
      <c r="C85" s="6">
        <v>938424.02</v>
      </c>
      <c r="D85" s="6">
        <v>1879360.72</v>
      </c>
      <c r="E85" s="6">
        <v>29947.43</v>
      </c>
      <c r="F85" s="6">
        <v>0</v>
      </c>
      <c r="G85" s="15">
        <v>3158896.1</v>
      </c>
      <c r="H85" s="14">
        <v>0</v>
      </c>
      <c r="I85" s="6">
        <v>3634622.98</v>
      </c>
      <c r="J85" s="15">
        <v>3634622.98</v>
      </c>
      <c r="K85" s="14">
        <v>6793519.0800000001</v>
      </c>
      <c r="L85" s="6">
        <v>1207855.3500000001</v>
      </c>
      <c r="M85" s="15">
        <v>8001374.4299999997</v>
      </c>
    </row>
    <row r="86" spans="1:13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15" t="s">
        <v>193</v>
      </c>
      <c r="H86" s="14" t="s">
        <v>193</v>
      </c>
      <c r="I86" s="6" t="s">
        <v>193</v>
      </c>
      <c r="J86" s="15" t="s">
        <v>193</v>
      </c>
      <c r="K86" s="14" t="s">
        <v>193</v>
      </c>
      <c r="L86" s="6" t="s">
        <v>193</v>
      </c>
      <c r="M86" s="15" t="s">
        <v>193</v>
      </c>
    </row>
    <row r="87" spans="1:13" x14ac:dyDescent="0.25">
      <c r="A87" s="22" t="s">
        <v>155</v>
      </c>
      <c r="B87" s="12">
        <f t="shared" ref="B87:G87" si="21">SUM(B83:B86)</f>
        <v>670234.76</v>
      </c>
      <c r="C87" s="5">
        <f t="shared" si="21"/>
        <v>3045592.7399999998</v>
      </c>
      <c r="D87" s="5">
        <f t="shared" si="21"/>
        <v>5523951.7299999995</v>
      </c>
      <c r="E87" s="5">
        <f t="shared" si="21"/>
        <v>1595366.65</v>
      </c>
      <c r="F87" s="5">
        <f t="shared" si="21"/>
        <v>0</v>
      </c>
      <c r="G87" s="13">
        <f t="shared" si="21"/>
        <v>10835145.879999999</v>
      </c>
      <c r="H87" s="12">
        <f t="shared" ref="H87:M87" si="22">SUM(H83:H86)</f>
        <v>0</v>
      </c>
      <c r="I87" s="5">
        <f t="shared" si="22"/>
        <v>12417930.540000001</v>
      </c>
      <c r="J87" s="13">
        <f t="shared" si="22"/>
        <v>12417930.540000001</v>
      </c>
      <c r="K87" s="12">
        <f t="shared" si="22"/>
        <v>23253076.420000002</v>
      </c>
      <c r="L87" s="5">
        <f t="shared" si="22"/>
        <v>4321163.99</v>
      </c>
      <c r="M87" s="13">
        <f t="shared" si="22"/>
        <v>27574240.41</v>
      </c>
    </row>
    <row r="88" spans="1:13" x14ac:dyDescent="0.25">
      <c r="A88" s="24"/>
      <c r="B88" s="33"/>
      <c r="C88" s="34"/>
      <c r="D88" s="34"/>
      <c r="E88" s="34"/>
      <c r="F88" s="34"/>
      <c r="G88" s="35"/>
      <c r="H88" s="33"/>
      <c r="I88" s="34"/>
      <c r="J88" s="35"/>
      <c r="K88" s="33"/>
      <c r="L88" s="34"/>
      <c r="M88" s="35"/>
    </row>
    <row r="89" spans="1:13" x14ac:dyDescent="0.25">
      <c r="A89" s="22" t="s">
        <v>169</v>
      </c>
      <c r="B89" s="33"/>
      <c r="C89" s="34"/>
      <c r="D89" s="34"/>
      <c r="E89" s="34"/>
      <c r="F89" s="34"/>
      <c r="G89" s="35"/>
      <c r="H89" s="33"/>
      <c r="I89" s="34"/>
      <c r="J89" s="35"/>
      <c r="K89" s="33"/>
      <c r="L89" s="34"/>
      <c r="M89" s="35"/>
    </row>
    <row r="90" spans="1:13" x14ac:dyDescent="0.25">
      <c r="A90" s="25" t="s">
        <v>185</v>
      </c>
      <c r="B90" s="14">
        <v>247866.48</v>
      </c>
      <c r="C90" s="6">
        <v>561269.72</v>
      </c>
      <c r="D90" s="6">
        <v>954008.09</v>
      </c>
      <c r="E90" s="6">
        <v>568351.93000000005</v>
      </c>
      <c r="F90" s="6">
        <v>0</v>
      </c>
      <c r="G90" s="15">
        <v>2331496.2200000002</v>
      </c>
      <c r="H90" s="14">
        <v>0</v>
      </c>
      <c r="I90" s="6">
        <v>2258631.35</v>
      </c>
      <c r="J90" s="15">
        <v>2258631.35</v>
      </c>
      <c r="K90" s="14">
        <v>4590127.57</v>
      </c>
      <c r="L90" s="6">
        <v>24331.88</v>
      </c>
      <c r="M90" s="15">
        <v>4614459.45</v>
      </c>
    </row>
    <row r="91" spans="1:13" x14ac:dyDescent="0.25">
      <c r="A91" s="25" t="s">
        <v>186</v>
      </c>
      <c r="B91" s="14">
        <v>-862.52</v>
      </c>
      <c r="C91" s="6">
        <v>504794.73</v>
      </c>
      <c r="D91" s="6">
        <v>973827.37</v>
      </c>
      <c r="E91" s="6">
        <v>677813.85</v>
      </c>
      <c r="F91" s="6">
        <v>0</v>
      </c>
      <c r="G91" s="15">
        <v>2155573.4300000002</v>
      </c>
      <c r="H91" s="14">
        <v>0</v>
      </c>
      <c r="I91" s="6">
        <v>2005451.74</v>
      </c>
      <c r="J91" s="15">
        <v>2005451.74</v>
      </c>
      <c r="K91" s="14">
        <v>4161025.17</v>
      </c>
      <c r="L91" s="6">
        <v>405945.37</v>
      </c>
      <c r="M91" s="15">
        <v>4566970.54</v>
      </c>
    </row>
    <row r="92" spans="1:13" x14ac:dyDescent="0.25">
      <c r="A92" s="25" t="s">
        <v>187</v>
      </c>
      <c r="B92" s="14">
        <v>227027.32</v>
      </c>
      <c r="C92" s="6">
        <v>434806.71</v>
      </c>
      <c r="D92" s="6">
        <v>994102.82</v>
      </c>
      <c r="E92" s="6">
        <v>1588192.76</v>
      </c>
      <c r="F92" s="6">
        <v>0</v>
      </c>
      <c r="G92" s="15">
        <v>3244129.61</v>
      </c>
      <c r="H92" s="14">
        <v>0</v>
      </c>
      <c r="I92" s="6">
        <v>1748795.21</v>
      </c>
      <c r="J92" s="15">
        <v>1748795.21</v>
      </c>
      <c r="K92" s="14">
        <v>4992924.82</v>
      </c>
      <c r="L92" s="6">
        <v>945505.89</v>
      </c>
      <c r="M92" s="15">
        <v>5938430.71</v>
      </c>
    </row>
    <row r="93" spans="1:13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15" t="s">
        <v>193</v>
      </c>
      <c r="H93" s="14" t="s">
        <v>193</v>
      </c>
      <c r="I93" s="6" t="s">
        <v>193</v>
      </c>
      <c r="J93" s="15" t="s">
        <v>193</v>
      </c>
      <c r="K93" s="14" t="s">
        <v>193</v>
      </c>
      <c r="L93" s="6" t="s">
        <v>193</v>
      </c>
      <c r="M93" s="15" t="s">
        <v>193</v>
      </c>
    </row>
    <row r="94" spans="1:13" x14ac:dyDescent="0.25">
      <c r="A94" s="22" t="s">
        <v>155</v>
      </c>
      <c r="B94" s="12">
        <f t="shared" ref="B94:G94" si="23">SUM(B90:B93)</f>
        <v>474031.28</v>
      </c>
      <c r="C94" s="5">
        <f t="shared" si="23"/>
        <v>1500871.16</v>
      </c>
      <c r="D94" s="5">
        <f t="shared" si="23"/>
        <v>2921938.28</v>
      </c>
      <c r="E94" s="5">
        <f t="shared" si="23"/>
        <v>2834358.54</v>
      </c>
      <c r="F94" s="5">
        <f t="shared" si="23"/>
        <v>0</v>
      </c>
      <c r="G94" s="13">
        <f t="shared" si="23"/>
        <v>7731199.2599999998</v>
      </c>
      <c r="H94" s="12">
        <f t="shared" ref="H94:M94" si="24">SUM(H90:H93)</f>
        <v>0</v>
      </c>
      <c r="I94" s="5">
        <f t="shared" si="24"/>
        <v>6012878.2999999998</v>
      </c>
      <c r="J94" s="13">
        <f t="shared" si="24"/>
        <v>6012878.2999999998</v>
      </c>
      <c r="K94" s="12">
        <f t="shared" si="24"/>
        <v>13744077.560000001</v>
      </c>
      <c r="L94" s="5">
        <f t="shared" si="24"/>
        <v>1375783.1400000001</v>
      </c>
      <c r="M94" s="13">
        <f t="shared" si="24"/>
        <v>15119860.699999999</v>
      </c>
    </row>
    <row r="95" spans="1:13" x14ac:dyDescent="0.25">
      <c r="A95" s="24"/>
      <c r="B95" s="33"/>
      <c r="C95" s="34"/>
      <c r="D95" s="34"/>
      <c r="E95" s="34"/>
      <c r="F95" s="34"/>
      <c r="G95" s="35"/>
      <c r="H95" s="33"/>
      <c r="I95" s="34"/>
      <c r="J95" s="35"/>
      <c r="K95" s="33"/>
      <c r="L95" s="34"/>
      <c r="M95" s="35"/>
    </row>
    <row r="96" spans="1:13" x14ac:dyDescent="0.25">
      <c r="A96" s="22" t="s">
        <v>170</v>
      </c>
      <c r="B96" s="33"/>
      <c r="C96" s="34"/>
      <c r="D96" s="34"/>
      <c r="E96" s="34"/>
      <c r="F96" s="34"/>
      <c r="G96" s="35"/>
      <c r="H96" s="33"/>
      <c r="I96" s="34"/>
      <c r="J96" s="35"/>
      <c r="K96" s="33"/>
      <c r="L96" s="34"/>
      <c r="M96" s="35"/>
    </row>
    <row r="97" spans="1:13" x14ac:dyDescent="0.25">
      <c r="A97" s="25" t="s">
        <v>185</v>
      </c>
      <c r="B97" s="14">
        <v>2340831.91</v>
      </c>
      <c r="C97" s="6">
        <v>733845.46</v>
      </c>
      <c r="D97" s="6">
        <v>0</v>
      </c>
      <c r="E97" s="6">
        <v>0</v>
      </c>
      <c r="F97" s="6">
        <v>643261.25</v>
      </c>
      <c r="G97" s="15">
        <v>3717938.62</v>
      </c>
      <c r="H97" s="14">
        <v>48310376.039999999</v>
      </c>
      <c r="I97" s="6">
        <v>0</v>
      </c>
      <c r="J97" s="15">
        <v>48310376.039999999</v>
      </c>
      <c r="K97" s="14">
        <v>52028314.659999996</v>
      </c>
      <c r="L97" s="6">
        <v>-22071423.940000001</v>
      </c>
      <c r="M97" s="15">
        <v>29956890.719999999</v>
      </c>
    </row>
    <row r="98" spans="1:13" x14ac:dyDescent="0.25">
      <c r="A98" s="25" t="s">
        <v>186</v>
      </c>
      <c r="B98" s="14">
        <v>2933262.95</v>
      </c>
      <c r="C98" s="6">
        <v>883151.76</v>
      </c>
      <c r="D98" s="6">
        <v>0</v>
      </c>
      <c r="E98" s="6">
        <v>0</v>
      </c>
      <c r="F98" s="6">
        <v>1305728.8799999999</v>
      </c>
      <c r="G98" s="15">
        <v>5122143.59</v>
      </c>
      <c r="H98" s="14">
        <v>49285135.68</v>
      </c>
      <c r="I98" s="6">
        <v>0</v>
      </c>
      <c r="J98" s="15">
        <v>49285135.68</v>
      </c>
      <c r="K98" s="14">
        <v>54407279.270000003</v>
      </c>
      <c r="L98" s="6">
        <v>-22936195.879999999</v>
      </c>
      <c r="M98" s="15">
        <v>31471083.390000001</v>
      </c>
    </row>
    <row r="99" spans="1:13" x14ac:dyDescent="0.25">
      <c r="A99" s="25" t="s">
        <v>187</v>
      </c>
      <c r="B99" s="14">
        <v>1901217.39</v>
      </c>
      <c r="C99" s="6">
        <v>764651.39</v>
      </c>
      <c r="D99" s="6">
        <v>0</v>
      </c>
      <c r="E99" s="6">
        <v>0</v>
      </c>
      <c r="F99" s="6">
        <v>1344967.11</v>
      </c>
      <c r="G99" s="15">
        <v>4010835.89</v>
      </c>
      <c r="H99" s="14">
        <v>50530906.340000004</v>
      </c>
      <c r="I99" s="6">
        <v>0</v>
      </c>
      <c r="J99" s="15">
        <v>50530906.340000004</v>
      </c>
      <c r="K99" s="14">
        <v>54541742.229999997</v>
      </c>
      <c r="L99" s="6">
        <v>-23469881</v>
      </c>
      <c r="M99" s="15">
        <v>31071861.23</v>
      </c>
    </row>
    <row r="100" spans="1:13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15" t="s">
        <v>193</v>
      </c>
      <c r="H100" s="14" t="s">
        <v>193</v>
      </c>
      <c r="I100" s="6" t="s">
        <v>193</v>
      </c>
      <c r="J100" s="15" t="s">
        <v>193</v>
      </c>
      <c r="K100" s="14" t="s">
        <v>193</v>
      </c>
      <c r="L100" s="6" t="s">
        <v>193</v>
      </c>
      <c r="M100" s="15" t="s">
        <v>193</v>
      </c>
    </row>
    <row r="101" spans="1:13" x14ac:dyDescent="0.25">
      <c r="A101" s="22" t="s">
        <v>155</v>
      </c>
      <c r="B101" s="12">
        <f t="shared" ref="B101:G101" si="25">SUM(B97:B100)</f>
        <v>7175312.25</v>
      </c>
      <c r="C101" s="5">
        <f t="shared" si="25"/>
        <v>2381648.61</v>
      </c>
      <c r="D101" s="5">
        <f t="shared" si="25"/>
        <v>0</v>
      </c>
      <c r="E101" s="5">
        <f t="shared" si="25"/>
        <v>0</v>
      </c>
      <c r="F101" s="5">
        <f t="shared" si="25"/>
        <v>3293957.24</v>
      </c>
      <c r="G101" s="13">
        <f t="shared" si="25"/>
        <v>12850918.100000001</v>
      </c>
      <c r="H101" s="12">
        <f t="shared" ref="H101:M101" si="26">SUM(H97:H100)</f>
        <v>148126418.06</v>
      </c>
      <c r="I101" s="5">
        <f t="shared" si="26"/>
        <v>0</v>
      </c>
      <c r="J101" s="13">
        <f t="shared" si="26"/>
        <v>148126418.06</v>
      </c>
      <c r="K101" s="12">
        <f t="shared" si="26"/>
        <v>160977336.16</v>
      </c>
      <c r="L101" s="5">
        <f t="shared" si="26"/>
        <v>-68477500.819999993</v>
      </c>
      <c r="M101" s="13">
        <f t="shared" si="26"/>
        <v>92499835.340000004</v>
      </c>
    </row>
    <row r="102" spans="1:13" x14ac:dyDescent="0.25">
      <c r="A102" s="24"/>
      <c r="B102" s="33"/>
      <c r="C102" s="34"/>
      <c r="D102" s="34"/>
      <c r="E102" s="34"/>
      <c r="F102" s="34"/>
      <c r="G102" s="35"/>
      <c r="H102" s="33"/>
      <c r="I102" s="34"/>
      <c r="J102" s="35"/>
      <c r="K102" s="33"/>
      <c r="L102" s="34"/>
      <c r="M102" s="35"/>
    </row>
    <row r="103" spans="1:13" x14ac:dyDescent="0.25">
      <c r="A103" s="22" t="s">
        <v>171</v>
      </c>
      <c r="B103" s="33"/>
      <c r="C103" s="34"/>
      <c r="D103" s="34"/>
      <c r="E103" s="34"/>
      <c r="F103" s="34"/>
      <c r="G103" s="35"/>
      <c r="H103" s="33"/>
      <c r="I103" s="34"/>
      <c r="J103" s="35"/>
      <c r="K103" s="33"/>
      <c r="L103" s="34"/>
      <c r="M103" s="35"/>
    </row>
    <row r="104" spans="1:13" x14ac:dyDescent="0.25">
      <c r="A104" s="25" t="s">
        <v>185</v>
      </c>
      <c r="B104" s="14">
        <v>1537773</v>
      </c>
      <c r="C104" s="6">
        <v>631410</v>
      </c>
      <c r="D104" s="6">
        <v>5162590</v>
      </c>
      <c r="E104" s="6">
        <v>0</v>
      </c>
      <c r="F104" s="6">
        <v>660434</v>
      </c>
      <c r="G104" s="15">
        <v>7992207</v>
      </c>
      <c r="H104" s="14">
        <v>14381602</v>
      </c>
      <c r="I104" s="6">
        <v>4983</v>
      </c>
      <c r="J104" s="15">
        <v>14386585</v>
      </c>
      <c r="K104" s="14">
        <v>22378792</v>
      </c>
      <c r="L104" s="6">
        <v>-13894583</v>
      </c>
      <c r="M104" s="15">
        <v>8484209</v>
      </c>
    </row>
    <row r="105" spans="1:13" x14ac:dyDescent="0.25">
      <c r="A105" s="25" t="s">
        <v>186</v>
      </c>
      <c r="B105" s="14">
        <v>1583498</v>
      </c>
      <c r="C105" s="6">
        <v>639385</v>
      </c>
      <c r="D105" s="6">
        <v>4351230</v>
      </c>
      <c r="E105" s="6">
        <v>0</v>
      </c>
      <c r="F105" s="6">
        <v>1319824</v>
      </c>
      <c r="G105" s="15">
        <v>7893937</v>
      </c>
      <c r="H105" s="14">
        <v>15575059</v>
      </c>
      <c r="I105" s="6">
        <v>4983</v>
      </c>
      <c r="J105" s="15">
        <v>15580042</v>
      </c>
      <c r="K105" s="14">
        <v>0</v>
      </c>
      <c r="L105" s="6">
        <v>-15809178</v>
      </c>
      <c r="M105" s="15">
        <v>0</v>
      </c>
    </row>
    <row r="106" spans="1:13" x14ac:dyDescent="0.25">
      <c r="A106" s="25" t="s">
        <v>187</v>
      </c>
      <c r="B106" s="14">
        <v>1316418.22</v>
      </c>
      <c r="C106" s="6">
        <v>564365.55000000005</v>
      </c>
      <c r="D106" s="6">
        <v>3071805.61</v>
      </c>
      <c r="E106" s="6">
        <v>0</v>
      </c>
      <c r="F106" s="6">
        <v>1202533.8999999999</v>
      </c>
      <c r="G106" s="15">
        <v>6155123.2800000003</v>
      </c>
      <c r="H106" s="14">
        <v>17657027.98</v>
      </c>
      <c r="I106" s="6">
        <v>4983.4399999999996</v>
      </c>
      <c r="J106" s="15">
        <v>17662011.420000002</v>
      </c>
      <c r="K106" s="14">
        <v>23817134.699999999</v>
      </c>
      <c r="L106" s="6">
        <v>-16410716.83</v>
      </c>
      <c r="M106" s="15">
        <v>7406417.8700000001</v>
      </c>
    </row>
    <row r="107" spans="1:13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15" t="s">
        <v>193</v>
      </c>
      <c r="H107" s="14" t="s">
        <v>193</v>
      </c>
      <c r="I107" s="6" t="s">
        <v>193</v>
      </c>
      <c r="J107" s="15" t="s">
        <v>193</v>
      </c>
      <c r="K107" s="14" t="s">
        <v>193</v>
      </c>
      <c r="L107" s="6" t="s">
        <v>193</v>
      </c>
      <c r="M107" s="15" t="s">
        <v>193</v>
      </c>
    </row>
    <row r="108" spans="1:13" x14ac:dyDescent="0.25">
      <c r="A108" s="22" t="s">
        <v>155</v>
      </c>
      <c r="B108" s="12">
        <f t="shared" ref="B108:G108" si="27">SUM(B104:B107)</f>
        <v>4437689.22</v>
      </c>
      <c r="C108" s="5">
        <f t="shared" si="27"/>
        <v>1835160.55</v>
      </c>
      <c r="D108" s="5">
        <f t="shared" si="27"/>
        <v>12585625.609999999</v>
      </c>
      <c r="E108" s="5">
        <f t="shared" si="27"/>
        <v>0</v>
      </c>
      <c r="F108" s="5">
        <f t="shared" si="27"/>
        <v>3182791.9</v>
      </c>
      <c r="G108" s="13">
        <f t="shared" si="27"/>
        <v>22041267.280000001</v>
      </c>
      <c r="H108" s="12">
        <f t="shared" ref="H108:M108" si="28">SUM(H104:H107)</f>
        <v>47613688.980000004</v>
      </c>
      <c r="I108" s="5">
        <f t="shared" si="28"/>
        <v>14949.439999999999</v>
      </c>
      <c r="J108" s="13">
        <f t="shared" si="28"/>
        <v>47628638.420000002</v>
      </c>
      <c r="K108" s="12">
        <f t="shared" si="28"/>
        <v>46195926.700000003</v>
      </c>
      <c r="L108" s="5">
        <f t="shared" si="28"/>
        <v>-46114477.829999998</v>
      </c>
      <c r="M108" s="13">
        <f t="shared" si="28"/>
        <v>15890626.870000001</v>
      </c>
    </row>
    <row r="109" spans="1:13" x14ac:dyDescent="0.25">
      <c r="A109" s="24"/>
      <c r="B109" s="33"/>
      <c r="C109" s="34"/>
      <c r="D109" s="34"/>
      <c r="E109" s="34"/>
      <c r="F109" s="34"/>
      <c r="G109" s="35"/>
      <c r="H109" s="33"/>
      <c r="I109" s="34"/>
      <c r="J109" s="35"/>
      <c r="K109" s="33"/>
      <c r="L109" s="34"/>
      <c r="M109" s="35"/>
    </row>
    <row r="110" spans="1:13" x14ac:dyDescent="0.25">
      <c r="A110" s="22" t="s">
        <v>172</v>
      </c>
      <c r="B110" s="33"/>
      <c r="C110" s="34"/>
      <c r="D110" s="34"/>
      <c r="E110" s="34"/>
      <c r="F110" s="34"/>
      <c r="G110" s="35"/>
      <c r="H110" s="33"/>
      <c r="I110" s="34"/>
      <c r="J110" s="35"/>
      <c r="K110" s="33"/>
      <c r="L110" s="34"/>
      <c r="M110" s="35"/>
    </row>
    <row r="111" spans="1:13" x14ac:dyDescent="0.25">
      <c r="A111" s="25" t="s">
        <v>185</v>
      </c>
      <c r="B111" s="14">
        <v>338996</v>
      </c>
      <c r="C111" s="6">
        <v>282890</v>
      </c>
      <c r="D111" s="6">
        <v>19205</v>
      </c>
      <c r="E111" s="6">
        <v>0</v>
      </c>
      <c r="F111" s="6">
        <v>76546</v>
      </c>
      <c r="G111" s="15">
        <v>717637</v>
      </c>
      <c r="H111" s="14">
        <v>38410</v>
      </c>
      <c r="I111" s="6">
        <v>0</v>
      </c>
      <c r="J111" s="15">
        <v>38410</v>
      </c>
      <c r="K111" s="14">
        <v>756047</v>
      </c>
      <c r="L111" s="6">
        <v>3484991</v>
      </c>
      <c r="M111" s="15">
        <v>4241038</v>
      </c>
    </row>
    <row r="112" spans="1:13" x14ac:dyDescent="0.25">
      <c r="A112" s="25" t="s">
        <v>186</v>
      </c>
      <c r="B112" s="14">
        <v>308833</v>
      </c>
      <c r="C112" s="6">
        <v>400558</v>
      </c>
      <c r="D112" s="6">
        <v>16632</v>
      </c>
      <c r="E112" s="6">
        <v>0</v>
      </c>
      <c r="F112" s="6">
        <v>53972</v>
      </c>
      <c r="G112" s="15">
        <v>779995</v>
      </c>
      <c r="H112" s="14">
        <v>33263</v>
      </c>
      <c r="I112" s="6">
        <v>0</v>
      </c>
      <c r="J112" s="15">
        <v>0</v>
      </c>
      <c r="K112" s="14">
        <v>813258</v>
      </c>
      <c r="L112" s="6">
        <v>3271247</v>
      </c>
      <c r="M112" s="15">
        <v>4084505</v>
      </c>
    </row>
    <row r="113" spans="1:13" x14ac:dyDescent="0.25">
      <c r="A113" s="25" t="s">
        <v>187</v>
      </c>
      <c r="B113" s="14">
        <v>373060</v>
      </c>
      <c r="C113" s="6">
        <v>428855</v>
      </c>
      <c r="D113" s="6">
        <v>15271</v>
      </c>
      <c r="E113" s="6">
        <v>0</v>
      </c>
      <c r="F113" s="6">
        <v>23608</v>
      </c>
      <c r="G113" s="15">
        <v>840794</v>
      </c>
      <c r="H113" s="14">
        <v>30541</v>
      </c>
      <c r="I113" s="6">
        <v>0</v>
      </c>
      <c r="J113" s="15">
        <v>0</v>
      </c>
      <c r="K113" s="14">
        <v>871335</v>
      </c>
      <c r="L113" s="6">
        <v>2937864</v>
      </c>
      <c r="M113" s="15">
        <v>3809199</v>
      </c>
    </row>
    <row r="114" spans="1:13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15" t="s">
        <v>193</v>
      </c>
      <c r="H114" s="14" t="s">
        <v>193</v>
      </c>
      <c r="I114" s="6" t="s">
        <v>193</v>
      </c>
      <c r="J114" s="15" t="s">
        <v>193</v>
      </c>
      <c r="K114" s="14" t="s">
        <v>193</v>
      </c>
      <c r="L114" s="6" t="s">
        <v>193</v>
      </c>
      <c r="M114" s="15" t="s">
        <v>193</v>
      </c>
    </row>
    <row r="115" spans="1:13" x14ac:dyDescent="0.25">
      <c r="A115" s="22" t="s">
        <v>155</v>
      </c>
      <c r="B115" s="12">
        <f t="shared" ref="B115:G115" si="29">SUM(B111:B114)</f>
        <v>1020889</v>
      </c>
      <c r="C115" s="5">
        <f t="shared" si="29"/>
        <v>1112303</v>
      </c>
      <c r="D115" s="5">
        <f t="shared" si="29"/>
        <v>51108</v>
      </c>
      <c r="E115" s="5">
        <f t="shared" si="29"/>
        <v>0</v>
      </c>
      <c r="F115" s="5">
        <f t="shared" si="29"/>
        <v>154126</v>
      </c>
      <c r="G115" s="13">
        <f t="shared" si="29"/>
        <v>2338426</v>
      </c>
      <c r="H115" s="12">
        <f t="shared" ref="H115:M115" si="30">SUM(H111:H114)</f>
        <v>102214</v>
      </c>
      <c r="I115" s="5">
        <f t="shared" si="30"/>
        <v>0</v>
      </c>
      <c r="J115" s="13">
        <f t="shared" si="30"/>
        <v>38410</v>
      </c>
      <c r="K115" s="12">
        <f t="shared" si="30"/>
        <v>2440640</v>
      </c>
      <c r="L115" s="5">
        <f t="shared" si="30"/>
        <v>9694102</v>
      </c>
      <c r="M115" s="13">
        <f t="shared" si="30"/>
        <v>12134742</v>
      </c>
    </row>
    <row r="116" spans="1:13" x14ac:dyDescent="0.25">
      <c r="A116" s="24"/>
      <c r="B116" s="33"/>
      <c r="C116" s="34"/>
      <c r="D116" s="34"/>
      <c r="E116" s="34"/>
      <c r="F116" s="34"/>
      <c r="G116" s="35"/>
      <c r="H116" s="33"/>
      <c r="I116" s="34"/>
      <c r="J116" s="35"/>
      <c r="K116" s="33"/>
      <c r="L116" s="34"/>
      <c r="M116" s="35"/>
    </row>
    <row r="117" spans="1:13" x14ac:dyDescent="0.25">
      <c r="A117" s="22" t="s">
        <v>173</v>
      </c>
      <c r="B117" s="33"/>
      <c r="C117" s="34"/>
      <c r="D117" s="34"/>
      <c r="E117" s="34"/>
      <c r="F117" s="34"/>
      <c r="G117" s="35"/>
      <c r="H117" s="33"/>
      <c r="I117" s="34"/>
      <c r="J117" s="35"/>
      <c r="K117" s="33"/>
      <c r="L117" s="34"/>
      <c r="M117" s="35"/>
    </row>
    <row r="118" spans="1:13" x14ac:dyDescent="0.25">
      <c r="A118" s="25" t="s">
        <v>185</v>
      </c>
      <c r="B118" s="14">
        <v>1229091</v>
      </c>
      <c r="C118" s="6">
        <v>1188418</v>
      </c>
      <c r="D118" s="6">
        <v>0</v>
      </c>
      <c r="E118" s="6">
        <v>0</v>
      </c>
      <c r="F118" s="6">
        <v>0</v>
      </c>
      <c r="G118" s="15">
        <v>2417509</v>
      </c>
      <c r="H118" s="14">
        <v>0</v>
      </c>
      <c r="I118" s="6">
        <v>32743140</v>
      </c>
      <c r="J118" s="15">
        <v>32743140</v>
      </c>
      <c r="K118" s="14">
        <v>35160649</v>
      </c>
      <c r="L118" s="6">
        <v>48842428</v>
      </c>
      <c r="M118" s="15">
        <v>84003077</v>
      </c>
    </row>
    <row r="119" spans="1:13" x14ac:dyDescent="0.25">
      <c r="A119" s="25" t="s">
        <v>186</v>
      </c>
      <c r="B119" s="14">
        <v>1585555</v>
      </c>
      <c r="C119" s="6">
        <v>790484</v>
      </c>
      <c r="D119" s="6">
        <v>0</v>
      </c>
      <c r="E119" s="6">
        <v>0</v>
      </c>
      <c r="F119" s="6">
        <v>0</v>
      </c>
      <c r="G119" s="15">
        <v>2376039</v>
      </c>
      <c r="H119" s="14">
        <v>0</v>
      </c>
      <c r="I119" s="6">
        <v>32242229</v>
      </c>
      <c r="J119" s="15">
        <v>32242229</v>
      </c>
      <c r="K119" s="14">
        <v>34618268</v>
      </c>
      <c r="L119" s="6">
        <v>51710754</v>
      </c>
      <c r="M119" s="15">
        <v>86329022</v>
      </c>
    </row>
    <row r="120" spans="1:13" x14ac:dyDescent="0.25">
      <c r="A120" s="25" t="s">
        <v>187</v>
      </c>
      <c r="B120" s="14">
        <v>1609131</v>
      </c>
      <c r="C120" s="6">
        <v>1319605</v>
      </c>
      <c r="D120" s="6">
        <v>0</v>
      </c>
      <c r="E120" s="6">
        <v>0</v>
      </c>
      <c r="F120" s="6">
        <v>0</v>
      </c>
      <c r="G120" s="15">
        <v>2928736</v>
      </c>
      <c r="H120" s="14">
        <v>0</v>
      </c>
      <c r="I120" s="6">
        <v>31736445</v>
      </c>
      <c r="J120" s="15">
        <v>31736445</v>
      </c>
      <c r="K120" s="14">
        <v>34665181</v>
      </c>
      <c r="L120" s="6">
        <v>55245543</v>
      </c>
      <c r="M120" s="15">
        <v>89910724</v>
      </c>
    </row>
    <row r="121" spans="1:13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15" t="s">
        <v>193</v>
      </c>
      <c r="H121" s="14" t="s">
        <v>193</v>
      </c>
      <c r="I121" s="6" t="s">
        <v>193</v>
      </c>
      <c r="J121" s="15" t="s">
        <v>193</v>
      </c>
      <c r="K121" s="14" t="s">
        <v>193</v>
      </c>
      <c r="L121" s="6" t="s">
        <v>193</v>
      </c>
      <c r="M121" s="15" t="s">
        <v>193</v>
      </c>
    </row>
    <row r="122" spans="1:13" x14ac:dyDescent="0.25">
      <c r="A122" s="22" t="s">
        <v>155</v>
      </c>
      <c r="B122" s="12">
        <f t="shared" ref="B122:G122" si="31">SUM(B118:B121)</f>
        <v>4423777</v>
      </c>
      <c r="C122" s="5">
        <f t="shared" si="31"/>
        <v>3298507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13">
        <f t="shared" si="31"/>
        <v>7722284</v>
      </c>
      <c r="H122" s="12">
        <f t="shared" ref="H122:M122" si="32">SUM(H118:H121)</f>
        <v>0</v>
      </c>
      <c r="I122" s="5">
        <f t="shared" si="32"/>
        <v>96721814</v>
      </c>
      <c r="J122" s="13">
        <f t="shared" si="32"/>
        <v>96721814</v>
      </c>
      <c r="K122" s="12">
        <f t="shared" si="32"/>
        <v>104444098</v>
      </c>
      <c r="L122" s="5">
        <f t="shared" si="32"/>
        <v>155798725</v>
      </c>
      <c r="M122" s="13">
        <f t="shared" si="32"/>
        <v>260242823</v>
      </c>
    </row>
    <row r="123" spans="1:13" x14ac:dyDescent="0.25">
      <c r="A123" s="24"/>
      <c r="B123" s="33"/>
      <c r="C123" s="34"/>
      <c r="D123" s="34"/>
      <c r="E123" s="34"/>
      <c r="F123" s="34"/>
      <c r="G123" s="35"/>
      <c r="H123" s="33"/>
      <c r="I123" s="34"/>
      <c r="J123" s="35"/>
      <c r="K123" s="33"/>
      <c r="L123" s="34"/>
      <c r="M123" s="35"/>
    </row>
    <row r="124" spans="1:13" x14ac:dyDescent="0.25">
      <c r="A124" s="22" t="s">
        <v>174</v>
      </c>
      <c r="B124" s="33"/>
      <c r="C124" s="34"/>
      <c r="D124" s="34"/>
      <c r="E124" s="34"/>
      <c r="F124" s="34"/>
      <c r="G124" s="35"/>
      <c r="H124" s="33"/>
      <c r="I124" s="34"/>
      <c r="J124" s="35"/>
      <c r="K124" s="33"/>
      <c r="L124" s="34"/>
      <c r="M124" s="35"/>
    </row>
    <row r="125" spans="1:13" x14ac:dyDescent="0.25">
      <c r="A125" s="25" t="s">
        <v>185</v>
      </c>
      <c r="B125" s="14">
        <v>1809319</v>
      </c>
      <c r="C125" s="6">
        <v>1353031</v>
      </c>
      <c r="D125" s="6">
        <v>0</v>
      </c>
      <c r="E125" s="6">
        <v>0</v>
      </c>
      <c r="F125" s="6">
        <v>0</v>
      </c>
      <c r="G125" s="15">
        <v>3162350</v>
      </c>
      <c r="H125" s="14">
        <v>0</v>
      </c>
      <c r="I125" s="6">
        <v>34665252</v>
      </c>
      <c r="J125" s="15">
        <v>34665252</v>
      </c>
      <c r="K125" s="14">
        <v>37827602</v>
      </c>
      <c r="L125" s="6">
        <v>24091251</v>
      </c>
      <c r="M125" s="15">
        <v>61918853</v>
      </c>
    </row>
    <row r="126" spans="1:13" x14ac:dyDescent="0.25">
      <c r="A126" s="25" t="s">
        <v>186</v>
      </c>
      <c r="B126" s="14">
        <v>2607317</v>
      </c>
      <c r="C126" s="6">
        <v>1008005</v>
      </c>
      <c r="D126" s="6">
        <v>0</v>
      </c>
      <c r="E126" s="6">
        <v>0</v>
      </c>
      <c r="F126" s="6">
        <v>0</v>
      </c>
      <c r="G126" s="15">
        <v>3615322</v>
      </c>
      <c r="H126" s="14">
        <v>0</v>
      </c>
      <c r="I126" s="6">
        <v>34311838</v>
      </c>
      <c r="J126" s="15">
        <v>34311838</v>
      </c>
      <c r="K126" s="14">
        <v>37927160</v>
      </c>
      <c r="L126" s="6">
        <v>24213086</v>
      </c>
      <c r="M126" s="15">
        <v>62140246</v>
      </c>
    </row>
    <row r="127" spans="1:13" x14ac:dyDescent="0.25">
      <c r="A127" s="25" t="s">
        <v>187</v>
      </c>
      <c r="B127" s="14">
        <v>2427056</v>
      </c>
      <c r="C127" s="6">
        <v>1402581</v>
      </c>
      <c r="D127" s="6">
        <v>0</v>
      </c>
      <c r="E127" s="6">
        <v>0</v>
      </c>
      <c r="F127" s="6">
        <v>0</v>
      </c>
      <c r="G127" s="15">
        <v>3829637</v>
      </c>
      <c r="H127" s="14">
        <v>0</v>
      </c>
      <c r="I127" s="6">
        <v>33948540</v>
      </c>
      <c r="J127" s="15">
        <v>33948540</v>
      </c>
      <c r="K127" s="14">
        <v>37778177</v>
      </c>
      <c r="L127" s="6">
        <v>25040437</v>
      </c>
      <c r="M127" s="15">
        <v>62818614</v>
      </c>
    </row>
    <row r="128" spans="1:13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15" t="s">
        <v>193</v>
      </c>
      <c r="H128" s="14" t="s">
        <v>193</v>
      </c>
      <c r="I128" s="6" t="s">
        <v>193</v>
      </c>
      <c r="J128" s="15" t="s">
        <v>193</v>
      </c>
      <c r="K128" s="14" t="s">
        <v>193</v>
      </c>
      <c r="L128" s="6" t="s">
        <v>193</v>
      </c>
      <c r="M128" s="15" t="s">
        <v>193</v>
      </c>
    </row>
    <row r="129" spans="1:13" x14ac:dyDescent="0.25">
      <c r="A129" s="22" t="s">
        <v>155</v>
      </c>
      <c r="B129" s="12">
        <f t="shared" ref="B129:G129" si="33">SUM(B125:B128)</f>
        <v>6843692</v>
      </c>
      <c r="C129" s="5">
        <f t="shared" si="33"/>
        <v>3763617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13">
        <f t="shared" si="33"/>
        <v>10607309</v>
      </c>
      <c r="H129" s="12">
        <f t="shared" ref="H129:M129" si="34">SUM(H125:H128)</f>
        <v>0</v>
      </c>
      <c r="I129" s="5">
        <f t="shared" si="34"/>
        <v>102925630</v>
      </c>
      <c r="J129" s="13">
        <f t="shared" si="34"/>
        <v>102925630</v>
      </c>
      <c r="K129" s="12">
        <f t="shared" si="34"/>
        <v>113532939</v>
      </c>
      <c r="L129" s="5">
        <f t="shared" si="34"/>
        <v>73344774</v>
      </c>
      <c r="M129" s="13">
        <f t="shared" si="34"/>
        <v>186877713</v>
      </c>
    </row>
    <row r="130" spans="1:13" x14ac:dyDescent="0.25">
      <c r="A130" s="24"/>
      <c r="B130" s="33"/>
      <c r="C130" s="34"/>
      <c r="D130" s="34"/>
      <c r="E130" s="34"/>
      <c r="F130" s="34"/>
      <c r="G130" s="35"/>
      <c r="H130" s="33"/>
      <c r="I130" s="34"/>
      <c r="J130" s="35"/>
      <c r="K130" s="33"/>
      <c r="L130" s="34"/>
      <c r="M130" s="35"/>
    </row>
    <row r="131" spans="1:13" x14ac:dyDescent="0.25">
      <c r="A131" s="22" t="s">
        <v>175</v>
      </c>
      <c r="B131" s="33"/>
      <c r="C131" s="34"/>
      <c r="D131" s="34"/>
      <c r="E131" s="34"/>
      <c r="F131" s="34"/>
      <c r="G131" s="35"/>
      <c r="H131" s="33"/>
      <c r="I131" s="34"/>
      <c r="J131" s="35"/>
      <c r="K131" s="33"/>
      <c r="L131" s="34"/>
      <c r="M131" s="35"/>
    </row>
    <row r="132" spans="1:13" x14ac:dyDescent="0.25">
      <c r="A132" s="25" t="s">
        <v>185</v>
      </c>
      <c r="B132" s="14">
        <v>599111</v>
      </c>
      <c r="C132" s="6">
        <v>-85865</v>
      </c>
      <c r="D132" s="6">
        <v>0</v>
      </c>
      <c r="E132" s="6">
        <v>-7731011</v>
      </c>
      <c r="F132" s="6">
        <v>0</v>
      </c>
      <c r="G132" s="15">
        <v>-7217765</v>
      </c>
      <c r="H132" s="14">
        <v>0</v>
      </c>
      <c r="I132" s="6">
        <v>0</v>
      </c>
      <c r="J132" s="15">
        <v>0</v>
      </c>
      <c r="K132" s="14">
        <v>-7217765</v>
      </c>
      <c r="L132" s="6">
        <v>37865223</v>
      </c>
      <c r="M132" s="15">
        <v>30647458</v>
      </c>
    </row>
    <row r="133" spans="1:13" x14ac:dyDescent="0.25">
      <c r="A133" s="25" t="s">
        <v>186</v>
      </c>
      <c r="B133" s="14">
        <v>1238601</v>
      </c>
      <c r="C133" s="6">
        <v>-85865</v>
      </c>
      <c r="D133" s="6">
        <v>0</v>
      </c>
      <c r="E133" s="6">
        <v>-17142864</v>
      </c>
      <c r="F133" s="6">
        <v>0</v>
      </c>
      <c r="G133" s="15">
        <v>-15990128</v>
      </c>
      <c r="H133" s="14">
        <v>0</v>
      </c>
      <c r="I133" s="6">
        <v>0</v>
      </c>
      <c r="J133" s="15">
        <v>0</v>
      </c>
      <c r="K133" s="14">
        <v>-15990128</v>
      </c>
      <c r="L133" s="6">
        <v>77721121</v>
      </c>
      <c r="M133" s="15">
        <v>61730993</v>
      </c>
    </row>
    <row r="134" spans="1:13" x14ac:dyDescent="0.25">
      <c r="A134" s="25" t="s">
        <v>187</v>
      </c>
      <c r="B134" s="14">
        <v>596468</v>
      </c>
      <c r="C134" s="6">
        <v>0</v>
      </c>
      <c r="D134" s="6">
        <v>0</v>
      </c>
      <c r="E134" s="6">
        <v>-9307200</v>
      </c>
      <c r="F134" s="6">
        <v>0</v>
      </c>
      <c r="G134" s="15">
        <v>-8710732</v>
      </c>
      <c r="H134" s="14">
        <v>0</v>
      </c>
      <c r="I134" s="6">
        <v>0</v>
      </c>
      <c r="J134" s="15">
        <v>0</v>
      </c>
      <c r="K134" s="14">
        <v>-8710732</v>
      </c>
      <c r="L134" s="6">
        <v>41764997</v>
      </c>
      <c r="M134" s="15">
        <v>33054265</v>
      </c>
    </row>
    <row r="135" spans="1:13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15" t="s">
        <v>193</v>
      </c>
      <c r="H135" s="14" t="s">
        <v>193</v>
      </c>
      <c r="I135" s="6" t="s">
        <v>193</v>
      </c>
      <c r="J135" s="15" t="s">
        <v>193</v>
      </c>
      <c r="K135" s="14" t="s">
        <v>193</v>
      </c>
      <c r="L135" s="6" t="s">
        <v>193</v>
      </c>
      <c r="M135" s="15" t="s">
        <v>193</v>
      </c>
    </row>
    <row r="136" spans="1:13" x14ac:dyDescent="0.25">
      <c r="A136" s="22" t="s">
        <v>155</v>
      </c>
      <c r="B136" s="12">
        <f t="shared" ref="B136:G136" si="35">SUM(B132:B135)</f>
        <v>2434180</v>
      </c>
      <c r="C136" s="5">
        <f t="shared" si="35"/>
        <v>-171730</v>
      </c>
      <c r="D136" s="5">
        <f t="shared" si="35"/>
        <v>0</v>
      </c>
      <c r="E136" s="5">
        <f t="shared" si="35"/>
        <v>-34181075</v>
      </c>
      <c r="F136" s="5">
        <f t="shared" si="35"/>
        <v>0</v>
      </c>
      <c r="G136" s="13">
        <f t="shared" si="35"/>
        <v>-31918625</v>
      </c>
      <c r="H136" s="12">
        <f t="shared" ref="H136:M136" si="36">SUM(H132:H135)</f>
        <v>0</v>
      </c>
      <c r="I136" s="5">
        <f t="shared" si="36"/>
        <v>0</v>
      </c>
      <c r="J136" s="13">
        <f t="shared" si="36"/>
        <v>0</v>
      </c>
      <c r="K136" s="12">
        <f t="shared" si="36"/>
        <v>-31918625</v>
      </c>
      <c r="L136" s="5">
        <f t="shared" si="36"/>
        <v>157351341</v>
      </c>
      <c r="M136" s="13">
        <f t="shared" si="36"/>
        <v>125432716</v>
      </c>
    </row>
    <row r="137" spans="1:13" x14ac:dyDescent="0.25">
      <c r="A137" s="24"/>
      <c r="B137" s="33"/>
      <c r="C137" s="34"/>
      <c r="D137" s="34"/>
      <c r="E137" s="34"/>
      <c r="F137" s="34"/>
      <c r="G137" s="35"/>
      <c r="H137" s="33"/>
      <c r="I137" s="34"/>
      <c r="J137" s="35"/>
      <c r="K137" s="33"/>
      <c r="L137" s="34"/>
      <c r="M137" s="35"/>
    </row>
    <row r="138" spans="1:13" x14ac:dyDescent="0.25">
      <c r="A138" s="22" t="s">
        <v>176</v>
      </c>
      <c r="B138" s="33"/>
      <c r="C138" s="34"/>
      <c r="D138" s="34"/>
      <c r="E138" s="34"/>
      <c r="F138" s="34"/>
      <c r="G138" s="35"/>
      <c r="H138" s="33"/>
      <c r="I138" s="34"/>
      <c r="J138" s="35"/>
      <c r="K138" s="33"/>
      <c r="L138" s="34"/>
      <c r="M138" s="35"/>
    </row>
    <row r="139" spans="1:13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15">
        <v>0</v>
      </c>
      <c r="H139" s="14">
        <v>0</v>
      </c>
      <c r="I139" s="6">
        <v>0</v>
      </c>
      <c r="J139" s="15">
        <v>0</v>
      </c>
      <c r="K139" s="14">
        <v>0</v>
      </c>
      <c r="L139" s="6">
        <v>0</v>
      </c>
      <c r="M139" s="15">
        <v>0</v>
      </c>
    </row>
    <row r="140" spans="1:13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15">
        <v>0</v>
      </c>
      <c r="H140" s="14">
        <v>0</v>
      </c>
      <c r="I140" s="6">
        <v>0</v>
      </c>
      <c r="J140" s="15">
        <v>0</v>
      </c>
      <c r="K140" s="14">
        <v>0</v>
      </c>
      <c r="L140" s="6">
        <v>0</v>
      </c>
      <c r="M140" s="15">
        <v>0</v>
      </c>
    </row>
    <row r="141" spans="1:13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15">
        <v>0</v>
      </c>
      <c r="H141" s="14">
        <v>0</v>
      </c>
      <c r="I141" s="6">
        <v>0</v>
      </c>
      <c r="J141" s="15">
        <v>0</v>
      </c>
      <c r="K141" s="14">
        <v>0</v>
      </c>
      <c r="L141" s="6">
        <v>0</v>
      </c>
      <c r="M141" s="15">
        <v>0</v>
      </c>
    </row>
    <row r="142" spans="1:13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15" t="s">
        <v>193</v>
      </c>
      <c r="H142" s="14" t="s">
        <v>193</v>
      </c>
      <c r="I142" s="6" t="s">
        <v>193</v>
      </c>
      <c r="J142" s="15" t="s">
        <v>193</v>
      </c>
      <c r="K142" s="14" t="s">
        <v>193</v>
      </c>
      <c r="L142" s="6" t="s">
        <v>193</v>
      </c>
      <c r="M142" s="15" t="s">
        <v>193</v>
      </c>
    </row>
    <row r="143" spans="1:13" x14ac:dyDescent="0.25">
      <c r="A143" s="22" t="s">
        <v>155</v>
      </c>
      <c r="B143" s="12">
        <f t="shared" ref="B143:G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13">
        <f t="shared" si="37"/>
        <v>0</v>
      </c>
      <c r="H143" s="12">
        <f t="shared" ref="H143:M143" si="38">SUM(H139:H142)</f>
        <v>0</v>
      </c>
      <c r="I143" s="5">
        <f t="shared" si="38"/>
        <v>0</v>
      </c>
      <c r="J143" s="13">
        <f t="shared" si="38"/>
        <v>0</v>
      </c>
      <c r="K143" s="12">
        <f t="shared" si="38"/>
        <v>0</v>
      </c>
      <c r="L143" s="5">
        <f t="shared" si="38"/>
        <v>0</v>
      </c>
      <c r="M143" s="13">
        <f t="shared" si="38"/>
        <v>0</v>
      </c>
    </row>
    <row r="144" spans="1:13" x14ac:dyDescent="0.25">
      <c r="A144" s="24"/>
      <c r="B144" s="33"/>
      <c r="C144" s="34"/>
      <c r="D144" s="34"/>
      <c r="E144" s="34"/>
      <c r="F144" s="34"/>
      <c r="G144" s="35"/>
      <c r="H144" s="33"/>
      <c r="I144" s="34"/>
      <c r="J144" s="35"/>
      <c r="K144" s="33"/>
      <c r="L144" s="34"/>
      <c r="M144" s="35"/>
    </row>
    <row r="145" spans="1:13" x14ac:dyDescent="0.25">
      <c r="A145" s="22" t="s">
        <v>177</v>
      </c>
      <c r="B145" s="33"/>
      <c r="C145" s="34"/>
      <c r="D145" s="34"/>
      <c r="E145" s="34"/>
      <c r="F145" s="34"/>
      <c r="G145" s="35"/>
      <c r="H145" s="33"/>
      <c r="I145" s="34"/>
      <c r="J145" s="35"/>
      <c r="K145" s="33"/>
      <c r="L145" s="34"/>
      <c r="M145" s="35"/>
    </row>
    <row r="146" spans="1:13" x14ac:dyDescent="0.25">
      <c r="A146" s="25" t="s">
        <v>185</v>
      </c>
      <c r="B146" s="14">
        <v>51291.43</v>
      </c>
      <c r="C146" s="6">
        <v>125216.64</v>
      </c>
      <c r="D146" s="6">
        <v>0</v>
      </c>
      <c r="E146" s="6">
        <v>1007635.74</v>
      </c>
      <c r="F146" s="6">
        <v>0</v>
      </c>
      <c r="G146" s="15">
        <v>1184143.81</v>
      </c>
      <c r="H146" s="14">
        <v>0</v>
      </c>
      <c r="I146" s="6">
        <v>-19571742.120000001</v>
      </c>
      <c r="J146" s="15">
        <v>-19571742.120000001</v>
      </c>
      <c r="K146" s="14">
        <v>-18387598.309999999</v>
      </c>
      <c r="L146" s="6">
        <v>22996033.629999999</v>
      </c>
      <c r="M146" s="15">
        <v>4608435.32</v>
      </c>
    </row>
    <row r="147" spans="1:13" x14ac:dyDescent="0.25">
      <c r="A147" s="25" t="s">
        <v>186</v>
      </c>
      <c r="B147" s="14">
        <v>44522.86</v>
      </c>
      <c r="C147" s="6">
        <v>-934.11</v>
      </c>
      <c r="D147" s="6">
        <v>0</v>
      </c>
      <c r="E147" s="6">
        <v>1675844.92</v>
      </c>
      <c r="F147" s="6">
        <v>0</v>
      </c>
      <c r="G147" s="15">
        <v>1719433.67</v>
      </c>
      <c r="H147" s="14">
        <v>0</v>
      </c>
      <c r="I147" s="6">
        <v>-21068537.710000001</v>
      </c>
      <c r="J147" s="15">
        <v>-21068537.710000001</v>
      </c>
      <c r="K147" s="14">
        <v>-19349104.039999999</v>
      </c>
      <c r="L147" s="6">
        <v>23921184.829999998</v>
      </c>
      <c r="M147" s="15">
        <v>4572080.79</v>
      </c>
    </row>
    <row r="148" spans="1:13" x14ac:dyDescent="0.25">
      <c r="A148" s="25" t="s">
        <v>187</v>
      </c>
      <c r="B148" s="14">
        <v>70240</v>
      </c>
      <c r="C148" s="6">
        <v>26053</v>
      </c>
      <c r="D148" s="6">
        <v>0</v>
      </c>
      <c r="E148" s="6">
        <v>0</v>
      </c>
      <c r="F148" s="6">
        <v>2221681</v>
      </c>
      <c r="G148" s="15">
        <v>2317974</v>
      </c>
      <c r="H148" s="14">
        <v>0</v>
      </c>
      <c r="I148" s="6">
        <v>-22333440</v>
      </c>
      <c r="J148" s="15">
        <v>-22333440</v>
      </c>
      <c r="K148" s="14">
        <v>-20015466</v>
      </c>
      <c r="L148" s="6">
        <v>24549712</v>
      </c>
      <c r="M148" s="15">
        <v>4534246</v>
      </c>
    </row>
    <row r="149" spans="1:13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15" t="s">
        <v>193</v>
      </c>
      <c r="H149" s="14" t="s">
        <v>193</v>
      </c>
      <c r="I149" s="6" t="s">
        <v>193</v>
      </c>
      <c r="J149" s="15" t="s">
        <v>193</v>
      </c>
      <c r="K149" s="14" t="s">
        <v>193</v>
      </c>
      <c r="L149" s="6" t="s">
        <v>193</v>
      </c>
      <c r="M149" s="15" t="s">
        <v>193</v>
      </c>
    </row>
    <row r="150" spans="1:13" x14ac:dyDescent="0.25">
      <c r="A150" s="22" t="s">
        <v>155</v>
      </c>
      <c r="B150" s="12">
        <f t="shared" ref="B150:G150" si="39">SUM(B146:B149)</f>
        <v>166054.29</v>
      </c>
      <c r="C150" s="5">
        <f t="shared" si="39"/>
        <v>150335.53</v>
      </c>
      <c r="D150" s="5">
        <f t="shared" si="39"/>
        <v>0</v>
      </c>
      <c r="E150" s="5">
        <f t="shared" si="39"/>
        <v>2683480.66</v>
      </c>
      <c r="F150" s="5">
        <f t="shared" si="39"/>
        <v>2221681</v>
      </c>
      <c r="G150" s="13">
        <f t="shared" si="39"/>
        <v>5221551.4800000004</v>
      </c>
      <c r="H150" s="12">
        <f t="shared" ref="H150:M150" si="40">SUM(H146:H149)</f>
        <v>0</v>
      </c>
      <c r="I150" s="5">
        <f t="shared" si="40"/>
        <v>-62973719.829999998</v>
      </c>
      <c r="J150" s="13">
        <f t="shared" si="40"/>
        <v>-62973719.829999998</v>
      </c>
      <c r="K150" s="12">
        <f t="shared" si="40"/>
        <v>-57752168.349999994</v>
      </c>
      <c r="L150" s="5">
        <f t="shared" si="40"/>
        <v>71466930.459999993</v>
      </c>
      <c r="M150" s="13">
        <f t="shared" si="40"/>
        <v>13714762.109999999</v>
      </c>
    </row>
    <row r="151" spans="1:13" x14ac:dyDescent="0.25">
      <c r="A151" s="24"/>
      <c r="B151" s="33"/>
      <c r="C151" s="34"/>
      <c r="D151" s="34"/>
      <c r="E151" s="34"/>
      <c r="F151" s="34"/>
      <c r="G151" s="35"/>
      <c r="H151" s="33"/>
      <c r="I151" s="34"/>
      <c r="J151" s="35"/>
      <c r="K151" s="33"/>
      <c r="L151" s="34"/>
      <c r="M151" s="35"/>
    </row>
    <row r="152" spans="1:13" x14ac:dyDescent="0.25">
      <c r="A152" s="22" t="s">
        <v>178</v>
      </c>
      <c r="B152" s="33"/>
      <c r="C152" s="34"/>
      <c r="D152" s="34"/>
      <c r="E152" s="34"/>
      <c r="F152" s="34"/>
      <c r="G152" s="35"/>
      <c r="H152" s="33"/>
      <c r="I152" s="34"/>
      <c r="J152" s="35"/>
      <c r="K152" s="33"/>
      <c r="L152" s="34"/>
      <c r="M152" s="35"/>
    </row>
    <row r="153" spans="1:13" x14ac:dyDescent="0.25">
      <c r="A153" s="25" t="s">
        <v>185</v>
      </c>
      <c r="B153" s="14">
        <v>317620.53999999998</v>
      </c>
      <c r="C153" s="6">
        <v>1145356.55</v>
      </c>
      <c r="D153" s="6">
        <v>0</v>
      </c>
      <c r="E153" s="6">
        <v>-1007635.74</v>
      </c>
      <c r="F153" s="6">
        <v>0</v>
      </c>
      <c r="G153" s="15">
        <v>455341.35</v>
      </c>
      <c r="H153" s="14">
        <v>0</v>
      </c>
      <c r="I153" s="6">
        <v>-12426067.130000001</v>
      </c>
      <c r="J153" s="15">
        <v>-12426067.130000001</v>
      </c>
      <c r="K153" s="14">
        <v>-11970725.779999999</v>
      </c>
      <c r="L153" s="6">
        <v>33481147.030000001</v>
      </c>
      <c r="M153" s="15">
        <v>21510421.25</v>
      </c>
    </row>
    <row r="154" spans="1:13" x14ac:dyDescent="0.25">
      <c r="A154" s="25" t="s">
        <v>186</v>
      </c>
      <c r="B154" s="14">
        <v>467295.03</v>
      </c>
      <c r="C154" s="6">
        <v>1365162.84</v>
      </c>
      <c r="D154" s="6">
        <v>0</v>
      </c>
      <c r="E154" s="6">
        <v>-1675844.92</v>
      </c>
      <c r="F154" s="6">
        <v>0</v>
      </c>
      <c r="G154" s="15">
        <v>156612.95000000001</v>
      </c>
      <c r="H154" s="14">
        <v>0</v>
      </c>
      <c r="I154" s="6">
        <v>-11676204.93</v>
      </c>
      <c r="J154" s="15">
        <v>-11676204.93</v>
      </c>
      <c r="K154" s="14">
        <v>-11519591.98</v>
      </c>
      <c r="L154" s="6">
        <v>33021775.59</v>
      </c>
      <c r="M154" s="15">
        <v>21502183.609999999</v>
      </c>
    </row>
    <row r="155" spans="1:13" x14ac:dyDescent="0.25">
      <c r="A155" s="25" t="s">
        <v>187</v>
      </c>
      <c r="B155" s="14">
        <v>546735</v>
      </c>
      <c r="C155" s="6">
        <v>1187936</v>
      </c>
      <c r="D155" s="6">
        <v>0</v>
      </c>
      <c r="E155" s="6">
        <v>-2221681</v>
      </c>
      <c r="F155" s="6">
        <v>0</v>
      </c>
      <c r="G155" s="15">
        <v>-487010</v>
      </c>
      <c r="H155" s="14">
        <v>0</v>
      </c>
      <c r="I155" s="6">
        <v>-8263691</v>
      </c>
      <c r="J155" s="15">
        <v>-8263691</v>
      </c>
      <c r="K155" s="14">
        <v>-8750701</v>
      </c>
      <c r="L155" s="6">
        <v>33086065</v>
      </c>
      <c r="M155" s="15">
        <v>24335364</v>
      </c>
    </row>
    <row r="156" spans="1:13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15" t="s">
        <v>193</v>
      </c>
      <c r="H156" s="14" t="s">
        <v>193</v>
      </c>
      <c r="I156" s="6" t="s">
        <v>193</v>
      </c>
      <c r="J156" s="15" t="s">
        <v>193</v>
      </c>
      <c r="K156" s="14" t="s">
        <v>193</v>
      </c>
      <c r="L156" s="6" t="s">
        <v>193</v>
      </c>
      <c r="M156" s="15" t="s">
        <v>193</v>
      </c>
    </row>
    <row r="157" spans="1:13" x14ac:dyDescent="0.25">
      <c r="A157" s="22" t="s">
        <v>155</v>
      </c>
      <c r="B157" s="12">
        <f t="shared" ref="B157:G157" si="41">SUM(B153:B156)</f>
        <v>1331650.57</v>
      </c>
      <c r="C157" s="5">
        <f t="shared" si="41"/>
        <v>3698455.39</v>
      </c>
      <c r="D157" s="5">
        <f t="shared" si="41"/>
        <v>0</v>
      </c>
      <c r="E157" s="5">
        <f t="shared" si="41"/>
        <v>-4905161.66</v>
      </c>
      <c r="F157" s="5">
        <f t="shared" si="41"/>
        <v>0</v>
      </c>
      <c r="G157" s="13">
        <f t="shared" si="41"/>
        <v>124944.30000000005</v>
      </c>
      <c r="H157" s="12">
        <f t="shared" ref="H157:M157" si="42">SUM(H153:H156)</f>
        <v>0</v>
      </c>
      <c r="I157" s="5">
        <f t="shared" si="42"/>
        <v>-32365963.060000002</v>
      </c>
      <c r="J157" s="13">
        <f t="shared" si="42"/>
        <v>-32365963.060000002</v>
      </c>
      <c r="K157" s="12">
        <f t="shared" si="42"/>
        <v>-32241018.759999998</v>
      </c>
      <c r="L157" s="5">
        <f t="shared" si="42"/>
        <v>99588987.620000005</v>
      </c>
      <c r="M157" s="13">
        <f t="shared" si="42"/>
        <v>67347968.859999999</v>
      </c>
    </row>
    <row r="158" spans="1:13" x14ac:dyDescent="0.25">
      <c r="A158" s="24"/>
      <c r="B158" s="33"/>
      <c r="C158" s="34"/>
      <c r="D158" s="34"/>
      <c r="E158" s="34"/>
      <c r="F158" s="34"/>
      <c r="G158" s="35"/>
      <c r="H158" s="33"/>
      <c r="I158" s="34"/>
      <c r="J158" s="35"/>
      <c r="K158" s="33"/>
      <c r="L158" s="34"/>
      <c r="M158" s="35"/>
    </row>
    <row r="159" spans="1:13" x14ac:dyDescent="0.25">
      <c r="A159" s="22" t="s">
        <v>179</v>
      </c>
      <c r="B159" s="33"/>
      <c r="C159" s="34"/>
      <c r="D159" s="34"/>
      <c r="E159" s="34"/>
      <c r="F159" s="34"/>
      <c r="G159" s="35"/>
      <c r="H159" s="33"/>
      <c r="I159" s="34"/>
      <c r="J159" s="35"/>
      <c r="K159" s="33"/>
      <c r="L159" s="34"/>
      <c r="M159" s="35"/>
    </row>
    <row r="160" spans="1:13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15">
        <v>0</v>
      </c>
      <c r="H160" s="14">
        <v>0</v>
      </c>
      <c r="I160" s="6">
        <v>0</v>
      </c>
      <c r="J160" s="15">
        <v>0</v>
      </c>
      <c r="K160" s="14">
        <v>0</v>
      </c>
      <c r="L160" s="6">
        <v>0</v>
      </c>
      <c r="M160" s="15">
        <v>0</v>
      </c>
    </row>
    <row r="161" spans="1:13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15">
        <v>0</v>
      </c>
      <c r="H161" s="14">
        <v>0</v>
      </c>
      <c r="I161" s="6">
        <v>0</v>
      </c>
      <c r="J161" s="15">
        <v>0</v>
      </c>
      <c r="K161" s="14">
        <v>0</v>
      </c>
      <c r="L161" s="6">
        <v>0</v>
      </c>
      <c r="M161" s="15">
        <v>0</v>
      </c>
    </row>
    <row r="162" spans="1:13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15">
        <v>0</v>
      </c>
      <c r="H162" s="14">
        <v>0</v>
      </c>
      <c r="I162" s="6">
        <v>0</v>
      </c>
      <c r="J162" s="15">
        <v>0</v>
      </c>
      <c r="K162" s="14">
        <v>0</v>
      </c>
      <c r="L162" s="6">
        <v>0</v>
      </c>
      <c r="M162" s="15">
        <v>0</v>
      </c>
    </row>
    <row r="163" spans="1:13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15" t="s">
        <v>193</v>
      </c>
      <c r="H163" s="14" t="s">
        <v>193</v>
      </c>
      <c r="I163" s="6" t="s">
        <v>193</v>
      </c>
      <c r="J163" s="15" t="s">
        <v>193</v>
      </c>
      <c r="K163" s="14" t="s">
        <v>193</v>
      </c>
      <c r="L163" s="6" t="s">
        <v>193</v>
      </c>
      <c r="M163" s="15" t="s">
        <v>193</v>
      </c>
    </row>
    <row r="164" spans="1:13" x14ac:dyDescent="0.25">
      <c r="A164" s="22" t="s">
        <v>155</v>
      </c>
      <c r="B164" s="12">
        <f t="shared" ref="B164:G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13">
        <f t="shared" si="43"/>
        <v>0</v>
      </c>
      <c r="H164" s="12">
        <f t="shared" ref="H164:M164" si="44">SUM(H160:H163)</f>
        <v>0</v>
      </c>
      <c r="I164" s="5">
        <f t="shared" si="44"/>
        <v>0</v>
      </c>
      <c r="J164" s="13">
        <f t="shared" si="44"/>
        <v>0</v>
      </c>
      <c r="K164" s="12">
        <f t="shared" si="44"/>
        <v>0</v>
      </c>
      <c r="L164" s="5">
        <f t="shared" si="44"/>
        <v>0</v>
      </c>
      <c r="M164" s="13">
        <f t="shared" si="44"/>
        <v>0</v>
      </c>
    </row>
    <row r="165" spans="1:13" x14ac:dyDescent="0.25">
      <c r="A165" s="24"/>
      <c r="B165" s="33"/>
      <c r="C165" s="34"/>
      <c r="D165" s="34"/>
      <c r="E165" s="34"/>
      <c r="F165" s="34"/>
      <c r="G165" s="35"/>
      <c r="H165" s="33"/>
      <c r="I165" s="34"/>
      <c r="J165" s="35"/>
      <c r="K165" s="33"/>
      <c r="L165" s="34"/>
      <c r="M165" s="35"/>
    </row>
    <row r="166" spans="1:13" x14ac:dyDescent="0.25">
      <c r="A166" s="22" t="s">
        <v>180</v>
      </c>
      <c r="B166" s="33"/>
      <c r="C166" s="34"/>
      <c r="D166" s="34"/>
      <c r="E166" s="34"/>
      <c r="F166" s="34"/>
      <c r="G166" s="35"/>
      <c r="H166" s="33"/>
      <c r="I166" s="34"/>
      <c r="J166" s="35"/>
      <c r="K166" s="33"/>
      <c r="L166" s="34"/>
      <c r="M166" s="35"/>
    </row>
    <row r="167" spans="1:13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15" t="s">
        <v>192</v>
      </c>
      <c r="H167" s="14" t="s">
        <v>192</v>
      </c>
      <c r="I167" s="6" t="s">
        <v>192</v>
      </c>
      <c r="J167" s="15" t="s">
        <v>192</v>
      </c>
      <c r="K167" s="14" t="s">
        <v>192</v>
      </c>
      <c r="L167" s="6" t="s">
        <v>192</v>
      </c>
      <c r="M167" s="15" t="s">
        <v>192</v>
      </c>
    </row>
    <row r="168" spans="1:13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15" t="s">
        <v>193</v>
      </c>
      <c r="H168" s="14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15" t="s">
        <v>193</v>
      </c>
    </row>
    <row r="169" spans="1:13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15" t="s">
        <v>193</v>
      </c>
      <c r="H169" s="14" t="s">
        <v>193</v>
      </c>
      <c r="I169" s="6" t="s">
        <v>193</v>
      </c>
      <c r="J169" s="15" t="s">
        <v>193</v>
      </c>
      <c r="K169" s="14" t="s">
        <v>193</v>
      </c>
      <c r="L169" s="6" t="s">
        <v>193</v>
      </c>
      <c r="M169" s="15" t="s">
        <v>193</v>
      </c>
    </row>
    <row r="170" spans="1:13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15" t="s">
        <v>193</v>
      </c>
      <c r="H170" s="14" t="s">
        <v>193</v>
      </c>
      <c r="I170" s="6" t="s">
        <v>193</v>
      </c>
      <c r="J170" s="15" t="s">
        <v>193</v>
      </c>
      <c r="K170" s="14" t="s">
        <v>193</v>
      </c>
      <c r="L170" s="6" t="s">
        <v>193</v>
      </c>
      <c r="M170" s="15" t="s">
        <v>193</v>
      </c>
    </row>
    <row r="171" spans="1:13" x14ac:dyDescent="0.25">
      <c r="A171" s="22" t="s">
        <v>155</v>
      </c>
      <c r="B171" s="12">
        <f t="shared" ref="B171:G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13">
        <f t="shared" si="45"/>
        <v>0</v>
      </c>
      <c r="H171" s="12">
        <f t="shared" ref="H171:M171" si="46">SUM(H167:H170)</f>
        <v>0</v>
      </c>
      <c r="I171" s="5">
        <f t="shared" si="46"/>
        <v>0</v>
      </c>
      <c r="J171" s="13">
        <f t="shared" si="46"/>
        <v>0</v>
      </c>
      <c r="K171" s="12">
        <f t="shared" si="46"/>
        <v>0</v>
      </c>
      <c r="L171" s="5">
        <f t="shared" si="46"/>
        <v>0</v>
      </c>
      <c r="M171" s="13">
        <f t="shared" si="46"/>
        <v>0</v>
      </c>
    </row>
    <row r="172" spans="1:13" x14ac:dyDescent="0.25">
      <c r="A172" s="24"/>
      <c r="B172" s="33"/>
      <c r="C172" s="34"/>
      <c r="D172" s="34"/>
      <c r="E172" s="34"/>
      <c r="F172" s="34"/>
      <c r="G172" s="35"/>
      <c r="H172" s="33"/>
      <c r="I172" s="34"/>
      <c r="J172" s="35"/>
      <c r="K172" s="33"/>
      <c r="L172" s="34"/>
      <c r="M172" s="35"/>
    </row>
    <row r="173" spans="1:13" x14ac:dyDescent="0.25">
      <c r="A173" s="22" t="s">
        <v>181</v>
      </c>
      <c r="B173" s="33"/>
      <c r="C173" s="34"/>
      <c r="D173" s="34"/>
      <c r="E173" s="34"/>
      <c r="F173" s="34"/>
      <c r="G173" s="35"/>
      <c r="H173" s="33"/>
      <c r="I173" s="34"/>
      <c r="J173" s="35"/>
      <c r="K173" s="33"/>
      <c r="L173" s="34"/>
      <c r="M173" s="35"/>
    </row>
    <row r="174" spans="1:13" x14ac:dyDescent="0.25">
      <c r="A174" s="25" t="s">
        <v>185</v>
      </c>
      <c r="B174" s="14">
        <v>1451407</v>
      </c>
      <c r="C174" s="6">
        <v>604665</v>
      </c>
      <c r="D174" s="6">
        <v>0</v>
      </c>
      <c r="E174" s="6">
        <v>0</v>
      </c>
      <c r="F174" s="6">
        <v>0</v>
      </c>
      <c r="G174" s="15">
        <v>2056072</v>
      </c>
      <c r="H174" s="14">
        <v>0</v>
      </c>
      <c r="I174" s="6">
        <v>5171259</v>
      </c>
      <c r="J174" s="15">
        <v>5171259</v>
      </c>
      <c r="K174" s="14">
        <v>7227331</v>
      </c>
      <c r="L174" s="6">
        <v>12621117</v>
      </c>
      <c r="M174" s="15">
        <v>19848448</v>
      </c>
    </row>
    <row r="175" spans="1:13" x14ac:dyDescent="0.25">
      <c r="A175" s="25" t="s">
        <v>186</v>
      </c>
      <c r="B175" s="14">
        <v>1519395</v>
      </c>
      <c r="C175" s="6">
        <v>451908</v>
      </c>
      <c r="D175" s="6">
        <v>0</v>
      </c>
      <c r="E175" s="6">
        <v>0</v>
      </c>
      <c r="F175" s="6">
        <v>0</v>
      </c>
      <c r="G175" s="15">
        <v>1971303</v>
      </c>
      <c r="H175" s="14">
        <v>0</v>
      </c>
      <c r="I175" s="6">
        <v>4981702</v>
      </c>
      <c r="J175" s="15">
        <v>4981702</v>
      </c>
      <c r="K175" s="14">
        <v>6953005</v>
      </c>
      <c r="L175" s="6">
        <v>12871724</v>
      </c>
      <c r="M175" s="15">
        <v>19824729</v>
      </c>
    </row>
    <row r="176" spans="1:13" x14ac:dyDescent="0.25">
      <c r="A176" s="25" t="s">
        <v>187</v>
      </c>
      <c r="B176" s="14">
        <v>1312834</v>
      </c>
      <c r="C176" s="6">
        <v>649839</v>
      </c>
      <c r="D176" s="6">
        <v>0</v>
      </c>
      <c r="E176" s="6">
        <v>0</v>
      </c>
      <c r="F176" s="6">
        <v>0</v>
      </c>
      <c r="G176" s="15">
        <v>1962673</v>
      </c>
      <c r="H176" s="14">
        <v>0</v>
      </c>
      <c r="I176" s="6">
        <v>4828290</v>
      </c>
      <c r="J176" s="15">
        <v>4828290</v>
      </c>
      <c r="K176" s="14">
        <v>6790963</v>
      </c>
      <c r="L176" s="6">
        <v>12767081</v>
      </c>
      <c r="M176" s="15">
        <v>19558044</v>
      </c>
    </row>
    <row r="177" spans="1:13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15" t="s">
        <v>193</v>
      </c>
      <c r="H177" s="14" t="s">
        <v>193</v>
      </c>
      <c r="I177" s="6" t="s">
        <v>193</v>
      </c>
      <c r="J177" s="15" t="s">
        <v>193</v>
      </c>
      <c r="K177" s="14" t="s">
        <v>193</v>
      </c>
      <c r="L177" s="6" t="s">
        <v>193</v>
      </c>
      <c r="M177" s="15" t="s">
        <v>193</v>
      </c>
    </row>
    <row r="178" spans="1:13" x14ac:dyDescent="0.25">
      <c r="A178" s="22" t="s">
        <v>155</v>
      </c>
      <c r="B178" s="12">
        <f t="shared" ref="B178:G178" si="47">SUM(B174:B177)</f>
        <v>4283636</v>
      </c>
      <c r="C178" s="5">
        <f t="shared" si="47"/>
        <v>1706412</v>
      </c>
      <c r="D178" s="5">
        <f t="shared" si="47"/>
        <v>0</v>
      </c>
      <c r="E178" s="5">
        <f t="shared" si="47"/>
        <v>0</v>
      </c>
      <c r="F178" s="5">
        <f t="shared" si="47"/>
        <v>0</v>
      </c>
      <c r="G178" s="13">
        <f t="shared" si="47"/>
        <v>5990048</v>
      </c>
      <c r="H178" s="12">
        <f t="shared" ref="H178:M178" si="48">SUM(H174:H177)</f>
        <v>0</v>
      </c>
      <c r="I178" s="5">
        <f t="shared" si="48"/>
        <v>14981251</v>
      </c>
      <c r="J178" s="13">
        <f t="shared" si="48"/>
        <v>14981251</v>
      </c>
      <c r="K178" s="12">
        <f t="shared" si="48"/>
        <v>20971299</v>
      </c>
      <c r="L178" s="5">
        <f t="shared" si="48"/>
        <v>38259922</v>
      </c>
      <c r="M178" s="13">
        <f t="shared" si="48"/>
        <v>59231221</v>
      </c>
    </row>
    <row r="179" spans="1:13" x14ac:dyDescent="0.25">
      <c r="A179" s="24"/>
      <c r="B179" s="33"/>
      <c r="C179" s="34"/>
      <c r="D179" s="34"/>
      <c r="E179" s="34"/>
      <c r="F179" s="34"/>
      <c r="G179" s="35"/>
      <c r="H179" s="33"/>
      <c r="I179" s="34"/>
      <c r="J179" s="35"/>
      <c r="K179" s="33"/>
      <c r="L179" s="34"/>
      <c r="M179" s="35"/>
    </row>
    <row r="180" spans="1:13" x14ac:dyDescent="0.25">
      <c r="A180" s="22" t="s">
        <v>182</v>
      </c>
      <c r="B180" s="33"/>
      <c r="C180" s="34"/>
      <c r="D180" s="34"/>
      <c r="E180" s="34"/>
      <c r="F180" s="34"/>
      <c r="G180" s="35"/>
      <c r="H180" s="33"/>
      <c r="I180" s="34"/>
      <c r="J180" s="35"/>
      <c r="K180" s="33"/>
      <c r="L180" s="34"/>
      <c r="M180" s="35"/>
    </row>
    <row r="181" spans="1:13" x14ac:dyDescent="0.25">
      <c r="A181" s="25" t="s">
        <v>185</v>
      </c>
      <c r="B181" s="14">
        <v>3618701</v>
      </c>
      <c r="C181" s="6">
        <v>857859</v>
      </c>
      <c r="D181" s="6">
        <v>0</v>
      </c>
      <c r="E181" s="6">
        <v>13216558</v>
      </c>
      <c r="F181" s="6">
        <v>2466784</v>
      </c>
      <c r="G181" s="15">
        <v>20159902</v>
      </c>
      <c r="H181" s="14">
        <v>0</v>
      </c>
      <c r="I181" s="6">
        <v>229477</v>
      </c>
      <c r="J181" s="15">
        <v>229477</v>
      </c>
      <c r="K181" s="14">
        <v>20389379</v>
      </c>
      <c r="L181" s="6">
        <v>-7494213</v>
      </c>
      <c r="M181" s="15">
        <v>12895166</v>
      </c>
    </row>
    <row r="182" spans="1:13" x14ac:dyDescent="0.25">
      <c r="A182" s="25" t="s">
        <v>186</v>
      </c>
      <c r="B182" s="14">
        <v>2961941</v>
      </c>
      <c r="C182" s="6">
        <v>644689</v>
      </c>
      <c r="D182" s="6">
        <v>0</v>
      </c>
      <c r="E182" s="6">
        <v>13583745</v>
      </c>
      <c r="F182" s="6">
        <v>2466784</v>
      </c>
      <c r="G182" s="15">
        <v>19657159</v>
      </c>
      <c r="H182" s="14">
        <v>0</v>
      </c>
      <c r="I182" s="6">
        <v>225815</v>
      </c>
      <c r="J182" s="15">
        <v>225815</v>
      </c>
      <c r="K182" s="14">
        <v>19882974</v>
      </c>
      <c r="L182" s="6">
        <v>-7973042</v>
      </c>
      <c r="M182" s="15">
        <v>11909932</v>
      </c>
    </row>
    <row r="183" spans="1:13" x14ac:dyDescent="0.25">
      <c r="A183" s="25" t="s">
        <v>187</v>
      </c>
      <c r="B183" s="14">
        <v>3273909</v>
      </c>
      <c r="C183" s="6">
        <v>919782</v>
      </c>
      <c r="D183" s="6">
        <v>0</v>
      </c>
      <c r="E183" s="6">
        <v>14208942</v>
      </c>
      <c r="F183" s="6">
        <v>2466784</v>
      </c>
      <c r="G183" s="15">
        <v>20869417</v>
      </c>
      <c r="H183" s="14">
        <v>0</v>
      </c>
      <c r="I183" s="6">
        <v>223618</v>
      </c>
      <c r="J183" s="15">
        <v>223618</v>
      </c>
      <c r="K183" s="14">
        <v>21093035</v>
      </c>
      <c r="L183" s="6">
        <v>-7694646</v>
      </c>
      <c r="M183" s="15">
        <v>13398389</v>
      </c>
    </row>
    <row r="184" spans="1:13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15" t="s">
        <v>193</v>
      </c>
      <c r="H184" s="14" t="s">
        <v>193</v>
      </c>
      <c r="I184" s="6" t="s">
        <v>193</v>
      </c>
      <c r="J184" s="15" t="s">
        <v>193</v>
      </c>
      <c r="K184" s="14" t="s">
        <v>193</v>
      </c>
      <c r="L184" s="6" t="s">
        <v>193</v>
      </c>
      <c r="M184" s="15" t="s">
        <v>193</v>
      </c>
    </row>
    <row r="185" spans="1:13" x14ac:dyDescent="0.25">
      <c r="A185" s="22" t="s">
        <v>155</v>
      </c>
      <c r="B185" s="12">
        <f t="shared" ref="B185:G185" si="49">SUM(B181:B184)</f>
        <v>9854551</v>
      </c>
      <c r="C185" s="5">
        <f t="shared" si="49"/>
        <v>2422330</v>
      </c>
      <c r="D185" s="5">
        <f t="shared" si="49"/>
        <v>0</v>
      </c>
      <c r="E185" s="5">
        <f t="shared" si="49"/>
        <v>41009245</v>
      </c>
      <c r="F185" s="5">
        <f t="shared" si="49"/>
        <v>7400352</v>
      </c>
      <c r="G185" s="13">
        <f t="shared" si="49"/>
        <v>60686478</v>
      </c>
      <c r="H185" s="12">
        <f t="shared" ref="H185:M185" si="50">SUM(H181:H184)</f>
        <v>0</v>
      </c>
      <c r="I185" s="5">
        <f t="shared" si="50"/>
        <v>678910</v>
      </c>
      <c r="J185" s="13">
        <f t="shared" si="50"/>
        <v>678910</v>
      </c>
      <c r="K185" s="12">
        <f t="shared" si="50"/>
        <v>61365388</v>
      </c>
      <c r="L185" s="5">
        <f t="shared" si="50"/>
        <v>-23161901</v>
      </c>
      <c r="M185" s="13">
        <f t="shared" si="50"/>
        <v>38203487</v>
      </c>
    </row>
    <row r="186" spans="1:13" x14ac:dyDescent="0.25">
      <c r="A186" s="24"/>
      <c r="B186" s="33"/>
      <c r="C186" s="34"/>
      <c r="D186" s="34"/>
      <c r="E186" s="34"/>
      <c r="F186" s="34"/>
      <c r="G186" s="35"/>
      <c r="H186" s="33"/>
      <c r="I186" s="34"/>
      <c r="J186" s="35"/>
      <c r="K186" s="33"/>
      <c r="L186" s="34"/>
      <c r="M186" s="35"/>
    </row>
    <row r="187" spans="1:13" x14ac:dyDescent="0.25">
      <c r="A187" s="22" t="s">
        <v>183</v>
      </c>
      <c r="B187" s="33"/>
      <c r="C187" s="34"/>
      <c r="D187" s="34"/>
      <c r="E187" s="34"/>
      <c r="F187" s="34"/>
      <c r="G187" s="35"/>
      <c r="H187" s="33"/>
      <c r="I187" s="34"/>
      <c r="J187" s="35"/>
      <c r="K187" s="33"/>
      <c r="L187" s="34"/>
      <c r="M187" s="35"/>
    </row>
    <row r="188" spans="1:13" x14ac:dyDescent="0.25">
      <c r="A188" s="25" t="s">
        <v>185</v>
      </c>
      <c r="B188" s="14">
        <v>140663</v>
      </c>
      <c r="C188" s="6">
        <v>1103630</v>
      </c>
      <c r="D188" s="6">
        <v>451168</v>
      </c>
      <c r="E188" s="6">
        <v>7821689</v>
      </c>
      <c r="F188" s="6">
        <v>297289</v>
      </c>
      <c r="G188" s="15">
        <v>9814439</v>
      </c>
      <c r="H188" s="14">
        <v>13040271</v>
      </c>
      <c r="I188" s="6">
        <v>184384</v>
      </c>
      <c r="J188" s="15">
        <v>13224655</v>
      </c>
      <c r="K188" s="14">
        <v>23039094</v>
      </c>
      <c r="L188" s="6">
        <v>-1018294</v>
      </c>
      <c r="M188" s="15">
        <v>22020800</v>
      </c>
    </row>
    <row r="189" spans="1:13" x14ac:dyDescent="0.25">
      <c r="A189" s="25" t="s">
        <v>186</v>
      </c>
      <c r="B189" s="14">
        <v>143665</v>
      </c>
      <c r="C189" s="6">
        <v>759910</v>
      </c>
      <c r="D189" s="6">
        <v>464736</v>
      </c>
      <c r="E189" s="6">
        <v>7938704</v>
      </c>
      <c r="F189" s="6">
        <v>158147</v>
      </c>
      <c r="G189" s="15">
        <v>9465162</v>
      </c>
      <c r="H189" s="14">
        <v>12680210</v>
      </c>
      <c r="I189" s="6">
        <v>155095</v>
      </c>
      <c r="J189" s="15">
        <v>12835305</v>
      </c>
      <c r="K189" s="14">
        <v>22300467</v>
      </c>
      <c r="L189" s="6">
        <v>-785431</v>
      </c>
      <c r="M189" s="15">
        <v>21515036</v>
      </c>
    </row>
    <row r="190" spans="1:13" x14ac:dyDescent="0.25">
      <c r="A190" s="25" t="s">
        <v>187</v>
      </c>
      <c r="B190" s="14">
        <v>176596</v>
      </c>
      <c r="C190" s="6">
        <v>1229468</v>
      </c>
      <c r="D190" s="6">
        <v>462056</v>
      </c>
      <c r="E190" s="6">
        <v>8163918</v>
      </c>
      <c r="F190" s="6">
        <v>290006</v>
      </c>
      <c r="G190" s="15">
        <v>10322044</v>
      </c>
      <c r="H190" s="14">
        <v>12649119</v>
      </c>
      <c r="I190" s="6">
        <v>125430</v>
      </c>
      <c r="J190" s="15">
        <v>12774549</v>
      </c>
      <c r="K190" s="14">
        <v>23096593</v>
      </c>
      <c r="L190" s="6">
        <v>-2628836</v>
      </c>
      <c r="M190" s="15">
        <v>20467757</v>
      </c>
    </row>
    <row r="191" spans="1:13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15" t="s">
        <v>193</v>
      </c>
      <c r="H191" s="14" t="s">
        <v>193</v>
      </c>
      <c r="I191" s="6" t="s">
        <v>193</v>
      </c>
      <c r="J191" s="15" t="s">
        <v>193</v>
      </c>
      <c r="K191" s="14" t="s">
        <v>193</v>
      </c>
      <c r="L191" s="6" t="s">
        <v>193</v>
      </c>
      <c r="M191" s="15" t="s">
        <v>193</v>
      </c>
    </row>
    <row r="192" spans="1:13" x14ac:dyDescent="0.25">
      <c r="A192" s="22" t="s">
        <v>155</v>
      </c>
      <c r="B192" s="12">
        <f t="shared" ref="B192:G192" si="51">SUM(B188:B191)</f>
        <v>460924</v>
      </c>
      <c r="C192" s="5">
        <f t="shared" si="51"/>
        <v>3093008</v>
      </c>
      <c r="D192" s="5">
        <f t="shared" si="51"/>
        <v>1377960</v>
      </c>
      <c r="E192" s="5">
        <f t="shared" si="51"/>
        <v>23924311</v>
      </c>
      <c r="F192" s="5">
        <f t="shared" si="51"/>
        <v>745442</v>
      </c>
      <c r="G192" s="13">
        <f t="shared" si="51"/>
        <v>29601645</v>
      </c>
      <c r="H192" s="12">
        <f t="shared" ref="H192:M192" si="52">SUM(H188:H191)</f>
        <v>38369600</v>
      </c>
      <c r="I192" s="5">
        <f t="shared" si="52"/>
        <v>464909</v>
      </c>
      <c r="J192" s="13">
        <f t="shared" si="52"/>
        <v>38834509</v>
      </c>
      <c r="K192" s="12">
        <f t="shared" si="52"/>
        <v>68436154</v>
      </c>
      <c r="L192" s="5">
        <f t="shared" si="52"/>
        <v>-4432561</v>
      </c>
      <c r="M192" s="13">
        <f t="shared" si="52"/>
        <v>64003593</v>
      </c>
    </row>
    <row r="193" spans="1:13" x14ac:dyDescent="0.25">
      <c r="A193" s="24"/>
      <c r="B193" s="33"/>
      <c r="C193" s="34"/>
      <c r="D193" s="34"/>
      <c r="E193" s="34"/>
      <c r="F193" s="34"/>
      <c r="G193" s="35"/>
      <c r="H193" s="33"/>
      <c r="I193" s="34"/>
      <c r="J193" s="35"/>
      <c r="K193" s="33"/>
      <c r="L193" s="34"/>
      <c r="M193" s="35"/>
    </row>
    <row r="194" spans="1:13" x14ac:dyDescent="0.25">
      <c r="A194" s="22" t="s">
        <v>184</v>
      </c>
      <c r="B194" s="33"/>
      <c r="C194" s="34"/>
      <c r="D194" s="34"/>
      <c r="E194" s="34"/>
      <c r="F194" s="34"/>
      <c r="G194" s="35"/>
      <c r="H194" s="33"/>
      <c r="I194" s="34"/>
      <c r="J194" s="35"/>
      <c r="K194" s="33"/>
      <c r="L194" s="34"/>
      <c r="M194" s="35"/>
    </row>
    <row r="195" spans="1:13" x14ac:dyDescent="0.25">
      <c r="A195" s="25" t="s">
        <v>185</v>
      </c>
      <c r="B195" s="14">
        <v>196425.89</v>
      </c>
      <c r="C195" s="6">
        <v>831420.64</v>
      </c>
      <c r="D195" s="6">
        <v>0</v>
      </c>
      <c r="E195" s="6">
        <v>0</v>
      </c>
      <c r="F195" s="6">
        <v>0</v>
      </c>
      <c r="G195" s="15">
        <v>1027846.53</v>
      </c>
      <c r="H195" s="14">
        <v>0</v>
      </c>
      <c r="I195" s="6">
        <v>-2288108.1800000002</v>
      </c>
      <c r="J195" s="15">
        <v>-2288108.1800000002</v>
      </c>
      <c r="K195" s="14">
        <v>-1260261.6499999999</v>
      </c>
      <c r="L195" s="6">
        <v>36283233.560000002</v>
      </c>
      <c r="M195" s="15">
        <v>35022971.909999996</v>
      </c>
    </row>
    <row r="196" spans="1:13" x14ac:dyDescent="0.25">
      <c r="A196" s="25" t="s">
        <v>186</v>
      </c>
      <c r="B196" s="14">
        <v>283651.59000000003</v>
      </c>
      <c r="C196" s="6">
        <v>1037789.4</v>
      </c>
      <c r="D196" s="6">
        <v>0</v>
      </c>
      <c r="E196" s="6">
        <v>0</v>
      </c>
      <c r="F196" s="6">
        <v>0</v>
      </c>
      <c r="G196" s="15">
        <v>1321440.99</v>
      </c>
      <c r="H196" s="14">
        <v>0</v>
      </c>
      <c r="I196" s="6">
        <v>-1588051.9</v>
      </c>
      <c r="J196" s="15">
        <v>-1588051.9</v>
      </c>
      <c r="K196" s="14">
        <v>-266610.90999999997</v>
      </c>
      <c r="L196" s="6">
        <v>36008243.310000002</v>
      </c>
      <c r="M196" s="15">
        <v>35741632.399999999</v>
      </c>
    </row>
    <row r="197" spans="1:13" x14ac:dyDescent="0.25">
      <c r="A197" s="25" t="s">
        <v>187</v>
      </c>
      <c r="B197" s="14">
        <v>330406.65999999997</v>
      </c>
      <c r="C197" s="6">
        <v>775981.4</v>
      </c>
      <c r="D197" s="6">
        <v>0</v>
      </c>
      <c r="E197" s="6">
        <v>0</v>
      </c>
      <c r="F197" s="6">
        <v>0</v>
      </c>
      <c r="G197" s="15">
        <v>1106388.06</v>
      </c>
      <c r="H197" s="14">
        <v>0</v>
      </c>
      <c r="I197" s="6">
        <v>-776527.79</v>
      </c>
      <c r="J197" s="15">
        <v>-776527.79</v>
      </c>
      <c r="K197" s="14">
        <v>329860.27</v>
      </c>
      <c r="L197" s="6">
        <v>34521863.719999999</v>
      </c>
      <c r="M197" s="15">
        <v>34851723.990000002</v>
      </c>
    </row>
    <row r="198" spans="1:13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15" t="s">
        <v>193</v>
      </c>
      <c r="H198" s="14" t="s">
        <v>193</v>
      </c>
      <c r="I198" s="6" t="s">
        <v>193</v>
      </c>
      <c r="J198" s="15" t="s">
        <v>193</v>
      </c>
      <c r="K198" s="14" t="s">
        <v>193</v>
      </c>
      <c r="L198" s="6" t="s">
        <v>193</v>
      </c>
      <c r="M198" s="15" t="s">
        <v>193</v>
      </c>
    </row>
    <row r="199" spans="1:13" ht="15.75" thickBot="1" x14ac:dyDescent="0.3">
      <c r="A199" s="26" t="s">
        <v>155</v>
      </c>
      <c r="B199" s="16">
        <f t="shared" ref="B199:G199" si="53">SUM(B195:B198)</f>
        <v>810484.14</v>
      </c>
      <c r="C199" s="21">
        <f t="shared" si="53"/>
        <v>2645191.44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17">
        <f t="shared" si="53"/>
        <v>3455675.58</v>
      </c>
      <c r="H199" s="16">
        <f t="shared" ref="H199:M199" si="54">SUM(H195:H198)</f>
        <v>0</v>
      </c>
      <c r="I199" s="21">
        <f t="shared" si="54"/>
        <v>-4652687.87</v>
      </c>
      <c r="J199" s="17">
        <f t="shared" si="54"/>
        <v>-4652687.87</v>
      </c>
      <c r="K199" s="16">
        <f t="shared" si="54"/>
        <v>-1197012.2899999998</v>
      </c>
      <c r="L199" s="21">
        <f t="shared" si="54"/>
        <v>106813340.59</v>
      </c>
      <c r="M199" s="17">
        <f t="shared" si="54"/>
        <v>105616328.30000001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3:A14"/>
    <mergeCell ref="B13:G13"/>
    <mergeCell ref="H13:J13"/>
    <mergeCell ref="K13:M13"/>
  </mergeCells>
  <phoneticPr fontId="17" type="noConversion"/>
  <conditionalFormatting sqref="B1:M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199"/>
  <sheetViews>
    <sheetView showGridLines="0" workbookViewId="0"/>
  </sheetViews>
  <sheetFormatPr defaultRowHeight="15" x14ac:dyDescent="0.25"/>
  <cols>
    <col min="1" max="1" width="40.5703125" style="1" bestFit="1" customWidth="1"/>
    <col min="2" max="16" width="19.140625" style="45" customWidth="1"/>
    <col min="17" max="16384" width="9.140625" style="1"/>
  </cols>
  <sheetData>
    <row r="6" spans="1:16" ht="18" x14ac:dyDescent="0.25">
      <c r="A6" s="2" t="str">
        <f>Contents!A7</f>
        <v>Nevada Healthcare Quarterly Reports</v>
      </c>
    </row>
    <row r="7" spans="1:16" ht="18.75" x14ac:dyDescent="0.3">
      <c r="A7" s="42" t="str">
        <f>Contents!A8</f>
        <v>Non-Acute Hospitals Financial Reports: First Quarter 2024 - Third Quarter 2024</v>
      </c>
      <c r="B7" s="48"/>
      <c r="C7" s="48"/>
      <c r="D7" s="46"/>
      <c r="E7" s="46"/>
      <c r="F7" s="46"/>
      <c r="G7" s="46"/>
      <c r="H7" s="46"/>
      <c r="I7" s="46"/>
    </row>
    <row r="8" spans="1:16" ht="18.75" x14ac:dyDescent="0.3">
      <c r="A8" s="43" t="s">
        <v>16</v>
      </c>
      <c r="B8" s="48"/>
      <c r="C8" s="48"/>
      <c r="D8" s="46"/>
      <c r="E8" s="46"/>
      <c r="F8" s="46"/>
      <c r="G8" s="46"/>
      <c r="H8" s="46"/>
      <c r="I8" s="46"/>
    </row>
    <row r="9" spans="1:16" ht="18.75" x14ac:dyDescent="0.3">
      <c r="A9" s="28" t="str">
        <f>Contents!A9</f>
        <v>Produced on December 11, 2024</v>
      </c>
      <c r="B9" s="48"/>
      <c r="C9" s="48"/>
      <c r="D9" s="46"/>
      <c r="E9" s="46"/>
      <c r="F9" s="46"/>
      <c r="G9" s="46"/>
      <c r="H9" s="46"/>
      <c r="I9" s="46"/>
    </row>
    <row r="10" spans="1:16" ht="18.75" x14ac:dyDescent="0.3">
      <c r="A10" s="28" t="str">
        <f>Contents!A10</f>
        <v>Includes data submitted through December 9, 2024</v>
      </c>
      <c r="B10" s="48"/>
      <c r="C10" s="48"/>
      <c r="D10" s="46"/>
      <c r="E10" s="46"/>
      <c r="F10" s="46"/>
      <c r="G10" s="46"/>
      <c r="H10" s="46"/>
      <c r="I10" s="46"/>
    </row>
    <row r="11" spans="1:16" x14ac:dyDescent="0.25">
      <c r="A11" s="3"/>
      <c r="B11" s="46"/>
      <c r="C11" s="46"/>
      <c r="D11" s="46"/>
      <c r="E11" s="46"/>
      <c r="F11" s="46"/>
      <c r="G11" s="46"/>
      <c r="H11" s="46"/>
      <c r="I11" s="46"/>
    </row>
    <row r="12" spans="1:16" ht="15.75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  <c r="I12" s="46"/>
    </row>
    <row r="13" spans="1:16" s="49" customFormat="1" ht="24.75" customHeight="1" x14ac:dyDescent="0.25">
      <c r="A13" s="55" t="s">
        <v>19</v>
      </c>
      <c r="B13" s="52" t="s">
        <v>17</v>
      </c>
      <c r="C13" s="53"/>
      <c r="D13" s="53"/>
      <c r="E13" s="53"/>
      <c r="F13" s="53"/>
      <c r="G13" s="53"/>
      <c r="H13" s="53"/>
      <c r="I13" s="54"/>
      <c r="J13" s="57" t="s">
        <v>28</v>
      </c>
      <c r="K13" s="59" t="s">
        <v>29</v>
      </c>
      <c r="L13" s="59" t="s">
        <v>30</v>
      </c>
      <c r="M13" s="59" t="s">
        <v>31</v>
      </c>
      <c r="N13" s="52" t="s">
        <v>18</v>
      </c>
      <c r="O13" s="54"/>
      <c r="P13" s="50" t="s">
        <v>34</v>
      </c>
    </row>
    <row r="14" spans="1:16" s="49" customFormat="1" ht="60" customHeight="1" x14ac:dyDescent="0.25">
      <c r="A14" s="56"/>
      <c r="B14" s="10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11" t="s">
        <v>27</v>
      </c>
      <c r="J14" s="58"/>
      <c r="K14" s="60"/>
      <c r="L14" s="60"/>
      <c r="M14" s="60"/>
      <c r="N14" s="10" t="s">
        <v>32</v>
      </c>
      <c r="O14" s="11" t="s">
        <v>33</v>
      </c>
      <c r="P14" s="51"/>
    </row>
    <row r="15" spans="1:16" x14ac:dyDescent="0.25">
      <c r="A15" s="22" t="s">
        <v>156</v>
      </c>
      <c r="B15" s="12">
        <f t="shared" ref="B15:P15" si="0">SUM(B16:B17)</f>
        <v>337326482.72999996</v>
      </c>
      <c r="C15" s="5">
        <f t="shared" si="0"/>
        <v>14129889.41</v>
      </c>
      <c r="D15" s="5">
        <f t="shared" si="0"/>
        <v>40761658</v>
      </c>
      <c r="E15" s="5">
        <f t="shared" si="0"/>
        <v>0</v>
      </c>
      <c r="F15" s="5">
        <f t="shared" si="0"/>
        <v>0</v>
      </c>
      <c r="G15" s="5">
        <f t="shared" si="0"/>
        <v>14415496.060000001</v>
      </c>
      <c r="H15" s="5">
        <f t="shared" si="0"/>
        <v>47816512.060000002</v>
      </c>
      <c r="I15" s="13">
        <f t="shared" si="0"/>
        <v>396569370.41999996</v>
      </c>
      <c r="J15" s="18">
        <f t="shared" si="0"/>
        <v>24836848.330000006</v>
      </c>
      <c r="K15" s="7">
        <f t="shared" si="0"/>
        <v>421406218.75</v>
      </c>
      <c r="L15" s="7">
        <f t="shared" si="0"/>
        <v>511865570.67000008</v>
      </c>
      <c r="M15" s="7">
        <f t="shared" si="0"/>
        <v>-96032053.919999987</v>
      </c>
      <c r="N15" s="12">
        <f t="shared" si="0"/>
        <v>2388465.3899999997</v>
      </c>
      <c r="O15" s="13">
        <f t="shared" si="0"/>
        <v>13242336.84</v>
      </c>
      <c r="P15" s="7">
        <f t="shared" si="0"/>
        <v>24308723.060000002</v>
      </c>
    </row>
    <row r="16" spans="1:16" x14ac:dyDescent="0.25">
      <c r="A16" s="23" t="s">
        <v>146</v>
      </c>
      <c r="B16" s="12">
        <f>B24+B31+B38+B45+B52+B59+B66+B73+B80+B87+B94+B101+B108+B115+B122+B129+B136+B143+B150+B157</f>
        <v>285941120.14999998</v>
      </c>
      <c r="C16" s="5">
        <f t="shared" ref="C16:P16" si="1">C24+C31+C38+C45+C52+C59+C66+C73+C80+C87+C94+C101+C108+C115+C122+C129+C136+C143+C150+C157</f>
        <v>3345429.42</v>
      </c>
      <c r="D16" s="5">
        <f t="shared" si="1"/>
        <v>28685109</v>
      </c>
      <c r="E16" s="5">
        <f t="shared" si="1"/>
        <v>0</v>
      </c>
      <c r="F16" s="5">
        <f t="shared" si="1"/>
        <v>0</v>
      </c>
      <c r="G16" s="5">
        <f t="shared" si="1"/>
        <v>14415496.060000001</v>
      </c>
      <c r="H16" s="5">
        <f t="shared" si="1"/>
        <v>35739963.060000002</v>
      </c>
      <c r="I16" s="13">
        <f t="shared" si="1"/>
        <v>325026512.62999994</v>
      </c>
      <c r="J16" s="18">
        <f t="shared" si="1"/>
        <v>21861872.910000004</v>
      </c>
      <c r="K16" s="7">
        <f t="shared" si="1"/>
        <v>346888385.54000002</v>
      </c>
      <c r="L16" s="7">
        <f t="shared" si="1"/>
        <v>439738234.44000006</v>
      </c>
      <c r="M16" s="7">
        <f t="shared" si="1"/>
        <v>-98422550.899999991</v>
      </c>
      <c r="N16" s="12">
        <f t="shared" si="1"/>
        <v>2478053.3899999997</v>
      </c>
      <c r="O16" s="13">
        <f t="shared" si="1"/>
        <v>12256880.84</v>
      </c>
      <c r="P16" s="7">
        <f t="shared" si="1"/>
        <v>22993270.080000002</v>
      </c>
    </row>
    <row r="17" spans="1:16" x14ac:dyDescent="0.25">
      <c r="A17" s="23" t="s">
        <v>147</v>
      </c>
      <c r="B17" s="12">
        <f>B164+B171+B178+B185+B192+B199</f>
        <v>51385362.579999998</v>
      </c>
      <c r="C17" s="5">
        <f t="shared" ref="C17:P17" si="2">C164+C171+C178+C185+C192+C199</f>
        <v>10784459.99</v>
      </c>
      <c r="D17" s="5">
        <f t="shared" si="2"/>
        <v>12076549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12076549</v>
      </c>
      <c r="I17" s="13">
        <f t="shared" si="2"/>
        <v>71542857.790000007</v>
      </c>
      <c r="J17" s="18">
        <f t="shared" si="2"/>
        <v>2974975.42</v>
      </c>
      <c r="K17" s="7">
        <f t="shared" si="2"/>
        <v>74517833.210000008</v>
      </c>
      <c r="L17" s="7">
        <f t="shared" si="2"/>
        <v>72127336.230000004</v>
      </c>
      <c r="M17" s="7">
        <f t="shared" si="2"/>
        <v>2390496.9800000004</v>
      </c>
      <c r="N17" s="12">
        <f t="shared" si="2"/>
        <v>-89588</v>
      </c>
      <c r="O17" s="13">
        <f t="shared" si="2"/>
        <v>985456</v>
      </c>
      <c r="P17" s="7">
        <f t="shared" si="2"/>
        <v>1315452.98</v>
      </c>
    </row>
    <row r="18" spans="1:16" x14ac:dyDescent="0.25">
      <c r="A18" s="24"/>
      <c r="B18" s="33"/>
      <c r="C18" s="34"/>
      <c r="D18" s="34"/>
      <c r="E18" s="34"/>
      <c r="F18" s="34"/>
      <c r="G18" s="34"/>
      <c r="H18" s="34"/>
      <c r="I18" s="35"/>
      <c r="J18" s="47"/>
      <c r="K18" s="36"/>
      <c r="L18" s="36"/>
      <c r="M18" s="36"/>
      <c r="N18" s="33"/>
      <c r="O18" s="35"/>
      <c r="P18" s="36"/>
    </row>
    <row r="19" spans="1:16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5"/>
      <c r="J19" s="47"/>
      <c r="K19" s="36"/>
      <c r="L19" s="36"/>
      <c r="M19" s="36"/>
      <c r="N19" s="33"/>
      <c r="O19" s="35"/>
      <c r="P19" s="36"/>
    </row>
    <row r="20" spans="1:16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6" t="s">
        <v>192</v>
      </c>
      <c r="I20" s="15" t="s">
        <v>192</v>
      </c>
      <c r="J20" s="19" t="s">
        <v>192</v>
      </c>
      <c r="K20" s="8" t="s">
        <v>192</v>
      </c>
      <c r="L20" s="8" t="s">
        <v>192</v>
      </c>
      <c r="M20" s="8" t="s">
        <v>192</v>
      </c>
      <c r="N20" s="14" t="s">
        <v>192</v>
      </c>
      <c r="O20" s="15" t="s">
        <v>192</v>
      </c>
      <c r="P20" s="8" t="s">
        <v>192</v>
      </c>
    </row>
    <row r="21" spans="1:16" x14ac:dyDescent="0.25">
      <c r="A21" s="25" t="s">
        <v>186</v>
      </c>
      <c r="B21" s="14" t="s">
        <v>192</v>
      </c>
      <c r="C21" s="6" t="s">
        <v>192</v>
      </c>
      <c r="D21" s="6" t="s">
        <v>192</v>
      </c>
      <c r="E21" s="6" t="s">
        <v>192</v>
      </c>
      <c r="F21" s="6" t="s">
        <v>192</v>
      </c>
      <c r="G21" s="6" t="s">
        <v>192</v>
      </c>
      <c r="H21" s="6" t="s">
        <v>192</v>
      </c>
      <c r="I21" s="15" t="s">
        <v>192</v>
      </c>
      <c r="J21" s="19" t="s">
        <v>192</v>
      </c>
      <c r="K21" s="8" t="s">
        <v>192</v>
      </c>
      <c r="L21" s="8" t="s">
        <v>192</v>
      </c>
      <c r="M21" s="8" t="s">
        <v>192</v>
      </c>
      <c r="N21" s="14" t="s">
        <v>192</v>
      </c>
      <c r="O21" s="15" t="s">
        <v>192</v>
      </c>
      <c r="P21" s="8" t="s">
        <v>192</v>
      </c>
    </row>
    <row r="22" spans="1:16" x14ac:dyDescent="0.25">
      <c r="A22" s="25" t="s">
        <v>187</v>
      </c>
      <c r="B22" s="14" t="s">
        <v>192</v>
      </c>
      <c r="C22" s="6" t="s">
        <v>192</v>
      </c>
      <c r="D22" s="6" t="s">
        <v>192</v>
      </c>
      <c r="E22" s="6" t="s">
        <v>192</v>
      </c>
      <c r="F22" s="6" t="s">
        <v>192</v>
      </c>
      <c r="G22" s="6" t="s">
        <v>192</v>
      </c>
      <c r="H22" s="6" t="s">
        <v>192</v>
      </c>
      <c r="I22" s="15" t="s">
        <v>192</v>
      </c>
      <c r="J22" s="19" t="s">
        <v>192</v>
      </c>
      <c r="K22" s="8" t="s">
        <v>192</v>
      </c>
      <c r="L22" s="8" t="s">
        <v>192</v>
      </c>
      <c r="M22" s="8" t="s">
        <v>192</v>
      </c>
      <c r="N22" s="14" t="s">
        <v>192</v>
      </c>
      <c r="O22" s="15" t="s">
        <v>192</v>
      </c>
      <c r="P22" s="8" t="s">
        <v>192</v>
      </c>
    </row>
    <row r="23" spans="1:16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6" t="s">
        <v>193</v>
      </c>
      <c r="I23" s="15" t="s">
        <v>193</v>
      </c>
      <c r="J23" s="19" t="s">
        <v>193</v>
      </c>
      <c r="K23" s="8" t="s">
        <v>193</v>
      </c>
      <c r="L23" s="8" t="s">
        <v>193</v>
      </c>
      <c r="M23" s="8" t="s">
        <v>193</v>
      </c>
      <c r="N23" s="14" t="s">
        <v>193</v>
      </c>
      <c r="O23" s="15" t="s">
        <v>193</v>
      </c>
      <c r="P23" s="8" t="s">
        <v>193</v>
      </c>
    </row>
    <row r="24" spans="1:16" x14ac:dyDescent="0.25">
      <c r="A24" s="22" t="s">
        <v>155</v>
      </c>
      <c r="B24" s="12">
        <f t="shared" ref="B24:I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13">
        <f t="shared" si="3"/>
        <v>0</v>
      </c>
      <c r="J24" s="18">
        <f t="shared" ref="J24:P24" si="4">SUM(J20:J23)</f>
        <v>0</v>
      </c>
      <c r="K24" s="7">
        <f t="shared" si="4"/>
        <v>0</v>
      </c>
      <c r="L24" s="7">
        <f t="shared" si="4"/>
        <v>0</v>
      </c>
      <c r="M24" s="7">
        <f t="shared" si="4"/>
        <v>0</v>
      </c>
      <c r="N24" s="12">
        <f t="shared" si="4"/>
        <v>0</v>
      </c>
      <c r="O24" s="13">
        <f t="shared" si="4"/>
        <v>0</v>
      </c>
      <c r="P24" s="7">
        <f t="shared" si="4"/>
        <v>0</v>
      </c>
    </row>
    <row r="25" spans="1:16" x14ac:dyDescent="0.25">
      <c r="A25" s="24"/>
      <c r="B25" s="33"/>
      <c r="C25" s="34"/>
      <c r="D25" s="34"/>
      <c r="E25" s="34"/>
      <c r="F25" s="34"/>
      <c r="G25" s="34"/>
      <c r="H25" s="34"/>
      <c r="I25" s="35"/>
      <c r="J25" s="47"/>
      <c r="K25" s="36"/>
      <c r="L25" s="36"/>
      <c r="M25" s="36"/>
      <c r="N25" s="33"/>
      <c r="O25" s="35"/>
      <c r="P25" s="36"/>
    </row>
    <row r="26" spans="1:16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5"/>
      <c r="J26" s="47"/>
      <c r="K26" s="36"/>
      <c r="L26" s="36"/>
      <c r="M26" s="36"/>
      <c r="N26" s="33"/>
      <c r="O26" s="35"/>
      <c r="P26" s="36"/>
    </row>
    <row r="27" spans="1:16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5">
        <v>0</v>
      </c>
      <c r="J27" s="19">
        <v>0</v>
      </c>
      <c r="K27" s="8">
        <v>0</v>
      </c>
      <c r="L27" s="8">
        <v>0</v>
      </c>
      <c r="M27" s="8">
        <v>0</v>
      </c>
      <c r="N27" s="14">
        <v>0</v>
      </c>
      <c r="O27" s="15">
        <v>0</v>
      </c>
      <c r="P27" s="8">
        <v>0</v>
      </c>
    </row>
    <row r="28" spans="1:16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5">
        <v>0</v>
      </c>
      <c r="J28" s="19">
        <v>0</v>
      </c>
      <c r="K28" s="8">
        <v>0</v>
      </c>
      <c r="L28" s="8">
        <v>0</v>
      </c>
      <c r="M28" s="8">
        <v>0</v>
      </c>
      <c r="N28" s="14">
        <v>0</v>
      </c>
      <c r="O28" s="15">
        <v>0</v>
      </c>
      <c r="P28" s="8">
        <v>0</v>
      </c>
    </row>
    <row r="29" spans="1:16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5">
        <v>0</v>
      </c>
      <c r="J29" s="19">
        <v>0</v>
      </c>
      <c r="K29" s="8">
        <v>0</v>
      </c>
      <c r="L29" s="8">
        <v>0</v>
      </c>
      <c r="M29" s="8">
        <v>0</v>
      </c>
      <c r="N29" s="14">
        <v>0</v>
      </c>
      <c r="O29" s="15">
        <v>0</v>
      </c>
      <c r="P29" s="8">
        <v>0</v>
      </c>
    </row>
    <row r="30" spans="1:16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6" t="s">
        <v>193</v>
      </c>
      <c r="I30" s="15" t="s">
        <v>193</v>
      </c>
      <c r="J30" s="19" t="s">
        <v>193</v>
      </c>
      <c r="K30" s="8" t="s">
        <v>193</v>
      </c>
      <c r="L30" s="8" t="s">
        <v>193</v>
      </c>
      <c r="M30" s="8" t="s">
        <v>193</v>
      </c>
      <c r="N30" s="14" t="s">
        <v>193</v>
      </c>
      <c r="O30" s="15" t="s">
        <v>193</v>
      </c>
      <c r="P30" s="8" t="s">
        <v>193</v>
      </c>
    </row>
    <row r="31" spans="1:16" x14ac:dyDescent="0.25">
      <c r="A31" s="22" t="s">
        <v>155</v>
      </c>
      <c r="B31" s="12">
        <f t="shared" ref="B31:I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13">
        <f t="shared" si="5"/>
        <v>0</v>
      </c>
      <c r="J31" s="18">
        <f t="shared" ref="J31:P31" si="6">SUM(J27:J30)</f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12">
        <f t="shared" si="6"/>
        <v>0</v>
      </c>
      <c r="O31" s="13">
        <f t="shared" si="6"/>
        <v>0</v>
      </c>
      <c r="P31" s="7">
        <f t="shared" si="6"/>
        <v>0</v>
      </c>
    </row>
    <row r="32" spans="1:16" x14ac:dyDescent="0.25">
      <c r="A32" s="24"/>
      <c r="B32" s="33"/>
      <c r="C32" s="34"/>
      <c r="D32" s="34"/>
      <c r="E32" s="34"/>
      <c r="F32" s="34"/>
      <c r="G32" s="34"/>
      <c r="H32" s="34"/>
      <c r="I32" s="35"/>
      <c r="J32" s="47"/>
      <c r="K32" s="36"/>
      <c r="L32" s="36"/>
      <c r="M32" s="36"/>
      <c r="N32" s="33"/>
      <c r="O32" s="35"/>
      <c r="P32" s="36"/>
    </row>
    <row r="33" spans="1:16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5"/>
      <c r="J33" s="47"/>
      <c r="K33" s="36"/>
      <c r="L33" s="36"/>
      <c r="M33" s="36"/>
      <c r="N33" s="33"/>
      <c r="O33" s="35"/>
      <c r="P33" s="36"/>
    </row>
    <row r="34" spans="1:16" x14ac:dyDescent="0.25">
      <c r="A34" s="25" t="s">
        <v>185</v>
      </c>
      <c r="B34" s="14">
        <v>934314.87</v>
      </c>
      <c r="C34" s="6">
        <v>0</v>
      </c>
      <c r="D34" s="6">
        <v>0</v>
      </c>
      <c r="E34" s="6">
        <v>0</v>
      </c>
      <c r="F34" s="6">
        <v>0</v>
      </c>
      <c r="G34" s="6">
        <v>1096824.03</v>
      </c>
      <c r="H34" s="6">
        <v>1096824.03</v>
      </c>
      <c r="I34" s="15">
        <v>2031138.9</v>
      </c>
      <c r="J34" s="19">
        <v>0</v>
      </c>
      <c r="K34" s="8">
        <v>2031138.9</v>
      </c>
      <c r="L34" s="8">
        <v>2023321.98</v>
      </c>
      <c r="M34" s="8">
        <v>7816.92</v>
      </c>
      <c r="N34" s="14">
        <v>41.17</v>
      </c>
      <c r="O34" s="15">
        <v>0</v>
      </c>
      <c r="P34" s="8">
        <v>7858.09</v>
      </c>
    </row>
    <row r="35" spans="1:16" x14ac:dyDescent="0.25">
      <c r="A35" s="25" t="s">
        <v>186</v>
      </c>
      <c r="B35" s="14">
        <v>1276305.53</v>
      </c>
      <c r="C35" s="6">
        <v>0</v>
      </c>
      <c r="D35" s="6">
        <v>0</v>
      </c>
      <c r="E35" s="6">
        <v>0</v>
      </c>
      <c r="F35" s="6">
        <v>0</v>
      </c>
      <c r="G35" s="6">
        <v>1096824.03</v>
      </c>
      <c r="H35" s="6">
        <v>1096824.03</v>
      </c>
      <c r="I35" s="15">
        <v>2373129.56</v>
      </c>
      <c r="J35" s="19">
        <v>0</v>
      </c>
      <c r="K35" s="8">
        <v>2373129.56</v>
      </c>
      <c r="L35" s="8">
        <v>2230786.5</v>
      </c>
      <c r="M35" s="8">
        <v>142343.06</v>
      </c>
      <c r="N35" s="14">
        <v>41.17</v>
      </c>
      <c r="O35" s="15">
        <v>0</v>
      </c>
      <c r="P35" s="8">
        <v>142384.23000000001</v>
      </c>
    </row>
    <row r="36" spans="1:16" x14ac:dyDescent="0.25">
      <c r="A36" s="25" t="s">
        <v>187</v>
      </c>
      <c r="B36" s="14" t="s">
        <v>192</v>
      </c>
      <c r="C36" s="6" t="s">
        <v>192</v>
      </c>
      <c r="D36" s="6" t="s">
        <v>192</v>
      </c>
      <c r="E36" s="6" t="s">
        <v>192</v>
      </c>
      <c r="F36" s="6" t="s">
        <v>192</v>
      </c>
      <c r="G36" s="6" t="s">
        <v>192</v>
      </c>
      <c r="H36" s="6" t="s">
        <v>192</v>
      </c>
      <c r="I36" s="15" t="s">
        <v>192</v>
      </c>
      <c r="J36" s="19" t="s">
        <v>192</v>
      </c>
      <c r="K36" s="8" t="s">
        <v>192</v>
      </c>
      <c r="L36" s="8" t="s">
        <v>192</v>
      </c>
      <c r="M36" s="8" t="s">
        <v>192</v>
      </c>
      <c r="N36" s="14" t="s">
        <v>192</v>
      </c>
      <c r="O36" s="15" t="s">
        <v>192</v>
      </c>
      <c r="P36" s="8" t="s">
        <v>192</v>
      </c>
    </row>
    <row r="37" spans="1:16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6" t="s">
        <v>193</v>
      </c>
      <c r="I37" s="15" t="s">
        <v>193</v>
      </c>
      <c r="J37" s="19" t="s">
        <v>193</v>
      </c>
      <c r="K37" s="8" t="s">
        <v>193</v>
      </c>
      <c r="L37" s="8" t="s">
        <v>193</v>
      </c>
      <c r="M37" s="8" t="s">
        <v>193</v>
      </c>
      <c r="N37" s="14" t="s">
        <v>193</v>
      </c>
      <c r="O37" s="15" t="s">
        <v>193</v>
      </c>
      <c r="P37" s="8" t="s">
        <v>193</v>
      </c>
    </row>
    <row r="38" spans="1:16" x14ac:dyDescent="0.25">
      <c r="A38" s="22" t="s">
        <v>155</v>
      </c>
      <c r="B38" s="12">
        <f t="shared" ref="B38:I38" si="7">SUM(B34:B37)</f>
        <v>2210620.4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2193648.06</v>
      </c>
      <c r="H38" s="5">
        <f t="shared" si="7"/>
        <v>2193648.06</v>
      </c>
      <c r="I38" s="13">
        <f t="shared" si="7"/>
        <v>4404268.46</v>
      </c>
      <c r="J38" s="18">
        <f t="shared" ref="J38:P38" si="8">SUM(J34:J37)</f>
        <v>0</v>
      </c>
      <c r="K38" s="7">
        <f t="shared" si="8"/>
        <v>4404268.46</v>
      </c>
      <c r="L38" s="7">
        <f t="shared" si="8"/>
        <v>4254108.4800000004</v>
      </c>
      <c r="M38" s="7">
        <f t="shared" si="8"/>
        <v>150159.98000000001</v>
      </c>
      <c r="N38" s="12">
        <f t="shared" si="8"/>
        <v>82.34</v>
      </c>
      <c r="O38" s="13">
        <f t="shared" si="8"/>
        <v>0</v>
      </c>
      <c r="P38" s="7">
        <f t="shared" si="8"/>
        <v>150242.32</v>
      </c>
    </row>
    <row r="39" spans="1:16" x14ac:dyDescent="0.25">
      <c r="A39" s="24"/>
      <c r="B39" s="33"/>
      <c r="C39" s="34"/>
      <c r="D39" s="34"/>
      <c r="E39" s="34"/>
      <c r="F39" s="34"/>
      <c r="G39" s="34"/>
      <c r="H39" s="34"/>
      <c r="I39" s="35"/>
      <c r="J39" s="47"/>
      <c r="K39" s="36"/>
      <c r="L39" s="36"/>
      <c r="M39" s="36"/>
      <c r="N39" s="33"/>
      <c r="O39" s="35"/>
      <c r="P39" s="36"/>
    </row>
    <row r="40" spans="1:16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5"/>
      <c r="J40" s="47"/>
      <c r="K40" s="36"/>
      <c r="L40" s="36"/>
      <c r="M40" s="36"/>
      <c r="N40" s="33"/>
      <c r="O40" s="35"/>
      <c r="P40" s="36"/>
    </row>
    <row r="41" spans="1:16" x14ac:dyDescent="0.25">
      <c r="A41" s="25" t="s">
        <v>185</v>
      </c>
      <c r="B41" s="14">
        <v>11866520.529999999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15">
        <v>11866520.529999999</v>
      </c>
      <c r="J41" s="19">
        <v>11867.35</v>
      </c>
      <c r="K41" s="8">
        <v>11878387.880000001</v>
      </c>
      <c r="L41" s="8">
        <v>7794231.6699999999</v>
      </c>
      <c r="M41" s="8">
        <v>4084156.21</v>
      </c>
      <c r="N41" s="14">
        <v>176291.08</v>
      </c>
      <c r="O41" s="15">
        <v>2663574.2799999998</v>
      </c>
      <c r="P41" s="8">
        <v>1596873.01</v>
      </c>
    </row>
    <row r="42" spans="1:16" x14ac:dyDescent="0.25">
      <c r="A42" s="25" t="s">
        <v>186</v>
      </c>
      <c r="B42" s="14">
        <v>11384766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15">
        <v>11384766</v>
      </c>
      <c r="J42" s="19">
        <v>11606</v>
      </c>
      <c r="K42" s="8">
        <v>11396372</v>
      </c>
      <c r="L42" s="8">
        <v>7801963</v>
      </c>
      <c r="M42" s="8">
        <v>3594409</v>
      </c>
      <c r="N42" s="14">
        <v>237662</v>
      </c>
      <c r="O42" s="15">
        <v>2431486</v>
      </c>
      <c r="P42" s="8">
        <v>1400585</v>
      </c>
    </row>
    <row r="43" spans="1:16" x14ac:dyDescent="0.25">
      <c r="A43" s="25" t="s">
        <v>187</v>
      </c>
      <c r="B43" s="14">
        <v>11974394.58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15">
        <v>11974394.58</v>
      </c>
      <c r="J43" s="19">
        <v>13199.43</v>
      </c>
      <c r="K43" s="8">
        <v>11987594.01</v>
      </c>
      <c r="L43" s="8">
        <v>7484128.2800000003</v>
      </c>
      <c r="M43" s="8">
        <v>4503465.7300000004</v>
      </c>
      <c r="N43" s="14">
        <v>273746.34000000003</v>
      </c>
      <c r="O43" s="15">
        <v>2910508.56</v>
      </c>
      <c r="P43" s="8">
        <v>1866703.51</v>
      </c>
    </row>
    <row r="44" spans="1:16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6" t="s">
        <v>193</v>
      </c>
      <c r="I44" s="15" t="s">
        <v>193</v>
      </c>
      <c r="J44" s="19" t="s">
        <v>193</v>
      </c>
      <c r="K44" s="8" t="s">
        <v>193</v>
      </c>
      <c r="L44" s="8" t="s">
        <v>193</v>
      </c>
      <c r="M44" s="8" t="s">
        <v>193</v>
      </c>
      <c r="N44" s="14" t="s">
        <v>193</v>
      </c>
      <c r="O44" s="15" t="s">
        <v>193</v>
      </c>
      <c r="P44" s="8" t="s">
        <v>193</v>
      </c>
    </row>
    <row r="45" spans="1:16" x14ac:dyDescent="0.25">
      <c r="A45" s="22" t="s">
        <v>155</v>
      </c>
      <c r="B45" s="12">
        <f t="shared" ref="B45:I45" si="9">SUM(B41:B44)</f>
        <v>35225681.109999999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13">
        <f t="shared" si="9"/>
        <v>35225681.109999999</v>
      </c>
      <c r="J45" s="18">
        <f t="shared" ref="J45:P45" si="10">SUM(J41:J44)</f>
        <v>36672.78</v>
      </c>
      <c r="K45" s="7">
        <f t="shared" si="10"/>
        <v>35262353.890000001</v>
      </c>
      <c r="L45" s="7">
        <f t="shared" si="10"/>
        <v>23080322.949999999</v>
      </c>
      <c r="M45" s="7">
        <f t="shared" si="10"/>
        <v>12182030.940000001</v>
      </c>
      <c r="N45" s="12">
        <f t="shared" si="10"/>
        <v>687699.41999999993</v>
      </c>
      <c r="O45" s="13">
        <f t="shared" si="10"/>
        <v>8005568.8399999999</v>
      </c>
      <c r="P45" s="7">
        <f t="shared" si="10"/>
        <v>4864161.5199999996</v>
      </c>
    </row>
    <row r="46" spans="1:16" x14ac:dyDescent="0.25">
      <c r="A46" s="24"/>
      <c r="B46" s="33"/>
      <c r="C46" s="34"/>
      <c r="D46" s="34"/>
      <c r="E46" s="34"/>
      <c r="F46" s="34"/>
      <c r="G46" s="34"/>
      <c r="H46" s="34"/>
      <c r="I46" s="35"/>
      <c r="J46" s="47"/>
      <c r="K46" s="36"/>
      <c r="L46" s="36"/>
      <c r="M46" s="36"/>
      <c r="N46" s="33"/>
      <c r="O46" s="35"/>
      <c r="P46" s="36"/>
    </row>
    <row r="47" spans="1:16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5"/>
      <c r="J47" s="47"/>
      <c r="K47" s="36"/>
      <c r="L47" s="36"/>
      <c r="M47" s="36"/>
      <c r="N47" s="33"/>
      <c r="O47" s="35"/>
      <c r="P47" s="36"/>
    </row>
    <row r="48" spans="1:16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6" t="s">
        <v>192</v>
      </c>
      <c r="I48" s="15" t="s">
        <v>192</v>
      </c>
      <c r="J48" s="19" t="s">
        <v>192</v>
      </c>
      <c r="K48" s="8" t="s">
        <v>192</v>
      </c>
      <c r="L48" s="8" t="s">
        <v>192</v>
      </c>
      <c r="M48" s="8" t="s">
        <v>192</v>
      </c>
      <c r="N48" s="14" t="s">
        <v>192</v>
      </c>
      <c r="O48" s="15" t="s">
        <v>192</v>
      </c>
      <c r="P48" s="8" t="s">
        <v>192</v>
      </c>
    </row>
    <row r="49" spans="1:16" x14ac:dyDescent="0.25">
      <c r="A49" s="25" t="s">
        <v>186</v>
      </c>
      <c r="B49" s="14" t="s">
        <v>192</v>
      </c>
      <c r="C49" s="6" t="s">
        <v>192</v>
      </c>
      <c r="D49" s="6" t="s">
        <v>192</v>
      </c>
      <c r="E49" s="6" t="s">
        <v>192</v>
      </c>
      <c r="F49" s="6" t="s">
        <v>192</v>
      </c>
      <c r="G49" s="6" t="s">
        <v>192</v>
      </c>
      <c r="H49" s="6" t="s">
        <v>192</v>
      </c>
      <c r="I49" s="15" t="s">
        <v>192</v>
      </c>
      <c r="J49" s="19" t="s">
        <v>192</v>
      </c>
      <c r="K49" s="8" t="s">
        <v>192</v>
      </c>
      <c r="L49" s="8" t="s">
        <v>192</v>
      </c>
      <c r="M49" s="8" t="s">
        <v>192</v>
      </c>
      <c r="N49" s="14" t="s">
        <v>192</v>
      </c>
      <c r="O49" s="15" t="s">
        <v>192</v>
      </c>
      <c r="P49" s="8" t="s">
        <v>192</v>
      </c>
    </row>
    <row r="50" spans="1:16" x14ac:dyDescent="0.25">
      <c r="A50" s="25" t="s">
        <v>187</v>
      </c>
      <c r="B50" s="14" t="s">
        <v>192</v>
      </c>
      <c r="C50" s="6" t="s">
        <v>192</v>
      </c>
      <c r="D50" s="6" t="s">
        <v>192</v>
      </c>
      <c r="E50" s="6" t="s">
        <v>192</v>
      </c>
      <c r="F50" s="6" t="s">
        <v>192</v>
      </c>
      <c r="G50" s="6" t="s">
        <v>192</v>
      </c>
      <c r="H50" s="6" t="s">
        <v>192</v>
      </c>
      <c r="I50" s="15" t="s">
        <v>192</v>
      </c>
      <c r="J50" s="19" t="s">
        <v>192</v>
      </c>
      <c r="K50" s="8" t="s">
        <v>192</v>
      </c>
      <c r="L50" s="8" t="s">
        <v>192</v>
      </c>
      <c r="M50" s="8" t="s">
        <v>192</v>
      </c>
      <c r="N50" s="14" t="s">
        <v>192</v>
      </c>
      <c r="O50" s="15" t="s">
        <v>192</v>
      </c>
      <c r="P50" s="8" t="s">
        <v>192</v>
      </c>
    </row>
    <row r="51" spans="1:16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6" t="s">
        <v>193</v>
      </c>
      <c r="I51" s="15" t="s">
        <v>193</v>
      </c>
      <c r="J51" s="19" t="s">
        <v>193</v>
      </c>
      <c r="K51" s="8" t="s">
        <v>193</v>
      </c>
      <c r="L51" s="8" t="s">
        <v>193</v>
      </c>
      <c r="M51" s="8" t="s">
        <v>193</v>
      </c>
      <c r="N51" s="14" t="s">
        <v>193</v>
      </c>
      <c r="O51" s="15" t="s">
        <v>193</v>
      </c>
      <c r="P51" s="8" t="s">
        <v>193</v>
      </c>
    </row>
    <row r="52" spans="1:16" x14ac:dyDescent="0.25">
      <c r="A52" s="22" t="s">
        <v>155</v>
      </c>
      <c r="B52" s="12">
        <f t="shared" ref="B52:I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13">
        <f t="shared" si="11"/>
        <v>0</v>
      </c>
      <c r="J52" s="18">
        <f t="shared" ref="J52:P52" si="12">SUM(J48:J51)</f>
        <v>0</v>
      </c>
      <c r="K52" s="7">
        <f t="shared" si="12"/>
        <v>0</v>
      </c>
      <c r="L52" s="7">
        <f t="shared" si="12"/>
        <v>0</v>
      </c>
      <c r="M52" s="7">
        <f t="shared" si="12"/>
        <v>0</v>
      </c>
      <c r="N52" s="12">
        <f t="shared" si="12"/>
        <v>0</v>
      </c>
      <c r="O52" s="13">
        <f t="shared" si="12"/>
        <v>0</v>
      </c>
      <c r="P52" s="7">
        <f t="shared" si="12"/>
        <v>0</v>
      </c>
    </row>
    <row r="53" spans="1:16" x14ac:dyDescent="0.25">
      <c r="A53" s="24"/>
      <c r="B53" s="33"/>
      <c r="C53" s="34"/>
      <c r="D53" s="34"/>
      <c r="E53" s="34"/>
      <c r="F53" s="34"/>
      <c r="G53" s="34"/>
      <c r="H53" s="34"/>
      <c r="I53" s="35"/>
      <c r="J53" s="47"/>
      <c r="K53" s="36"/>
      <c r="L53" s="36"/>
      <c r="M53" s="36"/>
      <c r="N53" s="33"/>
      <c r="O53" s="35"/>
      <c r="P53" s="36"/>
    </row>
    <row r="54" spans="1:16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5"/>
      <c r="J54" s="47"/>
      <c r="K54" s="36"/>
      <c r="L54" s="36"/>
      <c r="M54" s="36"/>
      <c r="N54" s="33"/>
      <c r="O54" s="35"/>
      <c r="P54" s="36"/>
    </row>
    <row r="55" spans="1:16" x14ac:dyDescent="0.25">
      <c r="A55" s="25" t="s">
        <v>185</v>
      </c>
      <c r="B55" s="14">
        <v>7267970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15">
        <v>7267970</v>
      </c>
      <c r="J55" s="19">
        <v>669048</v>
      </c>
      <c r="K55" s="8">
        <v>7937018</v>
      </c>
      <c r="L55" s="8">
        <v>6338535</v>
      </c>
      <c r="M55" s="8">
        <v>1598483</v>
      </c>
      <c r="N55" s="14">
        <v>238</v>
      </c>
      <c r="O55" s="15">
        <v>0</v>
      </c>
      <c r="P55" s="8">
        <v>1598721</v>
      </c>
    </row>
    <row r="56" spans="1:16" x14ac:dyDescent="0.25">
      <c r="A56" s="25" t="s">
        <v>186</v>
      </c>
      <c r="B56" s="14">
        <v>7338411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15">
        <v>7338411</v>
      </c>
      <c r="J56" s="19">
        <v>417671</v>
      </c>
      <c r="K56" s="8">
        <v>7756082</v>
      </c>
      <c r="L56" s="8">
        <v>6462637</v>
      </c>
      <c r="M56" s="8">
        <v>1293445</v>
      </c>
      <c r="N56" s="14">
        <v>111</v>
      </c>
      <c r="O56" s="15">
        <v>0</v>
      </c>
      <c r="P56" s="8">
        <v>1293556</v>
      </c>
    </row>
    <row r="57" spans="1:16" x14ac:dyDescent="0.25">
      <c r="A57" s="25" t="s">
        <v>187</v>
      </c>
      <c r="B57" s="14">
        <v>7485226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15">
        <v>7485226</v>
      </c>
      <c r="J57" s="19">
        <v>604072</v>
      </c>
      <c r="K57" s="8">
        <v>8089298</v>
      </c>
      <c r="L57" s="8">
        <v>6433430</v>
      </c>
      <c r="M57" s="8">
        <v>1655868</v>
      </c>
      <c r="N57" s="14">
        <v>312</v>
      </c>
      <c r="O57" s="15">
        <v>0</v>
      </c>
      <c r="P57" s="8">
        <v>1656180</v>
      </c>
    </row>
    <row r="58" spans="1:16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6" t="s">
        <v>193</v>
      </c>
      <c r="I58" s="15" t="s">
        <v>193</v>
      </c>
      <c r="J58" s="19" t="s">
        <v>193</v>
      </c>
      <c r="K58" s="8" t="s">
        <v>193</v>
      </c>
      <c r="L58" s="8" t="s">
        <v>193</v>
      </c>
      <c r="M58" s="8" t="s">
        <v>193</v>
      </c>
      <c r="N58" s="14" t="s">
        <v>193</v>
      </c>
      <c r="O58" s="15" t="s">
        <v>193</v>
      </c>
      <c r="P58" s="8" t="s">
        <v>193</v>
      </c>
    </row>
    <row r="59" spans="1:16" x14ac:dyDescent="0.25">
      <c r="A59" s="22" t="s">
        <v>155</v>
      </c>
      <c r="B59" s="12">
        <f t="shared" ref="B59:I59" si="13">SUM(B55:B58)</f>
        <v>22091607</v>
      </c>
      <c r="C59" s="5">
        <f t="shared" si="13"/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13">
        <f t="shared" si="13"/>
        <v>22091607</v>
      </c>
      <c r="J59" s="18">
        <f t="shared" ref="J59:P59" si="14">SUM(J55:J58)</f>
        <v>1690791</v>
      </c>
      <c r="K59" s="7">
        <f t="shared" si="14"/>
        <v>23782398</v>
      </c>
      <c r="L59" s="7">
        <f t="shared" si="14"/>
        <v>19234602</v>
      </c>
      <c r="M59" s="7">
        <f t="shared" si="14"/>
        <v>4547796</v>
      </c>
      <c r="N59" s="12">
        <f t="shared" si="14"/>
        <v>661</v>
      </c>
      <c r="O59" s="13">
        <f t="shared" si="14"/>
        <v>0</v>
      </c>
      <c r="P59" s="7">
        <f t="shared" si="14"/>
        <v>4548457</v>
      </c>
    </row>
    <row r="60" spans="1:16" x14ac:dyDescent="0.25">
      <c r="A60" s="24"/>
      <c r="B60" s="33"/>
      <c r="C60" s="34"/>
      <c r="D60" s="34"/>
      <c r="E60" s="34"/>
      <c r="F60" s="34"/>
      <c r="G60" s="34"/>
      <c r="H60" s="34"/>
      <c r="I60" s="35"/>
      <c r="J60" s="47"/>
      <c r="K60" s="36"/>
      <c r="L60" s="36"/>
      <c r="M60" s="36"/>
      <c r="N60" s="33"/>
      <c r="O60" s="35"/>
      <c r="P60" s="36"/>
    </row>
    <row r="61" spans="1:16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5"/>
      <c r="J61" s="47"/>
      <c r="K61" s="36"/>
      <c r="L61" s="36"/>
      <c r="M61" s="36"/>
      <c r="N61" s="33"/>
      <c r="O61" s="35"/>
      <c r="P61" s="36"/>
    </row>
    <row r="62" spans="1:16" x14ac:dyDescent="0.25">
      <c r="A62" s="25" t="s">
        <v>185</v>
      </c>
      <c r="B62" s="14">
        <v>9327450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15">
        <v>9327450</v>
      </c>
      <c r="J62" s="19">
        <v>1303551</v>
      </c>
      <c r="K62" s="8">
        <v>10631001</v>
      </c>
      <c r="L62" s="8">
        <v>8495796</v>
      </c>
      <c r="M62" s="8">
        <v>2135205</v>
      </c>
      <c r="N62" s="14">
        <v>-22327</v>
      </c>
      <c r="O62" s="15">
        <v>0</v>
      </c>
      <c r="P62" s="8">
        <v>2112878</v>
      </c>
    </row>
    <row r="63" spans="1:16" x14ac:dyDescent="0.25">
      <c r="A63" s="25" t="s">
        <v>186</v>
      </c>
      <c r="B63" s="14">
        <v>9644751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15">
        <v>9644751</v>
      </c>
      <c r="J63" s="19">
        <v>728155</v>
      </c>
      <c r="K63" s="8">
        <v>10372906</v>
      </c>
      <c r="L63" s="8">
        <v>8095672</v>
      </c>
      <c r="M63" s="8">
        <v>2277234</v>
      </c>
      <c r="N63" s="14">
        <v>26</v>
      </c>
      <c r="O63" s="15">
        <v>0</v>
      </c>
      <c r="P63" s="8">
        <v>2277260</v>
      </c>
    </row>
    <row r="64" spans="1:16" x14ac:dyDescent="0.25">
      <c r="A64" s="25" t="s">
        <v>187</v>
      </c>
      <c r="B64" s="14">
        <v>9786589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15">
        <v>9786589</v>
      </c>
      <c r="J64" s="19">
        <v>595171</v>
      </c>
      <c r="K64" s="8">
        <v>10381760</v>
      </c>
      <c r="L64" s="8">
        <v>8492644</v>
      </c>
      <c r="M64" s="8">
        <v>1889116</v>
      </c>
      <c r="N64" s="14">
        <v>-411</v>
      </c>
      <c r="O64" s="15">
        <v>0</v>
      </c>
      <c r="P64" s="8">
        <v>1888705</v>
      </c>
    </row>
    <row r="65" spans="1:16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6" t="s">
        <v>193</v>
      </c>
      <c r="I65" s="15" t="s">
        <v>193</v>
      </c>
      <c r="J65" s="19" t="s">
        <v>193</v>
      </c>
      <c r="K65" s="8" t="s">
        <v>193</v>
      </c>
      <c r="L65" s="8" t="s">
        <v>193</v>
      </c>
      <c r="M65" s="8" t="s">
        <v>193</v>
      </c>
      <c r="N65" s="14" t="s">
        <v>193</v>
      </c>
      <c r="O65" s="15" t="s">
        <v>193</v>
      </c>
      <c r="P65" s="8" t="s">
        <v>193</v>
      </c>
    </row>
    <row r="66" spans="1:16" x14ac:dyDescent="0.25">
      <c r="A66" s="22" t="s">
        <v>155</v>
      </c>
      <c r="B66" s="12">
        <f t="shared" ref="B66:I66" si="15">SUM(B62:B65)</f>
        <v>28758790</v>
      </c>
      <c r="C66" s="5">
        <f t="shared" si="15"/>
        <v>0</v>
      </c>
      <c r="D66" s="5">
        <f t="shared" si="15"/>
        <v>0</v>
      </c>
      <c r="E66" s="5">
        <f t="shared" si="15"/>
        <v>0</v>
      </c>
      <c r="F66" s="5">
        <f t="shared" si="15"/>
        <v>0</v>
      </c>
      <c r="G66" s="5">
        <f t="shared" si="15"/>
        <v>0</v>
      </c>
      <c r="H66" s="5">
        <f t="shared" si="15"/>
        <v>0</v>
      </c>
      <c r="I66" s="13">
        <f t="shared" si="15"/>
        <v>28758790</v>
      </c>
      <c r="J66" s="18">
        <f t="shared" ref="J66:P66" si="16">SUM(J62:J65)</f>
        <v>2626877</v>
      </c>
      <c r="K66" s="7">
        <f t="shared" si="16"/>
        <v>31385667</v>
      </c>
      <c r="L66" s="7">
        <f t="shared" si="16"/>
        <v>25084112</v>
      </c>
      <c r="M66" s="7">
        <f t="shared" si="16"/>
        <v>6301555</v>
      </c>
      <c r="N66" s="12">
        <f t="shared" si="16"/>
        <v>-22712</v>
      </c>
      <c r="O66" s="13">
        <f t="shared" si="16"/>
        <v>0</v>
      </c>
      <c r="P66" s="7">
        <f t="shared" si="16"/>
        <v>6278843</v>
      </c>
    </row>
    <row r="67" spans="1:16" x14ac:dyDescent="0.25">
      <c r="A67" s="24"/>
      <c r="B67" s="33"/>
      <c r="C67" s="34"/>
      <c r="D67" s="34"/>
      <c r="E67" s="34"/>
      <c r="F67" s="34"/>
      <c r="G67" s="34"/>
      <c r="H67" s="34"/>
      <c r="I67" s="35"/>
      <c r="J67" s="47"/>
      <c r="K67" s="36"/>
      <c r="L67" s="36"/>
      <c r="M67" s="36"/>
      <c r="N67" s="33"/>
      <c r="O67" s="35"/>
      <c r="P67" s="36"/>
    </row>
    <row r="68" spans="1:16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5"/>
      <c r="J68" s="47"/>
      <c r="K68" s="36"/>
      <c r="L68" s="36"/>
      <c r="M68" s="36"/>
      <c r="N68" s="33"/>
      <c r="O68" s="35"/>
      <c r="P68" s="36"/>
    </row>
    <row r="69" spans="1:16" x14ac:dyDescent="0.25">
      <c r="A69" s="25" t="s">
        <v>185</v>
      </c>
      <c r="B69" s="14">
        <v>7857581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15">
        <v>7857581</v>
      </c>
      <c r="J69" s="19">
        <v>2496864</v>
      </c>
      <c r="K69" s="8">
        <v>10354445</v>
      </c>
      <c r="L69" s="8">
        <v>8369077</v>
      </c>
      <c r="M69" s="8">
        <v>1985368</v>
      </c>
      <c r="N69" s="14">
        <v>6654</v>
      </c>
      <c r="O69" s="15">
        <v>0</v>
      </c>
      <c r="P69" s="8">
        <v>1992022</v>
      </c>
    </row>
    <row r="70" spans="1:16" x14ac:dyDescent="0.25">
      <c r="A70" s="25" t="s">
        <v>186</v>
      </c>
      <c r="B70" s="14">
        <v>7861626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15">
        <v>7861626</v>
      </c>
      <c r="J70" s="19">
        <v>1409609</v>
      </c>
      <c r="K70" s="8">
        <v>9271235</v>
      </c>
      <c r="L70" s="8">
        <v>7834002</v>
      </c>
      <c r="M70" s="8">
        <v>1437233</v>
      </c>
      <c r="N70" s="14">
        <v>-530</v>
      </c>
      <c r="O70" s="15">
        <v>0</v>
      </c>
      <c r="P70" s="8">
        <v>1436703</v>
      </c>
    </row>
    <row r="71" spans="1:16" x14ac:dyDescent="0.25">
      <c r="A71" s="25" t="s">
        <v>187</v>
      </c>
      <c r="B71" s="14">
        <v>8749701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15">
        <v>8749701</v>
      </c>
      <c r="J71" s="19">
        <v>1499335</v>
      </c>
      <c r="K71" s="8">
        <v>10249036</v>
      </c>
      <c r="L71" s="8">
        <v>8251297</v>
      </c>
      <c r="M71" s="8">
        <v>1997739</v>
      </c>
      <c r="N71" s="14">
        <v>-782</v>
      </c>
      <c r="O71" s="15">
        <v>0</v>
      </c>
      <c r="P71" s="8">
        <v>1996957</v>
      </c>
    </row>
    <row r="72" spans="1:16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6" t="s">
        <v>193</v>
      </c>
      <c r="I72" s="15" t="s">
        <v>193</v>
      </c>
      <c r="J72" s="19" t="s">
        <v>193</v>
      </c>
      <c r="K72" s="8" t="s">
        <v>193</v>
      </c>
      <c r="L72" s="8" t="s">
        <v>193</v>
      </c>
      <c r="M72" s="8" t="s">
        <v>193</v>
      </c>
      <c r="N72" s="14" t="s">
        <v>193</v>
      </c>
      <c r="O72" s="15" t="s">
        <v>193</v>
      </c>
      <c r="P72" s="8" t="s">
        <v>193</v>
      </c>
    </row>
    <row r="73" spans="1:16" x14ac:dyDescent="0.25">
      <c r="A73" s="22" t="s">
        <v>155</v>
      </c>
      <c r="B73" s="12">
        <f t="shared" ref="B73:I73" si="17">SUM(B69:B72)</f>
        <v>24468908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si="17"/>
        <v>0</v>
      </c>
      <c r="I73" s="13">
        <f t="shared" si="17"/>
        <v>24468908</v>
      </c>
      <c r="J73" s="18">
        <f t="shared" ref="J73:P73" si="18">SUM(J69:J72)</f>
        <v>5405808</v>
      </c>
      <c r="K73" s="7">
        <f t="shared" si="18"/>
        <v>29874716</v>
      </c>
      <c r="L73" s="7">
        <f t="shared" si="18"/>
        <v>24454376</v>
      </c>
      <c r="M73" s="7">
        <f t="shared" si="18"/>
        <v>5420340</v>
      </c>
      <c r="N73" s="12">
        <f t="shared" si="18"/>
        <v>5342</v>
      </c>
      <c r="O73" s="13">
        <f t="shared" si="18"/>
        <v>0</v>
      </c>
      <c r="P73" s="7">
        <f t="shared" si="18"/>
        <v>5425682</v>
      </c>
    </row>
    <row r="74" spans="1:16" x14ac:dyDescent="0.25">
      <c r="A74" s="24"/>
      <c r="B74" s="33"/>
      <c r="C74" s="34"/>
      <c r="D74" s="34"/>
      <c r="E74" s="34"/>
      <c r="F74" s="34"/>
      <c r="G74" s="34"/>
      <c r="H74" s="34"/>
      <c r="I74" s="35"/>
      <c r="J74" s="47"/>
      <c r="K74" s="36"/>
      <c r="L74" s="36"/>
      <c r="M74" s="36"/>
      <c r="N74" s="33"/>
      <c r="O74" s="35"/>
      <c r="P74" s="36"/>
    </row>
    <row r="75" spans="1:16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5"/>
      <c r="J75" s="47"/>
      <c r="K75" s="36"/>
      <c r="L75" s="36"/>
      <c r="M75" s="36"/>
      <c r="N75" s="33"/>
      <c r="O75" s="35"/>
      <c r="P75" s="36"/>
    </row>
    <row r="76" spans="1:16" x14ac:dyDescent="0.25">
      <c r="A76" s="25" t="s">
        <v>185</v>
      </c>
      <c r="B76" s="14">
        <v>6898317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15">
        <v>6898317</v>
      </c>
      <c r="J76" s="19">
        <v>0</v>
      </c>
      <c r="K76" s="8">
        <v>6898317</v>
      </c>
      <c r="L76" s="8">
        <v>5380424</v>
      </c>
      <c r="M76" s="8">
        <v>1517893</v>
      </c>
      <c r="N76" s="14">
        <v>0</v>
      </c>
      <c r="O76" s="15">
        <v>0</v>
      </c>
      <c r="P76" s="8">
        <v>1517893</v>
      </c>
    </row>
    <row r="77" spans="1:16" x14ac:dyDescent="0.25">
      <c r="A77" s="25" t="s">
        <v>186</v>
      </c>
      <c r="B77" s="14">
        <v>6644493</v>
      </c>
      <c r="C77" s="6">
        <v>0</v>
      </c>
      <c r="D77" s="6">
        <v>0</v>
      </c>
      <c r="E77" s="6">
        <v>0</v>
      </c>
      <c r="F77" s="6">
        <v>0</v>
      </c>
      <c r="G77" s="6">
        <v>4907094</v>
      </c>
      <c r="H77" s="6">
        <v>0</v>
      </c>
      <c r="I77" s="15">
        <v>6644493</v>
      </c>
      <c r="J77" s="19">
        <v>4907094</v>
      </c>
      <c r="K77" s="8">
        <v>11551587</v>
      </c>
      <c r="L77" s="8">
        <v>6197227</v>
      </c>
      <c r="M77" s="8">
        <v>5354360</v>
      </c>
      <c r="N77" s="14">
        <v>0</v>
      </c>
      <c r="O77" s="15">
        <v>0</v>
      </c>
      <c r="P77" s="8">
        <v>5354360</v>
      </c>
    </row>
    <row r="78" spans="1:16" x14ac:dyDescent="0.25">
      <c r="A78" s="25" t="s">
        <v>187</v>
      </c>
      <c r="B78" s="14">
        <v>6945201</v>
      </c>
      <c r="C78" s="6">
        <v>0</v>
      </c>
      <c r="D78" s="6">
        <v>0</v>
      </c>
      <c r="E78" s="6">
        <v>0</v>
      </c>
      <c r="F78" s="6">
        <v>0</v>
      </c>
      <c r="G78" s="6">
        <v>2453548</v>
      </c>
      <c r="H78" s="6">
        <v>0</v>
      </c>
      <c r="I78" s="15">
        <v>6945201</v>
      </c>
      <c r="J78" s="19">
        <v>2453548</v>
      </c>
      <c r="K78" s="8">
        <v>9398749</v>
      </c>
      <c r="L78" s="8">
        <v>6021197</v>
      </c>
      <c r="M78" s="8">
        <v>3377552</v>
      </c>
      <c r="N78" s="14">
        <v>0</v>
      </c>
      <c r="O78" s="15">
        <v>0</v>
      </c>
      <c r="P78" s="8">
        <v>3377552</v>
      </c>
    </row>
    <row r="79" spans="1:16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6" t="s">
        <v>193</v>
      </c>
      <c r="I79" s="15" t="s">
        <v>193</v>
      </c>
      <c r="J79" s="19" t="s">
        <v>193</v>
      </c>
      <c r="K79" s="8" t="s">
        <v>193</v>
      </c>
      <c r="L79" s="8" t="s">
        <v>193</v>
      </c>
      <c r="M79" s="8" t="s">
        <v>193</v>
      </c>
      <c r="N79" s="14" t="s">
        <v>193</v>
      </c>
      <c r="O79" s="15" t="s">
        <v>193</v>
      </c>
      <c r="P79" s="8" t="s">
        <v>193</v>
      </c>
    </row>
    <row r="80" spans="1:16" x14ac:dyDescent="0.25">
      <c r="A80" s="22" t="s">
        <v>155</v>
      </c>
      <c r="B80" s="12">
        <f t="shared" ref="B80:I80" si="19">SUM(B76:B79)</f>
        <v>20488011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7360642</v>
      </c>
      <c r="H80" s="5">
        <f t="shared" si="19"/>
        <v>0</v>
      </c>
      <c r="I80" s="13">
        <f t="shared" si="19"/>
        <v>20488011</v>
      </c>
      <c r="J80" s="18">
        <f t="shared" ref="J80:P80" si="20">SUM(J76:J79)</f>
        <v>7360642</v>
      </c>
      <c r="K80" s="7">
        <f t="shared" si="20"/>
        <v>27848653</v>
      </c>
      <c r="L80" s="7">
        <f t="shared" si="20"/>
        <v>17598848</v>
      </c>
      <c r="M80" s="7">
        <f t="shared" si="20"/>
        <v>10249805</v>
      </c>
      <c r="N80" s="12">
        <f t="shared" si="20"/>
        <v>0</v>
      </c>
      <c r="O80" s="13">
        <f t="shared" si="20"/>
        <v>0</v>
      </c>
      <c r="P80" s="7">
        <f t="shared" si="20"/>
        <v>10249805</v>
      </c>
    </row>
    <row r="81" spans="1:16" x14ac:dyDescent="0.25">
      <c r="A81" s="24"/>
      <c r="B81" s="33"/>
      <c r="C81" s="34"/>
      <c r="D81" s="34"/>
      <c r="E81" s="34"/>
      <c r="F81" s="34"/>
      <c r="G81" s="34"/>
      <c r="H81" s="34"/>
      <c r="I81" s="35"/>
      <c r="J81" s="47"/>
      <c r="K81" s="36"/>
      <c r="L81" s="36"/>
      <c r="M81" s="36"/>
      <c r="N81" s="33"/>
      <c r="O81" s="35"/>
      <c r="P81" s="36"/>
    </row>
    <row r="82" spans="1:16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5"/>
      <c r="J82" s="47"/>
      <c r="K82" s="36"/>
      <c r="L82" s="36"/>
      <c r="M82" s="36"/>
      <c r="N82" s="33"/>
      <c r="O82" s="35"/>
      <c r="P82" s="36"/>
    </row>
    <row r="83" spans="1:16" x14ac:dyDescent="0.25">
      <c r="A83" s="25" t="s">
        <v>185</v>
      </c>
      <c r="B83" s="14">
        <v>4275052.2699999996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15">
        <v>4275052.2699999996</v>
      </c>
      <c r="J83" s="19">
        <v>317117.14</v>
      </c>
      <c r="K83" s="8">
        <v>4592169.41</v>
      </c>
      <c r="L83" s="8">
        <v>4696535.28</v>
      </c>
      <c r="M83" s="8">
        <v>-104365.87</v>
      </c>
      <c r="N83" s="14">
        <v>0</v>
      </c>
      <c r="O83" s="15">
        <v>0</v>
      </c>
      <c r="P83" s="8">
        <v>-104365.87</v>
      </c>
    </row>
    <row r="84" spans="1:16" x14ac:dyDescent="0.25">
      <c r="A84" s="25" t="s">
        <v>186</v>
      </c>
      <c r="B84" s="14">
        <v>4069796.83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15">
        <v>4069796.83</v>
      </c>
      <c r="J84" s="19">
        <v>329253.83</v>
      </c>
      <c r="K84" s="8">
        <v>4399050.66</v>
      </c>
      <c r="L84" s="8">
        <v>4575366.91</v>
      </c>
      <c r="M84" s="8">
        <v>-176316.25</v>
      </c>
      <c r="N84" s="14">
        <v>3079.63</v>
      </c>
      <c r="O84" s="15">
        <v>0</v>
      </c>
      <c r="P84" s="8">
        <v>-173236.62</v>
      </c>
    </row>
    <row r="85" spans="1:16" x14ac:dyDescent="0.25">
      <c r="A85" s="25" t="s">
        <v>187</v>
      </c>
      <c r="B85" s="14">
        <v>3791643.1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15">
        <v>3791643.1</v>
      </c>
      <c r="J85" s="19">
        <v>420414.13</v>
      </c>
      <c r="K85" s="8">
        <v>4212057.2300000004</v>
      </c>
      <c r="L85" s="8">
        <v>4474237.8899999997</v>
      </c>
      <c r="M85" s="8">
        <v>-262180.65999999997</v>
      </c>
      <c r="N85" s="14">
        <v>0</v>
      </c>
      <c r="O85" s="15">
        <v>0</v>
      </c>
      <c r="P85" s="8">
        <v>-262180.65999999997</v>
      </c>
    </row>
    <row r="86" spans="1:16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6" t="s">
        <v>193</v>
      </c>
      <c r="I86" s="15" t="s">
        <v>193</v>
      </c>
      <c r="J86" s="19" t="s">
        <v>193</v>
      </c>
      <c r="K86" s="8" t="s">
        <v>193</v>
      </c>
      <c r="L86" s="8" t="s">
        <v>193</v>
      </c>
      <c r="M86" s="8" t="s">
        <v>193</v>
      </c>
      <c r="N86" s="14" t="s">
        <v>193</v>
      </c>
      <c r="O86" s="15" t="s">
        <v>193</v>
      </c>
      <c r="P86" s="8" t="s">
        <v>193</v>
      </c>
    </row>
    <row r="87" spans="1:16" x14ac:dyDescent="0.25">
      <c r="A87" s="22" t="s">
        <v>155</v>
      </c>
      <c r="B87" s="12">
        <f t="shared" ref="B87:I87" si="21">SUM(B83:B86)</f>
        <v>12136492.199999999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5">
        <f t="shared" si="21"/>
        <v>0</v>
      </c>
      <c r="I87" s="13">
        <f t="shared" si="21"/>
        <v>12136492.199999999</v>
      </c>
      <c r="J87" s="18">
        <f t="shared" ref="J87:P87" si="22">SUM(J83:J86)</f>
        <v>1066785.1000000001</v>
      </c>
      <c r="K87" s="7">
        <f t="shared" si="22"/>
        <v>13203277.300000001</v>
      </c>
      <c r="L87" s="7">
        <f t="shared" si="22"/>
        <v>13746140.080000002</v>
      </c>
      <c r="M87" s="7">
        <f t="shared" si="22"/>
        <v>-542862.78</v>
      </c>
      <c r="N87" s="12">
        <f t="shared" si="22"/>
        <v>3079.63</v>
      </c>
      <c r="O87" s="13">
        <f t="shared" si="22"/>
        <v>0</v>
      </c>
      <c r="P87" s="7">
        <f t="shared" si="22"/>
        <v>-539783.14999999991</v>
      </c>
    </row>
    <row r="88" spans="1:16" x14ac:dyDescent="0.25">
      <c r="A88" s="24"/>
      <c r="B88" s="33"/>
      <c r="C88" s="34"/>
      <c r="D88" s="34"/>
      <c r="E88" s="34"/>
      <c r="F88" s="34"/>
      <c r="G88" s="34"/>
      <c r="H88" s="34"/>
      <c r="I88" s="35"/>
      <c r="J88" s="47"/>
      <c r="K88" s="36"/>
      <c r="L88" s="36"/>
      <c r="M88" s="36"/>
      <c r="N88" s="33"/>
      <c r="O88" s="35"/>
      <c r="P88" s="36"/>
    </row>
    <row r="89" spans="1:16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5"/>
      <c r="J89" s="47"/>
      <c r="K89" s="36"/>
      <c r="L89" s="36"/>
      <c r="M89" s="36"/>
      <c r="N89" s="33"/>
      <c r="O89" s="35"/>
      <c r="P89" s="36"/>
    </row>
    <row r="90" spans="1:16" x14ac:dyDescent="0.25">
      <c r="A90" s="25" t="s">
        <v>185</v>
      </c>
      <c r="B90" s="14">
        <v>3494164.77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15">
        <v>3494164.77</v>
      </c>
      <c r="J90" s="19">
        <v>1083414.05</v>
      </c>
      <c r="K90" s="8">
        <v>4577578.82</v>
      </c>
      <c r="L90" s="8">
        <v>3560761.6</v>
      </c>
      <c r="M90" s="8">
        <v>1016817.22</v>
      </c>
      <c r="N90" s="14">
        <v>0</v>
      </c>
      <c r="O90" s="15">
        <v>0</v>
      </c>
      <c r="P90" s="8">
        <v>1016817.22</v>
      </c>
    </row>
    <row r="91" spans="1:16" x14ac:dyDescent="0.25">
      <c r="A91" s="25" t="s">
        <v>186</v>
      </c>
      <c r="B91" s="14">
        <v>2896777.23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15">
        <v>2896777.23</v>
      </c>
      <c r="J91" s="19">
        <v>1083804.79</v>
      </c>
      <c r="K91" s="8">
        <v>3980582.02</v>
      </c>
      <c r="L91" s="8">
        <v>3598968.53</v>
      </c>
      <c r="M91" s="8">
        <v>381613.49</v>
      </c>
      <c r="N91" s="14">
        <v>0</v>
      </c>
      <c r="O91" s="15">
        <v>0</v>
      </c>
      <c r="P91" s="8">
        <v>381613.49</v>
      </c>
    </row>
    <row r="92" spans="1:16" x14ac:dyDescent="0.25">
      <c r="A92" s="25" t="s">
        <v>187</v>
      </c>
      <c r="B92" s="14">
        <v>2734438.91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15">
        <v>2734438.91</v>
      </c>
      <c r="J92" s="19">
        <v>1316591.55</v>
      </c>
      <c r="K92" s="8">
        <v>4051030.46</v>
      </c>
      <c r="L92" s="8">
        <v>3511469.94</v>
      </c>
      <c r="M92" s="8">
        <v>539560.52</v>
      </c>
      <c r="N92" s="14">
        <v>0</v>
      </c>
      <c r="O92" s="15">
        <v>0</v>
      </c>
      <c r="P92" s="8">
        <v>539560.52</v>
      </c>
    </row>
    <row r="93" spans="1:16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6" t="s">
        <v>193</v>
      </c>
      <c r="I93" s="15" t="s">
        <v>193</v>
      </c>
      <c r="J93" s="19" t="s">
        <v>193</v>
      </c>
      <c r="K93" s="8" t="s">
        <v>193</v>
      </c>
      <c r="L93" s="8" t="s">
        <v>193</v>
      </c>
      <c r="M93" s="8" t="s">
        <v>193</v>
      </c>
      <c r="N93" s="14" t="s">
        <v>193</v>
      </c>
      <c r="O93" s="15" t="s">
        <v>193</v>
      </c>
      <c r="P93" s="8" t="s">
        <v>193</v>
      </c>
    </row>
    <row r="94" spans="1:16" x14ac:dyDescent="0.25">
      <c r="A94" s="22" t="s">
        <v>155</v>
      </c>
      <c r="B94" s="12">
        <f t="shared" ref="B94:I94" si="23">SUM(B90:B93)</f>
        <v>9125380.9100000001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5">
        <f t="shared" si="23"/>
        <v>0</v>
      </c>
      <c r="I94" s="13">
        <f t="shared" si="23"/>
        <v>9125380.9100000001</v>
      </c>
      <c r="J94" s="18">
        <f t="shared" ref="J94:P94" si="24">SUM(J90:J93)</f>
        <v>3483810.3899999997</v>
      </c>
      <c r="K94" s="7">
        <f t="shared" si="24"/>
        <v>12609191.300000001</v>
      </c>
      <c r="L94" s="7">
        <f t="shared" si="24"/>
        <v>10671200.07</v>
      </c>
      <c r="M94" s="7">
        <f t="shared" si="24"/>
        <v>1937991.23</v>
      </c>
      <c r="N94" s="12">
        <f t="shared" si="24"/>
        <v>0</v>
      </c>
      <c r="O94" s="13">
        <f t="shared" si="24"/>
        <v>0</v>
      </c>
      <c r="P94" s="7">
        <f t="shared" si="24"/>
        <v>1937991.23</v>
      </c>
    </row>
    <row r="95" spans="1:16" x14ac:dyDescent="0.25">
      <c r="A95" s="24"/>
      <c r="B95" s="33"/>
      <c r="C95" s="34"/>
      <c r="D95" s="34"/>
      <c r="E95" s="34"/>
      <c r="F95" s="34"/>
      <c r="G95" s="34"/>
      <c r="H95" s="34"/>
      <c r="I95" s="35"/>
      <c r="J95" s="47"/>
      <c r="K95" s="36"/>
      <c r="L95" s="36"/>
      <c r="M95" s="36"/>
      <c r="N95" s="33"/>
      <c r="O95" s="35"/>
      <c r="P95" s="36"/>
    </row>
    <row r="96" spans="1:16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5"/>
      <c r="J96" s="47"/>
      <c r="K96" s="36"/>
      <c r="L96" s="36"/>
      <c r="M96" s="36"/>
      <c r="N96" s="33"/>
      <c r="O96" s="35"/>
      <c r="P96" s="36"/>
    </row>
    <row r="97" spans="1:16" x14ac:dyDescent="0.25">
      <c r="A97" s="25" t="s">
        <v>185</v>
      </c>
      <c r="B97" s="14">
        <v>7215804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15">
        <v>7215804</v>
      </c>
      <c r="J97" s="19">
        <v>0</v>
      </c>
      <c r="K97" s="8">
        <v>7215804</v>
      </c>
      <c r="L97" s="8">
        <v>7599360</v>
      </c>
      <c r="M97" s="8">
        <v>-383556</v>
      </c>
      <c r="N97" s="14">
        <v>9182</v>
      </c>
      <c r="O97" s="15">
        <v>0</v>
      </c>
      <c r="P97" s="8">
        <v>-374374</v>
      </c>
    </row>
    <row r="98" spans="1:16" x14ac:dyDescent="0.25">
      <c r="A98" s="25" t="s">
        <v>186</v>
      </c>
      <c r="B98" s="14">
        <v>6796654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15">
        <v>6796654</v>
      </c>
      <c r="J98" s="19">
        <v>0</v>
      </c>
      <c r="K98" s="8">
        <v>6796654</v>
      </c>
      <c r="L98" s="8">
        <v>7670752</v>
      </c>
      <c r="M98" s="8">
        <v>-874098</v>
      </c>
      <c r="N98" s="14">
        <v>9327</v>
      </c>
      <c r="O98" s="15">
        <v>0</v>
      </c>
      <c r="P98" s="8">
        <v>-864771</v>
      </c>
    </row>
    <row r="99" spans="1:16" x14ac:dyDescent="0.25">
      <c r="A99" s="25" t="s">
        <v>187</v>
      </c>
      <c r="B99" s="14">
        <v>7254161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15">
        <v>7254161</v>
      </c>
      <c r="J99" s="19">
        <v>0</v>
      </c>
      <c r="K99" s="8">
        <v>7254161</v>
      </c>
      <c r="L99" s="8">
        <v>7797328</v>
      </c>
      <c r="M99" s="8">
        <v>-543167</v>
      </c>
      <c r="N99" s="14">
        <v>9482</v>
      </c>
      <c r="O99" s="15">
        <v>0</v>
      </c>
      <c r="P99" s="8">
        <v>-533685</v>
      </c>
    </row>
    <row r="100" spans="1:16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6" t="s">
        <v>193</v>
      </c>
      <c r="I100" s="15" t="s">
        <v>193</v>
      </c>
      <c r="J100" s="19" t="s">
        <v>193</v>
      </c>
      <c r="K100" s="8" t="s">
        <v>193</v>
      </c>
      <c r="L100" s="8" t="s">
        <v>193</v>
      </c>
      <c r="M100" s="8" t="s">
        <v>193</v>
      </c>
      <c r="N100" s="14" t="s">
        <v>193</v>
      </c>
      <c r="O100" s="15" t="s">
        <v>193</v>
      </c>
      <c r="P100" s="8" t="s">
        <v>193</v>
      </c>
    </row>
    <row r="101" spans="1:16" x14ac:dyDescent="0.25">
      <c r="A101" s="22" t="s">
        <v>155</v>
      </c>
      <c r="B101" s="12">
        <f t="shared" ref="B101:I101" si="25">SUM(B97:B100)</f>
        <v>21266619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0</v>
      </c>
      <c r="G101" s="5">
        <f t="shared" si="25"/>
        <v>0</v>
      </c>
      <c r="H101" s="5">
        <f t="shared" si="25"/>
        <v>0</v>
      </c>
      <c r="I101" s="13">
        <f t="shared" si="25"/>
        <v>21266619</v>
      </c>
      <c r="J101" s="18">
        <f t="shared" ref="J101:P101" si="26">SUM(J97:J100)</f>
        <v>0</v>
      </c>
      <c r="K101" s="7">
        <f t="shared" si="26"/>
        <v>21266619</v>
      </c>
      <c r="L101" s="7">
        <f t="shared" si="26"/>
        <v>23067440</v>
      </c>
      <c r="M101" s="7">
        <f t="shared" si="26"/>
        <v>-1800821</v>
      </c>
      <c r="N101" s="12">
        <f t="shared" si="26"/>
        <v>27991</v>
      </c>
      <c r="O101" s="13">
        <f t="shared" si="26"/>
        <v>0</v>
      </c>
      <c r="P101" s="7">
        <f t="shared" si="26"/>
        <v>-1772830</v>
      </c>
    </row>
    <row r="102" spans="1:16" x14ac:dyDescent="0.25">
      <c r="A102" s="24"/>
      <c r="B102" s="33"/>
      <c r="C102" s="34"/>
      <c r="D102" s="34"/>
      <c r="E102" s="34"/>
      <c r="F102" s="34"/>
      <c r="G102" s="34"/>
      <c r="H102" s="34"/>
      <c r="I102" s="35"/>
      <c r="J102" s="47"/>
      <c r="K102" s="36"/>
      <c r="L102" s="36"/>
      <c r="M102" s="36"/>
      <c r="N102" s="33"/>
      <c r="O102" s="35"/>
      <c r="P102" s="36"/>
    </row>
    <row r="103" spans="1:16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5"/>
      <c r="J103" s="47"/>
      <c r="K103" s="36"/>
      <c r="L103" s="36"/>
      <c r="M103" s="36"/>
      <c r="N103" s="33"/>
      <c r="O103" s="35"/>
      <c r="P103" s="36"/>
    </row>
    <row r="104" spans="1:16" x14ac:dyDescent="0.25">
      <c r="A104" s="25" t="s">
        <v>185</v>
      </c>
      <c r="B104" s="14">
        <v>5552812</v>
      </c>
      <c r="C104" s="6">
        <v>187349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15">
        <v>5740161</v>
      </c>
      <c r="J104" s="19">
        <v>0</v>
      </c>
      <c r="K104" s="8">
        <v>5740161</v>
      </c>
      <c r="L104" s="8">
        <v>6943489</v>
      </c>
      <c r="M104" s="8">
        <v>-1203328</v>
      </c>
      <c r="N104" s="14">
        <v>6358</v>
      </c>
      <c r="O104" s="15">
        <v>0</v>
      </c>
      <c r="P104" s="8">
        <v>-1196970</v>
      </c>
    </row>
    <row r="105" spans="1:16" x14ac:dyDescent="0.25">
      <c r="A105" s="25" t="s">
        <v>186</v>
      </c>
      <c r="B105" s="14">
        <v>5382533</v>
      </c>
      <c r="C105" s="6">
        <v>190169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15">
        <v>5572702</v>
      </c>
      <c r="J105" s="19">
        <v>0</v>
      </c>
      <c r="K105" s="8">
        <v>5572702</v>
      </c>
      <c r="L105" s="8">
        <v>0</v>
      </c>
      <c r="M105" s="8">
        <v>0</v>
      </c>
      <c r="N105" s="14">
        <v>0</v>
      </c>
      <c r="O105" s="15">
        <v>0</v>
      </c>
      <c r="P105" s="8">
        <v>0</v>
      </c>
    </row>
    <row r="106" spans="1:16" x14ac:dyDescent="0.25">
      <c r="A106" s="25" t="s">
        <v>187</v>
      </c>
      <c r="B106" s="14">
        <v>6887017</v>
      </c>
      <c r="C106" s="6">
        <v>140609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15">
        <v>7027626</v>
      </c>
      <c r="J106" s="19">
        <v>0</v>
      </c>
      <c r="K106" s="8">
        <v>7027626</v>
      </c>
      <c r="L106" s="8">
        <v>7649568</v>
      </c>
      <c r="M106" s="8">
        <v>-621942</v>
      </c>
      <c r="N106" s="14">
        <v>20403</v>
      </c>
      <c r="O106" s="15">
        <v>0</v>
      </c>
      <c r="P106" s="8">
        <v>-601539</v>
      </c>
    </row>
    <row r="107" spans="1:16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6" t="s">
        <v>193</v>
      </c>
      <c r="I107" s="15" t="s">
        <v>193</v>
      </c>
      <c r="J107" s="19" t="s">
        <v>193</v>
      </c>
      <c r="K107" s="8" t="s">
        <v>193</v>
      </c>
      <c r="L107" s="8" t="s">
        <v>193</v>
      </c>
      <c r="M107" s="8" t="s">
        <v>193</v>
      </c>
      <c r="N107" s="14" t="s">
        <v>193</v>
      </c>
      <c r="O107" s="15" t="s">
        <v>193</v>
      </c>
      <c r="P107" s="8" t="s">
        <v>193</v>
      </c>
    </row>
    <row r="108" spans="1:16" x14ac:dyDescent="0.25">
      <c r="A108" s="22" t="s">
        <v>155</v>
      </c>
      <c r="B108" s="12">
        <f t="shared" ref="B108:I108" si="27">SUM(B104:B107)</f>
        <v>17822362</v>
      </c>
      <c r="C108" s="5">
        <f t="shared" si="27"/>
        <v>518127</v>
      </c>
      <c r="D108" s="5">
        <f t="shared" si="27"/>
        <v>0</v>
      </c>
      <c r="E108" s="5">
        <f t="shared" si="27"/>
        <v>0</v>
      </c>
      <c r="F108" s="5">
        <f t="shared" si="27"/>
        <v>0</v>
      </c>
      <c r="G108" s="5">
        <f t="shared" si="27"/>
        <v>0</v>
      </c>
      <c r="H108" s="5">
        <f t="shared" si="27"/>
        <v>0</v>
      </c>
      <c r="I108" s="13">
        <f t="shared" si="27"/>
        <v>18340489</v>
      </c>
      <c r="J108" s="18">
        <f t="shared" ref="J108:P108" si="28">SUM(J104:J107)</f>
        <v>0</v>
      </c>
      <c r="K108" s="7">
        <f t="shared" si="28"/>
        <v>18340489</v>
      </c>
      <c r="L108" s="7">
        <f t="shared" si="28"/>
        <v>14593057</v>
      </c>
      <c r="M108" s="7">
        <f t="shared" si="28"/>
        <v>-1825270</v>
      </c>
      <c r="N108" s="12">
        <f t="shared" si="28"/>
        <v>26761</v>
      </c>
      <c r="O108" s="13">
        <f t="shared" si="28"/>
        <v>0</v>
      </c>
      <c r="P108" s="7">
        <f t="shared" si="28"/>
        <v>-1798509</v>
      </c>
    </row>
    <row r="109" spans="1:16" x14ac:dyDescent="0.25">
      <c r="A109" s="24"/>
      <c r="B109" s="33"/>
      <c r="C109" s="34"/>
      <c r="D109" s="34"/>
      <c r="E109" s="34"/>
      <c r="F109" s="34"/>
      <c r="G109" s="34"/>
      <c r="H109" s="34"/>
      <c r="I109" s="35"/>
      <c r="J109" s="47"/>
      <c r="K109" s="36"/>
      <c r="L109" s="36"/>
      <c r="M109" s="36"/>
      <c r="N109" s="33"/>
      <c r="O109" s="35"/>
      <c r="P109" s="36"/>
    </row>
    <row r="110" spans="1:16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5"/>
      <c r="J110" s="47"/>
      <c r="K110" s="36"/>
      <c r="L110" s="36"/>
      <c r="M110" s="36"/>
      <c r="N110" s="33"/>
      <c r="O110" s="35"/>
      <c r="P110" s="36"/>
    </row>
    <row r="111" spans="1:16" x14ac:dyDescent="0.25">
      <c r="A111" s="25" t="s">
        <v>185</v>
      </c>
      <c r="B111" s="14">
        <v>0</v>
      </c>
      <c r="C111" s="6">
        <v>0</v>
      </c>
      <c r="D111" s="6">
        <v>2629135</v>
      </c>
      <c r="E111" s="6">
        <v>0</v>
      </c>
      <c r="F111" s="6">
        <v>0</v>
      </c>
      <c r="G111" s="6">
        <v>139684</v>
      </c>
      <c r="H111" s="6">
        <v>2768819</v>
      </c>
      <c r="I111" s="15">
        <v>2768819</v>
      </c>
      <c r="J111" s="19">
        <v>991</v>
      </c>
      <c r="K111" s="8">
        <v>2769810</v>
      </c>
      <c r="L111" s="8">
        <v>2272626.75</v>
      </c>
      <c r="M111" s="8">
        <v>497183.25</v>
      </c>
      <c r="N111" s="14">
        <v>379</v>
      </c>
      <c r="O111" s="15">
        <v>0</v>
      </c>
      <c r="P111" s="8">
        <v>497562.25</v>
      </c>
    </row>
    <row r="112" spans="1:16" x14ac:dyDescent="0.25">
      <c r="A112" s="25" t="s">
        <v>186</v>
      </c>
      <c r="B112" s="14">
        <v>3359617</v>
      </c>
      <c r="C112" s="6">
        <v>0</v>
      </c>
      <c r="D112" s="6">
        <v>0</v>
      </c>
      <c r="E112" s="6">
        <v>0</v>
      </c>
      <c r="F112" s="6">
        <v>0</v>
      </c>
      <c r="G112" s="6">
        <v>-403235</v>
      </c>
      <c r="H112" s="6">
        <v>-403235</v>
      </c>
      <c r="I112" s="15">
        <v>2956382</v>
      </c>
      <c r="J112" s="19">
        <v>440</v>
      </c>
      <c r="K112" s="8">
        <v>2956822</v>
      </c>
      <c r="L112" s="8">
        <v>2304453</v>
      </c>
      <c r="M112" s="8">
        <v>652369</v>
      </c>
      <c r="N112" s="14">
        <v>1282</v>
      </c>
      <c r="O112" s="15">
        <v>0</v>
      </c>
      <c r="P112" s="8">
        <v>653651</v>
      </c>
    </row>
    <row r="113" spans="1:16" x14ac:dyDescent="0.25">
      <c r="A113" s="25" t="s">
        <v>187</v>
      </c>
      <c r="B113" s="14">
        <v>2992870</v>
      </c>
      <c r="C113" s="6">
        <v>0</v>
      </c>
      <c r="D113" s="6">
        <v>0</v>
      </c>
      <c r="E113" s="6">
        <v>0</v>
      </c>
      <c r="F113" s="6">
        <v>0</v>
      </c>
      <c r="G113" s="6">
        <v>42475</v>
      </c>
      <c r="H113" s="6">
        <v>42475</v>
      </c>
      <c r="I113" s="15">
        <v>3035345</v>
      </c>
      <c r="J113" s="19">
        <v>0</v>
      </c>
      <c r="K113" s="8">
        <v>3035345</v>
      </c>
      <c r="L113" s="8">
        <v>2534510</v>
      </c>
      <c r="M113" s="8">
        <v>500835</v>
      </c>
      <c r="N113" s="14">
        <v>118</v>
      </c>
      <c r="O113" s="15">
        <v>0</v>
      </c>
      <c r="P113" s="8">
        <v>500953</v>
      </c>
    </row>
    <row r="114" spans="1:16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6" t="s">
        <v>193</v>
      </c>
      <c r="I114" s="15" t="s">
        <v>193</v>
      </c>
      <c r="J114" s="19" t="s">
        <v>193</v>
      </c>
      <c r="K114" s="8" t="s">
        <v>193</v>
      </c>
      <c r="L114" s="8" t="s">
        <v>193</v>
      </c>
      <c r="M114" s="8" t="s">
        <v>193</v>
      </c>
      <c r="N114" s="14" t="s">
        <v>193</v>
      </c>
      <c r="O114" s="15" t="s">
        <v>193</v>
      </c>
      <c r="P114" s="8" t="s">
        <v>193</v>
      </c>
    </row>
    <row r="115" spans="1:16" x14ac:dyDescent="0.25">
      <c r="A115" s="22" t="s">
        <v>155</v>
      </c>
      <c r="B115" s="12">
        <f t="shared" ref="B115:I115" si="29">SUM(B111:B114)</f>
        <v>6352487</v>
      </c>
      <c r="C115" s="5">
        <f t="shared" si="29"/>
        <v>0</v>
      </c>
      <c r="D115" s="5">
        <f t="shared" si="29"/>
        <v>2629135</v>
      </c>
      <c r="E115" s="5">
        <f t="shared" si="29"/>
        <v>0</v>
      </c>
      <c r="F115" s="5">
        <f t="shared" si="29"/>
        <v>0</v>
      </c>
      <c r="G115" s="5">
        <f t="shared" si="29"/>
        <v>-221076</v>
      </c>
      <c r="H115" s="5">
        <f t="shared" si="29"/>
        <v>2408059</v>
      </c>
      <c r="I115" s="13">
        <f t="shared" si="29"/>
        <v>8760546</v>
      </c>
      <c r="J115" s="18">
        <f t="shared" ref="J115:P115" si="30">SUM(J111:J114)</f>
        <v>1431</v>
      </c>
      <c r="K115" s="7">
        <f t="shared" si="30"/>
        <v>8761977</v>
      </c>
      <c r="L115" s="7">
        <f t="shared" si="30"/>
        <v>7111589.75</v>
      </c>
      <c r="M115" s="7">
        <f t="shared" si="30"/>
        <v>1650387.25</v>
      </c>
      <c r="N115" s="12">
        <f t="shared" si="30"/>
        <v>1779</v>
      </c>
      <c r="O115" s="13">
        <f t="shared" si="30"/>
        <v>0</v>
      </c>
      <c r="P115" s="7">
        <f t="shared" si="30"/>
        <v>1652166.25</v>
      </c>
    </row>
    <row r="116" spans="1:16" x14ac:dyDescent="0.25">
      <c r="A116" s="24"/>
      <c r="B116" s="33"/>
      <c r="C116" s="34"/>
      <c r="D116" s="34"/>
      <c r="E116" s="34"/>
      <c r="F116" s="34"/>
      <c r="G116" s="34"/>
      <c r="H116" s="34"/>
      <c r="I116" s="35"/>
      <c r="J116" s="47"/>
      <c r="K116" s="36"/>
      <c r="L116" s="36"/>
      <c r="M116" s="36"/>
      <c r="N116" s="33"/>
      <c r="O116" s="35"/>
      <c r="P116" s="36"/>
    </row>
    <row r="117" spans="1:16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5"/>
      <c r="J117" s="47"/>
      <c r="K117" s="36"/>
      <c r="L117" s="36"/>
      <c r="M117" s="36"/>
      <c r="N117" s="33"/>
      <c r="O117" s="35"/>
      <c r="P117" s="36"/>
    </row>
    <row r="118" spans="1:16" x14ac:dyDescent="0.25">
      <c r="A118" s="25" t="s">
        <v>185</v>
      </c>
      <c r="B118" s="14">
        <v>9209892</v>
      </c>
      <c r="C118" s="6">
        <v>245057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15">
        <v>9454949</v>
      </c>
      <c r="J118" s="19">
        <v>0</v>
      </c>
      <c r="K118" s="8">
        <v>9454949</v>
      </c>
      <c r="L118" s="8">
        <v>5806944</v>
      </c>
      <c r="M118" s="8">
        <v>3648005</v>
      </c>
      <c r="N118" s="14">
        <v>75653</v>
      </c>
      <c r="O118" s="15">
        <v>690437</v>
      </c>
      <c r="P118" s="8">
        <v>3033221</v>
      </c>
    </row>
    <row r="119" spans="1:16" x14ac:dyDescent="0.25">
      <c r="A119" s="25" t="s">
        <v>186</v>
      </c>
      <c r="B119" s="14">
        <v>9140513</v>
      </c>
      <c r="C119" s="6">
        <v>186240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15">
        <v>9326753</v>
      </c>
      <c r="J119" s="19">
        <v>0</v>
      </c>
      <c r="K119" s="8">
        <v>9326753</v>
      </c>
      <c r="L119" s="8">
        <v>5845715</v>
      </c>
      <c r="M119" s="8">
        <v>3481038</v>
      </c>
      <c r="N119" s="14">
        <v>85386</v>
      </c>
      <c r="O119" s="15">
        <v>698099</v>
      </c>
      <c r="P119" s="8">
        <v>2868325</v>
      </c>
    </row>
    <row r="120" spans="1:16" x14ac:dyDescent="0.25">
      <c r="A120" s="25" t="s">
        <v>187</v>
      </c>
      <c r="B120" s="14">
        <v>9722057</v>
      </c>
      <c r="C120" s="6">
        <v>211515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15">
        <v>9933572</v>
      </c>
      <c r="J120" s="19">
        <v>0</v>
      </c>
      <c r="K120" s="8">
        <v>9933572</v>
      </c>
      <c r="L120" s="8">
        <v>5824546</v>
      </c>
      <c r="M120" s="8">
        <v>4109026</v>
      </c>
      <c r="N120" s="14">
        <v>75395</v>
      </c>
      <c r="O120" s="15">
        <v>649632</v>
      </c>
      <c r="P120" s="8">
        <v>3534789</v>
      </c>
    </row>
    <row r="121" spans="1:16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15" t="s">
        <v>193</v>
      </c>
      <c r="J121" s="19" t="s">
        <v>193</v>
      </c>
      <c r="K121" s="8" t="s">
        <v>193</v>
      </c>
      <c r="L121" s="8" t="s">
        <v>193</v>
      </c>
      <c r="M121" s="8" t="s">
        <v>193</v>
      </c>
      <c r="N121" s="14" t="s">
        <v>193</v>
      </c>
      <c r="O121" s="15" t="s">
        <v>193</v>
      </c>
      <c r="P121" s="8" t="s">
        <v>193</v>
      </c>
    </row>
    <row r="122" spans="1:16" x14ac:dyDescent="0.25">
      <c r="A122" s="22" t="s">
        <v>155</v>
      </c>
      <c r="B122" s="12">
        <f t="shared" ref="B122:I122" si="31">SUM(B118:B121)</f>
        <v>28072462</v>
      </c>
      <c r="C122" s="5">
        <f t="shared" si="31"/>
        <v>642812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13">
        <f t="shared" si="31"/>
        <v>28715274</v>
      </c>
      <c r="J122" s="18">
        <f t="shared" ref="J122:P122" si="32">SUM(J118:J121)</f>
        <v>0</v>
      </c>
      <c r="K122" s="7">
        <f t="shared" si="32"/>
        <v>28715274</v>
      </c>
      <c r="L122" s="7">
        <f t="shared" si="32"/>
        <v>17477205</v>
      </c>
      <c r="M122" s="7">
        <f t="shared" si="32"/>
        <v>11238069</v>
      </c>
      <c r="N122" s="12">
        <f t="shared" si="32"/>
        <v>236434</v>
      </c>
      <c r="O122" s="13">
        <f t="shared" si="32"/>
        <v>2038168</v>
      </c>
      <c r="P122" s="7">
        <f t="shared" si="32"/>
        <v>9436335</v>
      </c>
    </row>
    <row r="123" spans="1:16" x14ac:dyDescent="0.25">
      <c r="A123" s="24"/>
      <c r="B123" s="33"/>
      <c r="C123" s="34"/>
      <c r="D123" s="34"/>
      <c r="E123" s="34"/>
      <c r="F123" s="34"/>
      <c r="G123" s="34"/>
      <c r="H123" s="34"/>
      <c r="I123" s="35"/>
      <c r="J123" s="47"/>
      <c r="K123" s="36"/>
      <c r="L123" s="36"/>
      <c r="M123" s="36"/>
      <c r="N123" s="33"/>
      <c r="O123" s="35"/>
      <c r="P123" s="36"/>
    </row>
    <row r="124" spans="1:16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5"/>
      <c r="J124" s="47"/>
      <c r="K124" s="36"/>
      <c r="L124" s="36"/>
      <c r="M124" s="36"/>
      <c r="N124" s="33"/>
      <c r="O124" s="35"/>
      <c r="P124" s="36"/>
    </row>
    <row r="125" spans="1:16" x14ac:dyDescent="0.25">
      <c r="A125" s="25" t="s">
        <v>185</v>
      </c>
      <c r="B125" s="14">
        <v>0</v>
      </c>
      <c r="C125" s="6">
        <v>0</v>
      </c>
      <c r="D125" s="6">
        <v>8778179</v>
      </c>
      <c r="E125" s="6">
        <v>0</v>
      </c>
      <c r="F125" s="6">
        <v>0</v>
      </c>
      <c r="G125" s="6">
        <v>0</v>
      </c>
      <c r="H125" s="6">
        <v>8778179</v>
      </c>
      <c r="I125" s="15">
        <v>8778179</v>
      </c>
      <c r="J125" s="19">
        <v>0</v>
      </c>
      <c r="K125" s="8">
        <v>8778179</v>
      </c>
      <c r="L125" s="8">
        <v>7918997</v>
      </c>
      <c r="M125" s="8">
        <v>859182</v>
      </c>
      <c r="N125" s="14">
        <v>449895</v>
      </c>
      <c r="O125" s="15">
        <v>731956</v>
      </c>
      <c r="P125" s="8">
        <v>577121</v>
      </c>
    </row>
    <row r="126" spans="1:16" x14ac:dyDescent="0.25">
      <c r="A126" s="25" t="s">
        <v>186</v>
      </c>
      <c r="B126" s="14">
        <v>0</v>
      </c>
      <c r="C126" s="6">
        <v>0</v>
      </c>
      <c r="D126" s="6">
        <v>8234222</v>
      </c>
      <c r="E126" s="6">
        <v>0</v>
      </c>
      <c r="F126" s="6">
        <v>0</v>
      </c>
      <c r="G126" s="6">
        <v>0</v>
      </c>
      <c r="H126" s="6">
        <v>8234222</v>
      </c>
      <c r="I126" s="15">
        <v>8234222</v>
      </c>
      <c r="J126" s="19">
        <v>0</v>
      </c>
      <c r="K126" s="8">
        <v>8234222</v>
      </c>
      <c r="L126" s="8">
        <v>7811585</v>
      </c>
      <c r="M126" s="8">
        <v>422637</v>
      </c>
      <c r="N126" s="14">
        <v>430936</v>
      </c>
      <c r="O126" s="15">
        <v>731737</v>
      </c>
      <c r="P126" s="8">
        <v>121836</v>
      </c>
    </row>
    <row r="127" spans="1:16" x14ac:dyDescent="0.25">
      <c r="A127" s="25" t="s">
        <v>187</v>
      </c>
      <c r="B127" s="14">
        <v>0</v>
      </c>
      <c r="C127" s="6">
        <v>0</v>
      </c>
      <c r="D127" s="6">
        <v>9043573</v>
      </c>
      <c r="E127" s="6">
        <v>0</v>
      </c>
      <c r="F127" s="6">
        <v>0</v>
      </c>
      <c r="G127" s="6">
        <v>0</v>
      </c>
      <c r="H127" s="6">
        <v>9043573</v>
      </c>
      <c r="I127" s="15">
        <v>9043573</v>
      </c>
      <c r="J127" s="19">
        <v>0</v>
      </c>
      <c r="K127" s="8">
        <v>9043573</v>
      </c>
      <c r="L127" s="8">
        <v>8096875</v>
      </c>
      <c r="M127" s="8">
        <v>946698</v>
      </c>
      <c r="N127" s="14">
        <v>630105</v>
      </c>
      <c r="O127" s="15">
        <v>749451</v>
      </c>
      <c r="P127" s="8">
        <v>827352</v>
      </c>
    </row>
    <row r="128" spans="1:16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6" t="s">
        <v>193</v>
      </c>
      <c r="I128" s="15" t="s">
        <v>193</v>
      </c>
      <c r="J128" s="19" t="s">
        <v>193</v>
      </c>
      <c r="K128" s="8" t="s">
        <v>193</v>
      </c>
      <c r="L128" s="8" t="s">
        <v>193</v>
      </c>
      <c r="M128" s="8" t="s">
        <v>193</v>
      </c>
      <c r="N128" s="14" t="s">
        <v>193</v>
      </c>
      <c r="O128" s="15" t="s">
        <v>193</v>
      </c>
      <c r="P128" s="8" t="s">
        <v>193</v>
      </c>
    </row>
    <row r="129" spans="1:16" x14ac:dyDescent="0.25">
      <c r="A129" s="22" t="s">
        <v>155</v>
      </c>
      <c r="B129" s="12">
        <f t="shared" ref="B129:I129" si="33">SUM(B125:B128)</f>
        <v>0</v>
      </c>
      <c r="C129" s="5">
        <f t="shared" si="33"/>
        <v>0</v>
      </c>
      <c r="D129" s="5">
        <f t="shared" si="33"/>
        <v>26055974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26055974</v>
      </c>
      <c r="I129" s="13">
        <f t="shared" si="33"/>
        <v>26055974</v>
      </c>
      <c r="J129" s="18">
        <f t="shared" ref="J129:P129" si="34">SUM(J125:J128)</f>
        <v>0</v>
      </c>
      <c r="K129" s="7">
        <f t="shared" si="34"/>
        <v>26055974</v>
      </c>
      <c r="L129" s="7">
        <f t="shared" si="34"/>
        <v>23827457</v>
      </c>
      <c r="M129" s="7">
        <f t="shared" si="34"/>
        <v>2228517</v>
      </c>
      <c r="N129" s="12">
        <f t="shared" si="34"/>
        <v>1510936</v>
      </c>
      <c r="O129" s="13">
        <f t="shared" si="34"/>
        <v>2213144</v>
      </c>
      <c r="P129" s="7">
        <f t="shared" si="34"/>
        <v>1526309</v>
      </c>
    </row>
    <row r="130" spans="1:16" x14ac:dyDescent="0.25">
      <c r="A130" s="24"/>
      <c r="B130" s="33"/>
      <c r="C130" s="34"/>
      <c r="D130" s="34"/>
      <c r="E130" s="34"/>
      <c r="F130" s="34"/>
      <c r="G130" s="34"/>
      <c r="H130" s="34"/>
      <c r="I130" s="35"/>
      <c r="J130" s="47"/>
      <c r="K130" s="36"/>
      <c r="L130" s="36"/>
      <c r="M130" s="36"/>
      <c r="N130" s="33"/>
      <c r="O130" s="35"/>
      <c r="P130" s="36"/>
    </row>
    <row r="131" spans="1:16" x14ac:dyDescent="0.25">
      <c r="A131" s="22" t="s">
        <v>175</v>
      </c>
      <c r="B131" s="33"/>
      <c r="C131" s="34"/>
      <c r="D131" s="34"/>
      <c r="E131" s="34"/>
      <c r="F131" s="34"/>
      <c r="G131" s="34"/>
      <c r="H131" s="34"/>
      <c r="I131" s="35"/>
      <c r="J131" s="47"/>
      <c r="K131" s="36"/>
      <c r="L131" s="36"/>
      <c r="M131" s="36"/>
      <c r="N131" s="33"/>
      <c r="O131" s="35"/>
      <c r="P131" s="36"/>
    </row>
    <row r="132" spans="1:16" x14ac:dyDescent="0.25">
      <c r="A132" s="25" t="s">
        <v>185</v>
      </c>
      <c r="B132" s="14">
        <v>4819294</v>
      </c>
      <c r="C132" s="6">
        <v>370851</v>
      </c>
      <c r="D132" s="6">
        <v>0</v>
      </c>
      <c r="E132" s="6">
        <v>0</v>
      </c>
      <c r="F132" s="6">
        <v>0</v>
      </c>
      <c r="G132" s="6">
        <v>1097592</v>
      </c>
      <c r="H132" s="6">
        <v>1097592</v>
      </c>
      <c r="I132" s="15">
        <v>6287737</v>
      </c>
      <c r="J132" s="19">
        <v>3549</v>
      </c>
      <c r="K132" s="8">
        <v>6291286</v>
      </c>
      <c r="L132" s="8">
        <v>5485789</v>
      </c>
      <c r="M132" s="8">
        <v>805497</v>
      </c>
      <c r="N132" s="14">
        <v>0</v>
      </c>
      <c r="O132" s="15">
        <v>0</v>
      </c>
      <c r="P132" s="8">
        <v>805497</v>
      </c>
    </row>
    <row r="133" spans="1:16" x14ac:dyDescent="0.25">
      <c r="A133" s="25" t="s">
        <v>186</v>
      </c>
      <c r="B133" s="14">
        <v>10750858</v>
      </c>
      <c r="C133" s="6">
        <v>690967</v>
      </c>
      <c r="D133" s="6">
        <v>0</v>
      </c>
      <c r="E133" s="6">
        <v>0</v>
      </c>
      <c r="F133" s="6">
        <v>0</v>
      </c>
      <c r="G133" s="6">
        <v>2195184</v>
      </c>
      <c r="H133" s="6">
        <v>2195184</v>
      </c>
      <c r="I133" s="15">
        <v>13637009</v>
      </c>
      <c r="J133" s="19">
        <v>8869</v>
      </c>
      <c r="K133" s="8">
        <v>13645878</v>
      </c>
      <c r="L133" s="8">
        <v>10849706</v>
      </c>
      <c r="M133" s="8">
        <v>2796172</v>
      </c>
      <c r="N133" s="14">
        <v>0</v>
      </c>
      <c r="O133" s="15">
        <v>0</v>
      </c>
      <c r="P133" s="8">
        <v>2796172</v>
      </c>
    </row>
    <row r="134" spans="1:16" x14ac:dyDescent="0.25">
      <c r="A134" s="25" t="s">
        <v>187</v>
      </c>
      <c r="B134" s="14">
        <v>5444934</v>
      </c>
      <c r="C134" s="6">
        <v>300493</v>
      </c>
      <c r="D134" s="6">
        <v>0</v>
      </c>
      <c r="E134" s="6">
        <v>0</v>
      </c>
      <c r="F134" s="6">
        <v>0</v>
      </c>
      <c r="G134" s="6">
        <v>1789506</v>
      </c>
      <c r="H134" s="6">
        <v>1789506</v>
      </c>
      <c r="I134" s="15">
        <v>7534933</v>
      </c>
      <c r="J134" s="19">
        <v>22449</v>
      </c>
      <c r="K134" s="8">
        <v>7557382</v>
      </c>
      <c r="L134" s="8">
        <v>5648285</v>
      </c>
      <c r="M134" s="8">
        <v>1909097</v>
      </c>
      <c r="N134" s="14">
        <v>0</v>
      </c>
      <c r="O134" s="15">
        <v>0</v>
      </c>
      <c r="P134" s="8">
        <v>1909097</v>
      </c>
    </row>
    <row r="135" spans="1:16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6" t="s">
        <v>193</v>
      </c>
      <c r="I135" s="15" t="s">
        <v>193</v>
      </c>
      <c r="J135" s="19" t="s">
        <v>193</v>
      </c>
      <c r="K135" s="8" t="s">
        <v>193</v>
      </c>
      <c r="L135" s="8" t="s">
        <v>193</v>
      </c>
      <c r="M135" s="8" t="s">
        <v>193</v>
      </c>
      <c r="N135" s="14" t="s">
        <v>193</v>
      </c>
      <c r="O135" s="15" t="s">
        <v>193</v>
      </c>
      <c r="P135" s="8" t="s">
        <v>193</v>
      </c>
    </row>
    <row r="136" spans="1:16" x14ac:dyDescent="0.25">
      <c r="A136" s="22" t="s">
        <v>155</v>
      </c>
      <c r="B136" s="12">
        <f t="shared" ref="B136:I136" si="35">SUM(B132:B135)</f>
        <v>21015086</v>
      </c>
      <c r="C136" s="5">
        <f t="shared" si="35"/>
        <v>1362311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5082282</v>
      </c>
      <c r="H136" s="5">
        <f t="shared" si="35"/>
        <v>5082282</v>
      </c>
      <c r="I136" s="13">
        <f t="shared" si="35"/>
        <v>27459679</v>
      </c>
      <c r="J136" s="18">
        <f t="shared" ref="J136:P136" si="36">SUM(J132:J135)</f>
        <v>34867</v>
      </c>
      <c r="K136" s="7">
        <f t="shared" si="36"/>
        <v>27494546</v>
      </c>
      <c r="L136" s="7">
        <f t="shared" si="36"/>
        <v>21983780</v>
      </c>
      <c r="M136" s="7">
        <f t="shared" si="36"/>
        <v>5510766</v>
      </c>
      <c r="N136" s="12">
        <f t="shared" si="36"/>
        <v>0</v>
      </c>
      <c r="O136" s="13">
        <f t="shared" si="36"/>
        <v>0</v>
      </c>
      <c r="P136" s="7">
        <f t="shared" si="36"/>
        <v>5510766</v>
      </c>
    </row>
    <row r="137" spans="1:16" x14ac:dyDescent="0.25">
      <c r="A137" s="24"/>
      <c r="B137" s="33"/>
      <c r="C137" s="34"/>
      <c r="D137" s="34"/>
      <c r="E137" s="34"/>
      <c r="F137" s="34"/>
      <c r="G137" s="34"/>
      <c r="H137" s="34"/>
      <c r="I137" s="35"/>
      <c r="J137" s="47"/>
      <c r="K137" s="36"/>
      <c r="L137" s="36"/>
      <c r="M137" s="36"/>
      <c r="N137" s="33"/>
      <c r="O137" s="35"/>
      <c r="P137" s="36"/>
    </row>
    <row r="138" spans="1:16" x14ac:dyDescent="0.25">
      <c r="A138" s="22" t="s">
        <v>176</v>
      </c>
      <c r="B138" s="33"/>
      <c r="C138" s="34"/>
      <c r="D138" s="34"/>
      <c r="E138" s="34"/>
      <c r="F138" s="34"/>
      <c r="G138" s="34"/>
      <c r="H138" s="34"/>
      <c r="I138" s="35"/>
      <c r="J138" s="47"/>
      <c r="K138" s="36"/>
      <c r="L138" s="36"/>
      <c r="M138" s="36"/>
      <c r="N138" s="33"/>
      <c r="O138" s="35"/>
      <c r="P138" s="36"/>
    </row>
    <row r="139" spans="1:16" x14ac:dyDescent="0.25">
      <c r="A139" s="25" t="s">
        <v>185</v>
      </c>
      <c r="B139" s="14">
        <v>4804812.6399999997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15">
        <v>4804812.6399999997</v>
      </c>
      <c r="J139" s="19">
        <v>44829.3</v>
      </c>
      <c r="K139" s="8">
        <v>4849641.9400000004</v>
      </c>
      <c r="L139" s="8">
        <v>30661026.73</v>
      </c>
      <c r="M139" s="8">
        <v>-25811384.789999999</v>
      </c>
      <c r="N139" s="14">
        <v>0</v>
      </c>
      <c r="O139" s="15">
        <v>0</v>
      </c>
      <c r="P139" s="8">
        <v>-25811384.789999999</v>
      </c>
    </row>
    <row r="140" spans="1:16" x14ac:dyDescent="0.25">
      <c r="A140" s="25" t="s">
        <v>186</v>
      </c>
      <c r="B140" s="14">
        <v>4485759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15">
        <v>4485759</v>
      </c>
      <c r="J140" s="19">
        <v>31519.61</v>
      </c>
      <c r="K140" s="8">
        <v>4517278.6100000003</v>
      </c>
      <c r="L140" s="8">
        <v>110567803.17</v>
      </c>
      <c r="M140" s="8">
        <v>-106050524.56</v>
      </c>
      <c r="N140" s="14">
        <v>0</v>
      </c>
      <c r="O140" s="15">
        <v>0</v>
      </c>
      <c r="P140" s="8">
        <v>0</v>
      </c>
    </row>
    <row r="141" spans="1:16" x14ac:dyDescent="0.25">
      <c r="A141" s="25" t="s">
        <v>187</v>
      </c>
      <c r="B141" s="14">
        <v>4380131.8899999997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15">
        <v>4380131.8899999997</v>
      </c>
      <c r="J141" s="19">
        <v>54721.08</v>
      </c>
      <c r="K141" s="8">
        <v>4434852.97</v>
      </c>
      <c r="L141" s="8">
        <v>29578976.84</v>
      </c>
      <c r="M141" s="8">
        <v>-25144123.870000001</v>
      </c>
      <c r="N141" s="14">
        <v>0</v>
      </c>
      <c r="O141" s="15">
        <v>0</v>
      </c>
      <c r="P141" s="8">
        <v>0</v>
      </c>
    </row>
    <row r="142" spans="1:16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6" t="s">
        <v>193</v>
      </c>
      <c r="I142" s="15" t="s">
        <v>193</v>
      </c>
      <c r="J142" s="19" t="s">
        <v>193</v>
      </c>
      <c r="K142" s="8" t="s">
        <v>193</v>
      </c>
      <c r="L142" s="8" t="s">
        <v>193</v>
      </c>
      <c r="M142" s="8" t="s">
        <v>193</v>
      </c>
      <c r="N142" s="14" t="s">
        <v>193</v>
      </c>
      <c r="O142" s="15" t="s">
        <v>193</v>
      </c>
      <c r="P142" s="8" t="s">
        <v>193</v>
      </c>
    </row>
    <row r="143" spans="1:16" x14ac:dyDescent="0.25">
      <c r="A143" s="22" t="s">
        <v>155</v>
      </c>
      <c r="B143" s="12">
        <f t="shared" ref="B143:I143" si="37">SUM(B139:B142)</f>
        <v>13670703.530000001</v>
      </c>
      <c r="C143" s="27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5">
        <f t="shared" si="37"/>
        <v>0</v>
      </c>
      <c r="I143" s="13">
        <f t="shared" si="37"/>
        <v>13670703.530000001</v>
      </c>
      <c r="J143" s="18">
        <f t="shared" ref="J143:P143" si="38">SUM(J139:J142)</f>
        <v>131069.99</v>
      </c>
      <c r="K143" s="7">
        <f t="shared" si="38"/>
        <v>13801773.52</v>
      </c>
      <c r="L143" s="7">
        <f t="shared" si="38"/>
        <v>170807806.74000001</v>
      </c>
      <c r="M143" s="7">
        <f t="shared" si="38"/>
        <v>-157006033.22</v>
      </c>
      <c r="N143" s="12">
        <f t="shared" si="38"/>
        <v>0</v>
      </c>
      <c r="O143" s="13">
        <f t="shared" si="38"/>
        <v>0</v>
      </c>
      <c r="P143" s="7">
        <f t="shared" si="38"/>
        <v>-25811384.789999999</v>
      </c>
    </row>
    <row r="144" spans="1:16" x14ac:dyDescent="0.25">
      <c r="A144" s="24"/>
      <c r="B144" s="33"/>
      <c r="C144" s="34"/>
      <c r="D144" s="34"/>
      <c r="E144" s="34"/>
      <c r="F144" s="34"/>
      <c r="G144" s="34"/>
      <c r="H144" s="34"/>
      <c r="I144" s="35"/>
      <c r="J144" s="47"/>
      <c r="K144" s="36"/>
      <c r="L144" s="36"/>
      <c r="M144" s="36"/>
      <c r="N144" s="33"/>
      <c r="O144" s="35"/>
      <c r="P144" s="36"/>
    </row>
    <row r="145" spans="1:16" x14ac:dyDescent="0.25">
      <c r="A145" s="22" t="s">
        <v>177</v>
      </c>
      <c r="B145" s="33"/>
      <c r="C145" s="34"/>
      <c r="D145" s="34"/>
      <c r="E145" s="34"/>
      <c r="F145" s="34"/>
      <c r="G145" s="34"/>
      <c r="H145" s="34"/>
      <c r="I145" s="35"/>
      <c r="J145" s="47"/>
      <c r="K145" s="36"/>
      <c r="L145" s="36"/>
      <c r="M145" s="36"/>
      <c r="N145" s="33"/>
      <c r="O145" s="35"/>
      <c r="P145" s="36"/>
    </row>
    <row r="146" spans="1:16" x14ac:dyDescent="0.25">
      <c r="A146" s="25" t="s">
        <v>185</v>
      </c>
      <c r="B146" s="14">
        <v>1874423</v>
      </c>
      <c r="C146" s="6">
        <v>224881.42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15">
        <v>2099304.42</v>
      </c>
      <c r="J146" s="19">
        <v>6.17</v>
      </c>
      <c r="K146" s="8">
        <v>2099310.59</v>
      </c>
      <c r="L146" s="8">
        <v>1182783.05</v>
      </c>
      <c r="M146" s="8">
        <v>916527.54</v>
      </c>
      <c r="N146" s="14">
        <v>0</v>
      </c>
      <c r="O146" s="15">
        <v>0</v>
      </c>
      <c r="P146" s="8">
        <v>916527.54</v>
      </c>
    </row>
    <row r="147" spans="1:16" x14ac:dyDescent="0.25">
      <c r="A147" s="25" t="s">
        <v>186</v>
      </c>
      <c r="B147" s="14">
        <v>1800263</v>
      </c>
      <c r="C147" s="6">
        <v>318452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15">
        <v>2118715</v>
      </c>
      <c r="J147" s="19">
        <v>508</v>
      </c>
      <c r="K147" s="8">
        <v>2119223</v>
      </c>
      <c r="L147" s="8">
        <v>1194073.6499999999</v>
      </c>
      <c r="M147" s="8">
        <v>925149.35</v>
      </c>
      <c r="N147" s="14">
        <v>0</v>
      </c>
      <c r="O147" s="15">
        <v>0</v>
      </c>
      <c r="P147" s="8">
        <v>925149.35</v>
      </c>
    </row>
    <row r="148" spans="1:16" x14ac:dyDescent="0.25">
      <c r="A148" s="25" t="s">
        <v>187</v>
      </c>
      <c r="B148" s="14">
        <v>1413716</v>
      </c>
      <c r="C148" s="6">
        <v>278846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15">
        <v>1692562</v>
      </c>
      <c r="J148" s="19">
        <v>185</v>
      </c>
      <c r="K148" s="8">
        <v>1692747</v>
      </c>
      <c r="L148" s="8">
        <v>1064219</v>
      </c>
      <c r="M148" s="8">
        <v>628528</v>
      </c>
      <c r="N148" s="14">
        <v>0</v>
      </c>
      <c r="O148" s="15">
        <v>0</v>
      </c>
      <c r="P148" s="8">
        <v>628528</v>
      </c>
    </row>
    <row r="149" spans="1:16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6" t="s">
        <v>193</v>
      </c>
      <c r="I149" s="15" t="s">
        <v>193</v>
      </c>
      <c r="J149" s="19" t="s">
        <v>193</v>
      </c>
      <c r="K149" s="8" t="s">
        <v>193</v>
      </c>
      <c r="L149" s="8" t="s">
        <v>193</v>
      </c>
      <c r="M149" s="8" t="s">
        <v>193</v>
      </c>
      <c r="N149" s="14" t="s">
        <v>193</v>
      </c>
      <c r="O149" s="15" t="s">
        <v>193</v>
      </c>
      <c r="P149" s="8" t="s">
        <v>193</v>
      </c>
    </row>
    <row r="150" spans="1:16" x14ac:dyDescent="0.25">
      <c r="A150" s="22" t="s">
        <v>155</v>
      </c>
      <c r="B150" s="12">
        <f t="shared" ref="B150:I150" si="39">SUM(B146:B149)</f>
        <v>5088402</v>
      </c>
      <c r="C150" s="5">
        <f t="shared" si="39"/>
        <v>822179.42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5">
        <f t="shared" si="39"/>
        <v>0</v>
      </c>
      <c r="I150" s="13">
        <f t="shared" si="39"/>
        <v>5910581.4199999999</v>
      </c>
      <c r="J150" s="18">
        <f t="shared" ref="J150:P150" si="40">SUM(J146:J149)</f>
        <v>699.17</v>
      </c>
      <c r="K150" s="7">
        <f t="shared" si="40"/>
        <v>5911280.5899999999</v>
      </c>
      <c r="L150" s="7">
        <f t="shared" si="40"/>
        <v>3441075.7</v>
      </c>
      <c r="M150" s="7">
        <f t="shared" si="40"/>
        <v>2470204.89</v>
      </c>
      <c r="N150" s="12">
        <f t="shared" si="40"/>
        <v>0</v>
      </c>
      <c r="O150" s="13">
        <f t="shared" si="40"/>
        <v>0</v>
      </c>
      <c r="P150" s="7">
        <f t="shared" si="40"/>
        <v>2470204.89</v>
      </c>
    </row>
    <row r="151" spans="1:16" x14ac:dyDescent="0.25">
      <c r="A151" s="24"/>
      <c r="B151" s="33"/>
      <c r="C151" s="34"/>
      <c r="D151" s="34"/>
      <c r="E151" s="34"/>
      <c r="F151" s="34"/>
      <c r="G151" s="34"/>
      <c r="H151" s="34"/>
      <c r="I151" s="35"/>
      <c r="J151" s="47"/>
      <c r="K151" s="36"/>
      <c r="L151" s="36"/>
      <c r="M151" s="36"/>
      <c r="N151" s="33"/>
      <c r="O151" s="35"/>
      <c r="P151" s="36"/>
    </row>
    <row r="152" spans="1:16" x14ac:dyDescent="0.25">
      <c r="A152" s="22" t="s">
        <v>178</v>
      </c>
      <c r="B152" s="33"/>
      <c r="C152" s="34"/>
      <c r="D152" s="34"/>
      <c r="E152" s="34"/>
      <c r="F152" s="34"/>
      <c r="G152" s="34"/>
      <c r="H152" s="34"/>
      <c r="I152" s="35"/>
      <c r="J152" s="47"/>
      <c r="K152" s="36"/>
      <c r="L152" s="36"/>
      <c r="M152" s="36"/>
      <c r="N152" s="33"/>
      <c r="O152" s="35"/>
      <c r="P152" s="36"/>
    </row>
    <row r="153" spans="1:16" x14ac:dyDescent="0.25">
      <c r="A153" s="25" t="s">
        <v>185</v>
      </c>
      <c r="B153" s="14">
        <v>5698151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15">
        <v>5698151</v>
      </c>
      <c r="J153" s="19">
        <v>7153.56</v>
      </c>
      <c r="K153" s="8">
        <v>5705304.5599999996</v>
      </c>
      <c r="L153" s="8">
        <v>6445408.2300000004</v>
      </c>
      <c r="M153" s="8">
        <v>-740103.67</v>
      </c>
      <c r="N153" s="14">
        <v>0</v>
      </c>
      <c r="O153" s="15">
        <v>0</v>
      </c>
      <c r="P153" s="8">
        <v>-740103.67</v>
      </c>
    </row>
    <row r="154" spans="1:16" x14ac:dyDescent="0.25">
      <c r="A154" s="25" t="s">
        <v>186</v>
      </c>
      <c r="B154" s="14">
        <v>5850600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15">
        <v>5850600</v>
      </c>
      <c r="J154" s="19">
        <v>4032.92</v>
      </c>
      <c r="K154" s="8">
        <v>5854632.9199999999</v>
      </c>
      <c r="L154" s="8">
        <v>6314004.4400000004</v>
      </c>
      <c r="M154" s="8">
        <v>-459371.52000000002</v>
      </c>
      <c r="N154" s="14">
        <v>0</v>
      </c>
      <c r="O154" s="15">
        <v>0</v>
      </c>
      <c r="P154" s="8">
        <v>-459371.52000000002</v>
      </c>
    </row>
    <row r="155" spans="1:16" x14ac:dyDescent="0.25">
      <c r="A155" s="25" t="s">
        <v>187</v>
      </c>
      <c r="B155" s="14">
        <v>6598757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15">
        <v>6598757</v>
      </c>
      <c r="J155" s="19">
        <v>11233</v>
      </c>
      <c r="K155" s="8">
        <v>6609990</v>
      </c>
      <c r="L155" s="8">
        <v>6545701</v>
      </c>
      <c r="M155" s="8">
        <v>64289</v>
      </c>
      <c r="N155" s="14">
        <v>0</v>
      </c>
      <c r="O155" s="15">
        <v>0</v>
      </c>
      <c r="P155" s="8">
        <v>64289</v>
      </c>
    </row>
    <row r="156" spans="1:16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6" t="s">
        <v>193</v>
      </c>
      <c r="I156" s="15" t="s">
        <v>193</v>
      </c>
      <c r="J156" s="19" t="s">
        <v>193</v>
      </c>
      <c r="K156" s="8" t="s">
        <v>193</v>
      </c>
      <c r="L156" s="8" t="s">
        <v>193</v>
      </c>
      <c r="M156" s="8" t="s">
        <v>193</v>
      </c>
      <c r="N156" s="14" t="s">
        <v>193</v>
      </c>
      <c r="O156" s="15" t="s">
        <v>193</v>
      </c>
      <c r="P156" s="8" t="s">
        <v>193</v>
      </c>
    </row>
    <row r="157" spans="1:16" x14ac:dyDescent="0.25">
      <c r="A157" s="22" t="s">
        <v>155</v>
      </c>
      <c r="B157" s="12">
        <f t="shared" ref="B157:I157" si="41">SUM(B153:B156)</f>
        <v>18147508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5">
        <f t="shared" si="41"/>
        <v>0</v>
      </c>
      <c r="I157" s="13">
        <f t="shared" si="41"/>
        <v>18147508</v>
      </c>
      <c r="J157" s="18">
        <f t="shared" ref="J157:P157" si="42">SUM(J153:J156)</f>
        <v>22419.48</v>
      </c>
      <c r="K157" s="7">
        <f t="shared" si="42"/>
        <v>18169927.48</v>
      </c>
      <c r="L157" s="7">
        <f t="shared" si="42"/>
        <v>19305113.670000002</v>
      </c>
      <c r="M157" s="7">
        <f t="shared" si="42"/>
        <v>-1135186.19</v>
      </c>
      <c r="N157" s="12">
        <f t="shared" si="42"/>
        <v>0</v>
      </c>
      <c r="O157" s="13">
        <f t="shared" si="42"/>
        <v>0</v>
      </c>
      <c r="P157" s="7">
        <f t="shared" si="42"/>
        <v>-1135186.19</v>
      </c>
    </row>
    <row r="158" spans="1:16" x14ac:dyDescent="0.25">
      <c r="A158" s="24"/>
      <c r="B158" s="33"/>
      <c r="C158" s="34"/>
      <c r="D158" s="34"/>
      <c r="E158" s="34"/>
      <c r="F158" s="34"/>
      <c r="G158" s="34"/>
      <c r="H158" s="34"/>
      <c r="I158" s="35"/>
      <c r="J158" s="47"/>
      <c r="K158" s="36"/>
      <c r="L158" s="36"/>
      <c r="M158" s="36"/>
      <c r="N158" s="33"/>
      <c r="O158" s="35"/>
      <c r="P158" s="36"/>
    </row>
    <row r="159" spans="1:16" x14ac:dyDescent="0.25">
      <c r="A159" s="22" t="s">
        <v>179</v>
      </c>
      <c r="B159" s="33"/>
      <c r="C159" s="34"/>
      <c r="D159" s="34"/>
      <c r="E159" s="34"/>
      <c r="F159" s="34"/>
      <c r="G159" s="34"/>
      <c r="H159" s="34"/>
      <c r="I159" s="35"/>
      <c r="J159" s="47"/>
      <c r="K159" s="36"/>
      <c r="L159" s="36"/>
      <c r="M159" s="36"/>
      <c r="N159" s="33"/>
      <c r="O159" s="35"/>
      <c r="P159" s="36"/>
    </row>
    <row r="160" spans="1:16" x14ac:dyDescent="0.25">
      <c r="A160" s="25" t="s">
        <v>185</v>
      </c>
      <c r="B160" s="14">
        <v>1568946.23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15">
        <v>1568946.23</v>
      </c>
      <c r="J160" s="19">
        <v>0</v>
      </c>
      <c r="K160" s="8">
        <v>1568946.23</v>
      </c>
      <c r="L160" s="8">
        <v>0</v>
      </c>
      <c r="M160" s="8">
        <v>1568946.23</v>
      </c>
      <c r="N160" s="14">
        <v>0</v>
      </c>
      <c r="O160" s="15">
        <v>0</v>
      </c>
      <c r="P160" s="8">
        <v>1568946.23</v>
      </c>
    </row>
    <row r="161" spans="1:16" x14ac:dyDescent="0.25">
      <c r="A161" s="25" t="s">
        <v>186</v>
      </c>
      <c r="B161" s="14">
        <v>1134842.5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15">
        <v>0</v>
      </c>
      <c r="J161" s="19">
        <v>0</v>
      </c>
      <c r="K161" s="8">
        <v>0</v>
      </c>
      <c r="L161" s="8">
        <v>0</v>
      </c>
      <c r="M161" s="8">
        <v>0</v>
      </c>
      <c r="N161" s="14">
        <v>0</v>
      </c>
      <c r="O161" s="15">
        <v>0</v>
      </c>
      <c r="P161" s="8">
        <v>0</v>
      </c>
    </row>
    <row r="162" spans="1:16" x14ac:dyDescent="0.25">
      <c r="A162" s="25" t="s">
        <v>187</v>
      </c>
      <c r="B162" s="14">
        <v>1568671.28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15">
        <v>0</v>
      </c>
      <c r="J162" s="19">
        <v>0</v>
      </c>
      <c r="K162" s="8">
        <v>0</v>
      </c>
      <c r="L162" s="8">
        <v>0</v>
      </c>
      <c r="M162" s="8">
        <v>0</v>
      </c>
      <c r="N162" s="14">
        <v>0</v>
      </c>
      <c r="O162" s="15">
        <v>0</v>
      </c>
      <c r="P162" s="8">
        <v>0</v>
      </c>
    </row>
    <row r="163" spans="1:16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6" t="s">
        <v>193</v>
      </c>
      <c r="I163" s="15" t="s">
        <v>193</v>
      </c>
      <c r="J163" s="19" t="s">
        <v>193</v>
      </c>
      <c r="K163" s="8" t="s">
        <v>193</v>
      </c>
      <c r="L163" s="8" t="s">
        <v>193</v>
      </c>
      <c r="M163" s="8" t="s">
        <v>193</v>
      </c>
      <c r="N163" s="14" t="s">
        <v>193</v>
      </c>
      <c r="O163" s="15" t="s">
        <v>193</v>
      </c>
      <c r="P163" s="8" t="s">
        <v>193</v>
      </c>
    </row>
    <row r="164" spans="1:16" x14ac:dyDescent="0.25">
      <c r="A164" s="22" t="s">
        <v>155</v>
      </c>
      <c r="B164" s="12">
        <f t="shared" ref="B164:I164" si="43">SUM(B160:B163)</f>
        <v>4272460.01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5">
        <f t="shared" si="43"/>
        <v>0</v>
      </c>
      <c r="I164" s="13">
        <f t="shared" si="43"/>
        <v>1568946.23</v>
      </c>
      <c r="J164" s="18">
        <f t="shared" ref="J164:P164" si="44">SUM(J160:J163)</f>
        <v>0</v>
      </c>
      <c r="K164" s="7">
        <f t="shared" si="44"/>
        <v>1568946.23</v>
      </c>
      <c r="L164" s="7">
        <f t="shared" si="44"/>
        <v>0</v>
      </c>
      <c r="M164" s="7">
        <f t="shared" si="44"/>
        <v>1568946.23</v>
      </c>
      <c r="N164" s="12">
        <f t="shared" si="44"/>
        <v>0</v>
      </c>
      <c r="O164" s="13">
        <f t="shared" si="44"/>
        <v>0</v>
      </c>
      <c r="P164" s="7">
        <f t="shared" si="44"/>
        <v>1568946.23</v>
      </c>
    </row>
    <row r="165" spans="1:16" x14ac:dyDescent="0.25">
      <c r="A165" s="24"/>
      <c r="B165" s="33"/>
      <c r="C165" s="34"/>
      <c r="D165" s="34"/>
      <c r="E165" s="34"/>
      <c r="F165" s="34"/>
      <c r="G165" s="34"/>
      <c r="H165" s="34"/>
      <c r="I165" s="35"/>
      <c r="J165" s="47"/>
      <c r="K165" s="36"/>
      <c r="L165" s="36"/>
      <c r="M165" s="36"/>
      <c r="N165" s="33"/>
      <c r="O165" s="35"/>
      <c r="P165" s="36"/>
    </row>
    <row r="166" spans="1:16" x14ac:dyDescent="0.25">
      <c r="A166" s="22" t="s">
        <v>180</v>
      </c>
      <c r="B166" s="33"/>
      <c r="C166" s="34"/>
      <c r="D166" s="34"/>
      <c r="E166" s="34"/>
      <c r="F166" s="34"/>
      <c r="G166" s="34"/>
      <c r="H166" s="34"/>
      <c r="I166" s="35"/>
      <c r="J166" s="47"/>
      <c r="K166" s="36"/>
      <c r="L166" s="36"/>
      <c r="M166" s="36"/>
      <c r="N166" s="33"/>
      <c r="O166" s="35"/>
      <c r="P166" s="36"/>
    </row>
    <row r="167" spans="1:16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6" t="s">
        <v>192</v>
      </c>
      <c r="I167" s="15" t="s">
        <v>192</v>
      </c>
      <c r="J167" s="19" t="s">
        <v>192</v>
      </c>
      <c r="K167" s="8" t="s">
        <v>192</v>
      </c>
      <c r="L167" s="8" t="s">
        <v>192</v>
      </c>
      <c r="M167" s="8" t="s">
        <v>192</v>
      </c>
      <c r="N167" s="14" t="s">
        <v>192</v>
      </c>
      <c r="O167" s="15" t="s">
        <v>192</v>
      </c>
      <c r="P167" s="8" t="s">
        <v>192</v>
      </c>
    </row>
    <row r="168" spans="1:16" x14ac:dyDescent="0.25">
      <c r="A168" s="25" t="s">
        <v>186</v>
      </c>
      <c r="B168" s="14" t="s">
        <v>192</v>
      </c>
      <c r="C168" s="6" t="s">
        <v>192</v>
      </c>
      <c r="D168" s="6" t="s">
        <v>192</v>
      </c>
      <c r="E168" s="6" t="s">
        <v>192</v>
      </c>
      <c r="F168" s="6" t="s">
        <v>192</v>
      </c>
      <c r="G168" s="6" t="s">
        <v>192</v>
      </c>
      <c r="H168" s="6" t="s">
        <v>192</v>
      </c>
      <c r="I168" s="15" t="s">
        <v>192</v>
      </c>
      <c r="J168" s="19" t="s">
        <v>192</v>
      </c>
      <c r="K168" s="8" t="s">
        <v>192</v>
      </c>
      <c r="L168" s="8" t="s">
        <v>192</v>
      </c>
      <c r="M168" s="8" t="s">
        <v>192</v>
      </c>
      <c r="N168" s="14" t="s">
        <v>192</v>
      </c>
      <c r="O168" s="15" t="s">
        <v>192</v>
      </c>
      <c r="P168" s="8" t="s">
        <v>192</v>
      </c>
    </row>
    <row r="169" spans="1:16" x14ac:dyDescent="0.25">
      <c r="A169" s="25" t="s">
        <v>187</v>
      </c>
      <c r="B169" s="14" t="s">
        <v>192</v>
      </c>
      <c r="C169" s="6" t="s">
        <v>192</v>
      </c>
      <c r="D169" s="6" t="s">
        <v>192</v>
      </c>
      <c r="E169" s="6" t="s">
        <v>192</v>
      </c>
      <c r="F169" s="6" t="s">
        <v>192</v>
      </c>
      <c r="G169" s="6" t="s">
        <v>192</v>
      </c>
      <c r="H169" s="6" t="s">
        <v>192</v>
      </c>
      <c r="I169" s="15" t="s">
        <v>192</v>
      </c>
      <c r="J169" s="19" t="s">
        <v>192</v>
      </c>
      <c r="K169" s="8" t="s">
        <v>192</v>
      </c>
      <c r="L169" s="8" t="s">
        <v>192</v>
      </c>
      <c r="M169" s="8" t="s">
        <v>192</v>
      </c>
      <c r="N169" s="14" t="s">
        <v>192</v>
      </c>
      <c r="O169" s="15" t="s">
        <v>192</v>
      </c>
      <c r="P169" s="8" t="s">
        <v>192</v>
      </c>
    </row>
    <row r="170" spans="1:16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6" t="s">
        <v>193</v>
      </c>
      <c r="I170" s="15" t="s">
        <v>193</v>
      </c>
      <c r="J170" s="19" t="s">
        <v>193</v>
      </c>
      <c r="K170" s="8" t="s">
        <v>193</v>
      </c>
      <c r="L170" s="8" t="s">
        <v>193</v>
      </c>
      <c r="M170" s="8" t="s">
        <v>193</v>
      </c>
      <c r="N170" s="14" t="s">
        <v>193</v>
      </c>
      <c r="O170" s="15" t="s">
        <v>193</v>
      </c>
      <c r="P170" s="8" t="s">
        <v>193</v>
      </c>
    </row>
    <row r="171" spans="1:16" x14ac:dyDescent="0.25">
      <c r="A171" s="22" t="s">
        <v>155</v>
      </c>
      <c r="B171" s="12">
        <f t="shared" ref="B171:I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13">
        <f t="shared" si="45"/>
        <v>0</v>
      </c>
      <c r="J171" s="18">
        <f t="shared" ref="J171:P171" si="46">SUM(J167:J170)</f>
        <v>0</v>
      </c>
      <c r="K171" s="7">
        <f t="shared" si="46"/>
        <v>0</v>
      </c>
      <c r="L171" s="7">
        <f t="shared" si="46"/>
        <v>0</v>
      </c>
      <c r="M171" s="7">
        <f t="shared" si="46"/>
        <v>0</v>
      </c>
      <c r="N171" s="12">
        <f t="shared" si="46"/>
        <v>0</v>
      </c>
      <c r="O171" s="13">
        <f t="shared" si="46"/>
        <v>0</v>
      </c>
      <c r="P171" s="7">
        <f t="shared" si="46"/>
        <v>0</v>
      </c>
    </row>
    <row r="172" spans="1:16" x14ac:dyDescent="0.25">
      <c r="A172" s="24"/>
      <c r="B172" s="33"/>
      <c r="C172" s="34"/>
      <c r="D172" s="34"/>
      <c r="E172" s="34"/>
      <c r="F172" s="34"/>
      <c r="G172" s="34"/>
      <c r="H172" s="34"/>
      <c r="I172" s="35"/>
      <c r="J172" s="47"/>
      <c r="K172" s="36"/>
      <c r="L172" s="36"/>
      <c r="M172" s="36"/>
      <c r="N172" s="33"/>
      <c r="O172" s="35"/>
      <c r="P172" s="36"/>
    </row>
    <row r="173" spans="1:16" x14ac:dyDescent="0.25">
      <c r="A173" s="22" t="s">
        <v>181</v>
      </c>
      <c r="B173" s="33"/>
      <c r="C173" s="34"/>
      <c r="D173" s="34"/>
      <c r="E173" s="34"/>
      <c r="F173" s="34"/>
      <c r="G173" s="34"/>
      <c r="H173" s="34"/>
      <c r="I173" s="35"/>
      <c r="J173" s="47"/>
      <c r="K173" s="36"/>
      <c r="L173" s="36"/>
      <c r="M173" s="36"/>
      <c r="N173" s="33"/>
      <c r="O173" s="35"/>
      <c r="P173" s="36"/>
    </row>
    <row r="174" spans="1:16" x14ac:dyDescent="0.25">
      <c r="A174" s="25" t="s">
        <v>185</v>
      </c>
      <c r="B174" s="14">
        <v>0</v>
      </c>
      <c r="C174" s="6">
        <v>0</v>
      </c>
      <c r="D174" s="6">
        <v>4103093</v>
      </c>
      <c r="E174" s="6">
        <v>0</v>
      </c>
      <c r="F174" s="6">
        <v>0</v>
      </c>
      <c r="G174" s="6">
        <v>0</v>
      </c>
      <c r="H174" s="6">
        <v>4103093</v>
      </c>
      <c r="I174" s="15">
        <v>4103093</v>
      </c>
      <c r="J174" s="19">
        <v>0</v>
      </c>
      <c r="K174" s="8">
        <v>4103093</v>
      </c>
      <c r="L174" s="8">
        <v>3330898</v>
      </c>
      <c r="M174" s="8">
        <v>772195</v>
      </c>
      <c r="N174" s="14">
        <v>-60890</v>
      </c>
      <c r="O174" s="15">
        <v>335189</v>
      </c>
      <c r="P174" s="8">
        <v>376116</v>
      </c>
    </row>
    <row r="175" spans="1:16" x14ac:dyDescent="0.25">
      <c r="A175" s="25" t="s">
        <v>186</v>
      </c>
      <c r="B175" s="14">
        <v>0</v>
      </c>
      <c r="C175" s="6">
        <v>0</v>
      </c>
      <c r="D175" s="6">
        <v>4100728</v>
      </c>
      <c r="E175" s="6">
        <v>0</v>
      </c>
      <c r="F175" s="6">
        <v>0</v>
      </c>
      <c r="G175" s="6">
        <v>0</v>
      </c>
      <c r="H175" s="6">
        <v>4100728</v>
      </c>
      <c r="I175" s="15">
        <v>4100728</v>
      </c>
      <c r="J175" s="19">
        <v>0</v>
      </c>
      <c r="K175" s="8">
        <v>4100728</v>
      </c>
      <c r="L175" s="8">
        <v>3507470</v>
      </c>
      <c r="M175" s="8">
        <v>593258</v>
      </c>
      <c r="N175" s="14">
        <v>-30502</v>
      </c>
      <c r="O175" s="15">
        <v>312149</v>
      </c>
      <c r="P175" s="8">
        <v>250607</v>
      </c>
    </row>
    <row r="176" spans="1:16" x14ac:dyDescent="0.25">
      <c r="A176" s="25" t="s">
        <v>187</v>
      </c>
      <c r="B176" s="14">
        <v>0</v>
      </c>
      <c r="C176" s="6">
        <v>0</v>
      </c>
      <c r="D176" s="6">
        <v>3872728</v>
      </c>
      <c r="E176" s="6">
        <v>0</v>
      </c>
      <c r="F176" s="6">
        <v>0</v>
      </c>
      <c r="G176" s="6">
        <v>0</v>
      </c>
      <c r="H176" s="6">
        <v>3872728</v>
      </c>
      <c r="I176" s="15">
        <v>3872728</v>
      </c>
      <c r="J176" s="19">
        <v>0</v>
      </c>
      <c r="K176" s="8">
        <v>3872728</v>
      </c>
      <c r="L176" s="8">
        <v>3642968</v>
      </c>
      <c r="M176" s="8">
        <v>229760</v>
      </c>
      <c r="N176" s="14">
        <v>1804</v>
      </c>
      <c r="O176" s="15">
        <v>336207</v>
      </c>
      <c r="P176" s="8">
        <v>-104643</v>
      </c>
    </row>
    <row r="177" spans="1:16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6" t="s">
        <v>193</v>
      </c>
      <c r="I177" s="15" t="s">
        <v>193</v>
      </c>
      <c r="J177" s="19" t="s">
        <v>193</v>
      </c>
      <c r="K177" s="8" t="s">
        <v>193</v>
      </c>
      <c r="L177" s="8" t="s">
        <v>193</v>
      </c>
      <c r="M177" s="8" t="s">
        <v>193</v>
      </c>
      <c r="N177" s="14" t="s">
        <v>193</v>
      </c>
      <c r="O177" s="15" t="s">
        <v>193</v>
      </c>
      <c r="P177" s="8" t="s">
        <v>193</v>
      </c>
    </row>
    <row r="178" spans="1:16" x14ac:dyDescent="0.25">
      <c r="A178" s="22" t="s">
        <v>155</v>
      </c>
      <c r="B178" s="12">
        <f t="shared" ref="B178:I178" si="47">SUM(B174:B177)</f>
        <v>0</v>
      </c>
      <c r="C178" s="5">
        <f t="shared" si="47"/>
        <v>0</v>
      </c>
      <c r="D178" s="5">
        <f t="shared" si="47"/>
        <v>12076549</v>
      </c>
      <c r="E178" s="5">
        <f t="shared" si="47"/>
        <v>0</v>
      </c>
      <c r="F178" s="5">
        <f t="shared" si="47"/>
        <v>0</v>
      </c>
      <c r="G178" s="5">
        <f t="shared" si="47"/>
        <v>0</v>
      </c>
      <c r="H178" s="5">
        <f t="shared" si="47"/>
        <v>12076549</v>
      </c>
      <c r="I178" s="13">
        <f t="shared" si="47"/>
        <v>12076549</v>
      </c>
      <c r="J178" s="18">
        <f t="shared" ref="J178:P178" si="48">SUM(J174:J177)</f>
        <v>0</v>
      </c>
      <c r="K178" s="7">
        <f t="shared" si="48"/>
        <v>12076549</v>
      </c>
      <c r="L178" s="7">
        <f t="shared" si="48"/>
        <v>10481336</v>
      </c>
      <c r="M178" s="7">
        <f t="shared" si="48"/>
        <v>1595213</v>
      </c>
      <c r="N178" s="12">
        <f t="shared" si="48"/>
        <v>-89588</v>
      </c>
      <c r="O178" s="13">
        <f t="shared" si="48"/>
        <v>983545</v>
      </c>
      <c r="P178" s="7">
        <f t="shared" si="48"/>
        <v>522080</v>
      </c>
    </row>
    <row r="179" spans="1:16" x14ac:dyDescent="0.25">
      <c r="A179" s="24"/>
      <c r="B179" s="33"/>
      <c r="C179" s="34"/>
      <c r="D179" s="34"/>
      <c r="E179" s="34"/>
      <c r="F179" s="34"/>
      <c r="G179" s="34"/>
      <c r="H179" s="34"/>
      <c r="I179" s="35"/>
      <c r="J179" s="47"/>
      <c r="K179" s="36"/>
      <c r="L179" s="36"/>
      <c r="M179" s="36"/>
      <c r="N179" s="33"/>
      <c r="O179" s="35"/>
      <c r="P179" s="36"/>
    </row>
    <row r="180" spans="1:16" x14ac:dyDescent="0.25">
      <c r="A180" s="22" t="s">
        <v>182</v>
      </c>
      <c r="B180" s="33"/>
      <c r="C180" s="34"/>
      <c r="D180" s="34"/>
      <c r="E180" s="34"/>
      <c r="F180" s="34"/>
      <c r="G180" s="34"/>
      <c r="H180" s="34"/>
      <c r="I180" s="35"/>
      <c r="J180" s="47"/>
      <c r="K180" s="36"/>
      <c r="L180" s="36"/>
      <c r="M180" s="36"/>
      <c r="N180" s="33"/>
      <c r="O180" s="35"/>
      <c r="P180" s="36"/>
    </row>
    <row r="181" spans="1:16" x14ac:dyDescent="0.25">
      <c r="A181" s="25" t="s">
        <v>185</v>
      </c>
      <c r="B181" s="14">
        <v>6307346</v>
      </c>
      <c r="C181" s="6">
        <v>81954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15">
        <v>6389300</v>
      </c>
      <c r="J181" s="19">
        <v>703759</v>
      </c>
      <c r="K181" s="8">
        <v>7093059</v>
      </c>
      <c r="L181" s="8">
        <v>6895578</v>
      </c>
      <c r="M181" s="8">
        <v>197481</v>
      </c>
      <c r="N181" s="14">
        <v>0</v>
      </c>
      <c r="O181" s="15">
        <v>0</v>
      </c>
      <c r="P181" s="8">
        <v>197481</v>
      </c>
    </row>
    <row r="182" spans="1:16" x14ac:dyDescent="0.25">
      <c r="A182" s="25" t="s">
        <v>186</v>
      </c>
      <c r="B182" s="14">
        <v>4675268</v>
      </c>
      <c r="C182" s="6">
        <v>749181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15">
        <v>5424449</v>
      </c>
      <c r="J182" s="19">
        <v>742222</v>
      </c>
      <c r="K182" s="8">
        <v>6166671</v>
      </c>
      <c r="L182" s="8">
        <v>6464767</v>
      </c>
      <c r="M182" s="8">
        <v>-298096</v>
      </c>
      <c r="N182" s="14">
        <v>0</v>
      </c>
      <c r="O182" s="15">
        <v>0</v>
      </c>
      <c r="P182" s="8">
        <v>-298096</v>
      </c>
    </row>
    <row r="183" spans="1:16" x14ac:dyDescent="0.25">
      <c r="A183" s="25" t="s">
        <v>187</v>
      </c>
      <c r="B183" s="14">
        <v>4947507</v>
      </c>
      <c r="C183" s="6">
        <v>397275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15">
        <v>5344782</v>
      </c>
      <c r="J183" s="19">
        <v>1027744</v>
      </c>
      <c r="K183" s="8">
        <v>6372526</v>
      </c>
      <c r="L183" s="8">
        <v>6347182</v>
      </c>
      <c r="M183" s="8">
        <v>25344</v>
      </c>
      <c r="N183" s="14">
        <v>0</v>
      </c>
      <c r="O183" s="15">
        <v>0</v>
      </c>
      <c r="P183" s="8">
        <v>25344</v>
      </c>
    </row>
    <row r="184" spans="1:16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6" t="s">
        <v>193</v>
      </c>
      <c r="I184" s="15" t="s">
        <v>193</v>
      </c>
      <c r="J184" s="19" t="s">
        <v>193</v>
      </c>
      <c r="K184" s="8" t="s">
        <v>193</v>
      </c>
      <c r="L184" s="8" t="s">
        <v>193</v>
      </c>
      <c r="M184" s="8" t="s">
        <v>193</v>
      </c>
      <c r="N184" s="14" t="s">
        <v>193</v>
      </c>
      <c r="O184" s="15" t="s">
        <v>193</v>
      </c>
      <c r="P184" s="8" t="s">
        <v>193</v>
      </c>
    </row>
    <row r="185" spans="1:16" x14ac:dyDescent="0.25">
      <c r="A185" s="22" t="s">
        <v>155</v>
      </c>
      <c r="B185" s="12">
        <f t="shared" ref="B185:I185" si="49">SUM(B181:B184)</f>
        <v>15930121</v>
      </c>
      <c r="C185" s="5">
        <f t="shared" si="49"/>
        <v>1228410</v>
      </c>
      <c r="D185" s="5">
        <f t="shared" si="49"/>
        <v>0</v>
      </c>
      <c r="E185" s="5">
        <f t="shared" si="49"/>
        <v>0</v>
      </c>
      <c r="F185" s="5">
        <f t="shared" si="49"/>
        <v>0</v>
      </c>
      <c r="G185" s="5">
        <f t="shared" si="49"/>
        <v>0</v>
      </c>
      <c r="H185" s="5">
        <f t="shared" si="49"/>
        <v>0</v>
      </c>
      <c r="I185" s="13">
        <f t="shared" si="49"/>
        <v>17158531</v>
      </c>
      <c r="J185" s="18">
        <f t="shared" ref="J185:P185" si="50">SUM(J181:J184)</f>
        <v>2473725</v>
      </c>
      <c r="K185" s="7">
        <f t="shared" si="50"/>
        <v>19632256</v>
      </c>
      <c r="L185" s="7">
        <f t="shared" si="50"/>
        <v>19707527</v>
      </c>
      <c r="M185" s="7">
        <f t="shared" si="50"/>
        <v>-75271</v>
      </c>
      <c r="N185" s="12">
        <f t="shared" si="50"/>
        <v>0</v>
      </c>
      <c r="O185" s="13">
        <f t="shared" si="50"/>
        <v>0</v>
      </c>
      <c r="P185" s="7">
        <f t="shared" si="50"/>
        <v>-75271</v>
      </c>
    </row>
    <row r="186" spans="1:16" x14ac:dyDescent="0.25">
      <c r="A186" s="24"/>
      <c r="B186" s="33"/>
      <c r="C186" s="34"/>
      <c r="D186" s="34"/>
      <c r="E186" s="34"/>
      <c r="F186" s="34"/>
      <c r="G186" s="34"/>
      <c r="H186" s="34"/>
      <c r="I186" s="35"/>
      <c r="J186" s="47"/>
      <c r="K186" s="36"/>
      <c r="L186" s="36"/>
      <c r="M186" s="36"/>
      <c r="N186" s="33"/>
      <c r="O186" s="35"/>
      <c r="P186" s="36"/>
    </row>
    <row r="187" spans="1:16" x14ac:dyDescent="0.25">
      <c r="A187" s="22" t="s">
        <v>183</v>
      </c>
      <c r="B187" s="33"/>
      <c r="C187" s="34"/>
      <c r="D187" s="34"/>
      <c r="E187" s="34"/>
      <c r="F187" s="34"/>
      <c r="G187" s="34"/>
      <c r="H187" s="34"/>
      <c r="I187" s="35"/>
      <c r="J187" s="47"/>
      <c r="K187" s="36"/>
      <c r="L187" s="36"/>
      <c r="M187" s="36"/>
      <c r="N187" s="33"/>
      <c r="O187" s="35"/>
      <c r="P187" s="36"/>
    </row>
    <row r="188" spans="1:16" x14ac:dyDescent="0.25">
      <c r="A188" s="25" t="s">
        <v>185</v>
      </c>
      <c r="B188" s="14">
        <v>5821633</v>
      </c>
      <c r="C188" s="6">
        <v>3127189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15">
        <v>8948822</v>
      </c>
      <c r="J188" s="19">
        <v>21954</v>
      </c>
      <c r="K188" s="8">
        <v>8970776</v>
      </c>
      <c r="L188" s="8">
        <v>7988200</v>
      </c>
      <c r="M188" s="8">
        <v>982576</v>
      </c>
      <c r="N188" s="14">
        <v>0</v>
      </c>
      <c r="O188" s="15">
        <v>1911</v>
      </c>
      <c r="P188" s="8">
        <v>980665</v>
      </c>
    </row>
    <row r="189" spans="1:16" x14ac:dyDescent="0.25">
      <c r="A189" s="25" t="s">
        <v>186</v>
      </c>
      <c r="B189" s="14">
        <v>5766408</v>
      </c>
      <c r="C189" s="6">
        <v>2787919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15">
        <v>8554327</v>
      </c>
      <c r="J189" s="19">
        <v>19055</v>
      </c>
      <c r="K189" s="8">
        <v>8573382</v>
      </c>
      <c r="L189" s="8">
        <v>8266000</v>
      </c>
      <c r="M189" s="8">
        <v>307382</v>
      </c>
      <c r="N189" s="14">
        <v>0</v>
      </c>
      <c r="O189" s="15">
        <v>0</v>
      </c>
      <c r="P189" s="8">
        <v>307382</v>
      </c>
    </row>
    <row r="190" spans="1:16" x14ac:dyDescent="0.25">
      <c r="A190" s="25" t="s">
        <v>187</v>
      </c>
      <c r="B190" s="14">
        <v>5906896</v>
      </c>
      <c r="C190" s="6">
        <v>3073652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15">
        <v>8980548</v>
      </c>
      <c r="J190" s="19">
        <v>1392</v>
      </c>
      <c r="K190" s="8">
        <v>8981940</v>
      </c>
      <c r="L190" s="8">
        <v>8763856</v>
      </c>
      <c r="M190" s="8">
        <v>218084</v>
      </c>
      <c r="N190" s="14">
        <v>0</v>
      </c>
      <c r="O190" s="15">
        <v>0</v>
      </c>
      <c r="P190" s="8">
        <v>218084</v>
      </c>
    </row>
    <row r="191" spans="1:16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6" t="s">
        <v>193</v>
      </c>
      <c r="I191" s="15" t="s">
        <v>193</v>
      </c>
      <c r="J191" s="19" t="s">
        <v>193</v>
      </c>
      <c r="K191" s="8" t="s">
        <v>193</v>
      </c>
      <c r="L191" s="8" t="s">
        <v>193</v>
      </c>
      <c r="M191" s="8" t="s">
        <v>193</v>
      </c>
      <c r="N191" s="14" t="s">
        <v>193</v>
      </c>
      <c r="O191" s="15" t="s">
        <v>193</v>
      </c>
      <c r="P191" s="8" t="s">
        <v>193</v>
      </c>
    </row>
    <row r="192" spans="1:16" x14ac:dyDescent="0.25">
      <c r="A192" s="22" t="s">
        <v>155</v>
      </c>
      <c r="B192" s="12">
        <f t="shared" ref="B192:I192" si="51">SUM(B188:B191)</f>
        <v>17494937</v>
      </c>
      <c r="C192" s="5">
        <f t="shared" si="51"/>
        <v>8988760</v>
      </c>
      <c r="D192" s="5">
        <f t="shared" si="51"/>
        <v>0</v>
      </c>
      <c r="E192" s="5">
        <f t="shared" si="51"/>
        <v>0</v>
      </c>
      <c r="F192" s="5">
        <f t="shared" si="51"/>
        <v>0</v>
      </c>
      <c r="G192" s="5">
        <f t="shared" si="51"/>
        <v>0</v>
      </c>
      <c r="H192" s="5">
        <f t="shared" si="51"/>
        <v>0</v>
      </c>
      <c r="I192" s="13">
        <f t="shared" si="51"/>
        <v>26483697</v>
      </c>
      <c r="J192" s="18">
        <f t="shared" ref="J192:P192" si="52">SUM(J188:J191)</f>
        <v>42401</v>
      </c>
      <c r="K192" s="7">
        <f t="shared" si="52"/>
        <v>26526098</v>
      </c>
      <c r="L192" s="7">
        <f t="shared" si="52"/>
        <v>25018056</v>
      </c>
      <c r="M192" s="7">
        <f t="shared" si="52"/>
        <v>1508042</v>
      </c>
      <c r="N192" s="12">
        <f t="shared" si="52"/>
        <v>0</v>
      </c>
      <c r="O192" s="13">
        <f t="shared" si="52"/>
        <v>1911</v>
      </c>
      <c r="P192" s="7">
        <f t="shared" si="52"/>
        <v>1506131</v>
      </c>
    </row>
    <row r="193" spans="1:16" x14ac:dyDescent="0.25">
      <c r="A193" s="24"/>
      <c r="B193" s="33"/>
      <c r="C193" s="34"/>
      <c r="D193" s="34"/>
      <c r="E193" s="34"/>
      <c r="F193" s="34"/>
      <c r="G193" s="34"/>
      <c r="H193" s="34"/>
      <c r="I193" s="35"/>
      <c r="J193" s="47"/>
      <c r="K193" s="36"/>
      <c r="L193" s="36"/>
      <c r="M193" s="36"/>
      <c r="N193" s="33"/>
      <c r="O193" s="35"/>
      <c r="P193" s="36"/>
    </row>
    <row r="194" spans="1:16" x14ac:dyDescent="0.25">
      <c r="A194" s="22" t="s">
        <v>184</v>
      </c>
      <c r="B194" s="33"/>
      <c r="C194" s="34"/>
      <c r="D194" s="34"/>
      <c r="E194" s="34"/>
      <c r="F194" s="34"/>
      <c r="G194" s="34"/>
      <c r="H194" s="34"/>
      <c r="I194" s="35"/>
      <c r="J194" s="47"/>
      <c r="K194" s="36"/>
      <c r="L194" s="36"/>
      <c r="M194" s="36"/>
      <c r="N194" s="33"/>
      <c r="O194" s="35"/>
      <c r="P194" s="36"/>
    </row>
    <row r="195" spans="1:16" x14ac:dyDescent="0.25">
      <c r="A195" s="25" t="s">
        <v>185</v>
      </c>
      <c r="B195" s="14">
        <v>4922383</v>
      </c>
      <c r="C195" s="6">
        <v>111942.61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15">
        <v>5034325.6100000003</v>
      </c>
      <c r="J195" s="19">
        <v>144895.13</v>
      </c>
      <c r="K195" s="8">
        <v>5179220.74</v>
      </c>
      <c r="L195" s="8">
        <v>5624283.4400000004</v>
      </c>
      <c r="M195" s="8">
        <v>-445062.7</v>
      </c>
      <c r="N195" s="14">
        <v>0</v>
      </c>
      <c r="O195" s="15">
        <v>0</v>
      </c>
      <c r="P195" s="8">
        <v>-445062.7</v>
      </c>
    </row>
    <row r="196" spans="1:16" x14ac:dyDescent="0.25">
      <c r="A196" s="25" t="s">
        <v>186</v>
      </c>
      <c r="B196" s="14">
        <v>5058458.2</v>
      </c>
      <c r="C196" s="6">
        <v>172730.83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15">
        <v>5231189.03</v>
      </c>
      <c r="J196" s="19">
        <v>202869.21</v>
      </c>
      <c r="K196" s="8">
        <v>5434058.2400000002</v>
      </c>
      <c r="L196" s="8">
        <v>5709048.8899999997</v>
      </c>
      <c r="M196" s="8">
        <v>-274990.65000000002</v>
      </c>
      <c r="N196" s="14">
        <v>0</v>
      </c>
      <c r="O196" s="15">
        <v>0</v>
      </c>
      <c r="P196" s="8">
        <v>-274990.65000000002</v>
      </c>
    </row>
    <row r="197" spans="1:16" x14ac:dyDescent="0.25">
      <c r="A197" s="25" t="s">
        <v>187</v>
      </c>
      <c r="B197" s="14">
        <v>3707003.37</v>
      </c>
      <c r="C197" s="6">
        <v>282616.55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15">
        <v>3989619.92</v>
      </c>
      <c r="J197" s="19">
        <v>111085.08</v>
      </c>
      <c r="K197" s="8">
        <v>4100705</v>
      </c>
      <c r="L197" s="8">
        <v>5587084.9000000004</v>
      </c>
      <c r="M197" s="8">
        <v>-1486379.9</v>
      </c>
      <c r="N197" s="14">
        <v>0</v>
      </c>
      <c r="O197" s="15">
        <v>0</v>
      </c>
      <c r="P197" s="8">
        <v>-1486379.9</v>
      </c>
    </row>
    <row r="198" spans="1:16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6" t="s">
        <v>193</v>
      </c>
      <c r="I198" s="15" t="s">
        <v>193</v>
      </c>
      <c r="J198" s="19" t="s">
        <v>193</v>
      </c>
      <c r="K198" s="8" t="s">
        <v>193</v>
      </c>
      <c r="L198" s="8" t="s">
        <v>193</v>
      </c>
      <c r="M198" s="8" t="s">
        <v>193</v>
      </c>
      <c r="N198" s="14" t="s">
        <v>193</v>
      </c>
      <c r="O198" s="15" t="s">
        <v>193</v>
      </c>
      <c r="P198" s="8" t="s">
        <v>193</v>
      </c>
    </row>
    <row r="199" spans="1:16" ht="15.75" thickBot="1" x14ac:dyDescent="0.3">
      <c r="A199" s="26" t="s">
        <v>155</v>
      </c>
      <c r="B199" s="16">
        <f t="shared" ref="B199:I199" si="53">SUM(B195:B198)</f>
        <v>13687844.57</v>
      </c>
      <c r="C199" s="21">
        <f t="shared" si="53"/>
        <v>567289.99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21">
        <f t="shared" si="53"/>
        <v>0</v>
      </c>
      <c r="H199" s="21">
        <f t="shared" si="53"/>
        <v>0</v>
      </c>
      <c r="I199" s="17">
        <f t="shared" si="53"/>
        <v>14255134.560000001</v>
      </c>
      <c r="J199" s="20">
        <f t="shared" ref="J199:P199" si="54">SUM(J195:J198)</f>
        <v>458849.42</v>
      </c>
      <c r="K199" s="9">
        <f t="shared" si="54"/>
        <v>14713983.98</v>
      </c>
      <c r="L199" s="9">
        <f t="shared" si="54"/>
        <v>16920417.23</v>
      </c>
      <c r="M199" s="9">
        <f t="shared" si="54"/>
        <v>-2206433.25</v>
      </c>
      <c r="N199" s="16">
        <f t="shared" si="54"/>
        <v>0</v>
      </c>
      <c r="O199" s="17">
        <f t="shared" si="54"/>
        <v>0</v>
      </c>
      <c r="P199" s="9">
        <f t="shared" si="54"/>
        <v>-2206433.25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3:P14"/>
    <mergeCell ref="B13:I13"/>
    <mergeCell ref="N13:O13"/>
    <mergeCell ref="A13:A14"/>
    <mergeCell ref="J13:J14"/>
    <mergeCell ref="K13:K14"/>
    <mergeCell ref="L13:L14"/>
    <mergeCell ref="M13:M14"/>
  </mergeCells>
  <phoneticPr fontId="17" type="noConversion"/>
  <conditionalFormatting sqref="B1:P1048576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199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5" customWidth="1"/>
    <col min="5" max="5" width="20.28515625" style="45" bestFit="1" customWidth="1"/>
    <col min="6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20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36</v>
      </c>
      <c r="C13" s="53"/>
      <c r="D13" s="53"/>
      <c r="E13" s="53"/>
      <c r="F13" s="61"/>
      <c r="G13" s="61"/>
      <c r="H13" s="61"/>
      <c r="I13" s="61"/>
      <c r="J13" s="62"/>
      <c r="K13" s="63" t="s">
        <v>37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93706374.080000013</v>
      </c>
      <c r="C15" s="5">
        <f t="shared" si="0"/>
        <v>165461144.42000002</v>
      </c>
      <c r="D15" s="5">
        <f t="shared" si="0"/>
        <v>370632400.10000002</v>
      </c>
      <c r="E15" s="5">
        <f t="shared" si="0"/>
        <v>108699758.75</v>
      </c>
      <c r="F15" s="5">
        <f t="shared" si="0"/>
        <v>12306889</v>
      </c>
      <c r="G15" s="5">
        <f t="shared" si="0"/>
        <v>150477297.94999999</v>
      </c>
      <c r="H15" s="5">
        <f t="shared" si="0"/>
        <v>14533464</v>
      </c>
      <c r="I15" s="5">
        <f t="shared" si="0"/>
        <v>1210435.04</v>
      </c>
      <c r="J15" s="13">
        <f t="shared" si="0"/>
        <v>917027763.34000015</v>
      </c>
      <c r="K15" s="12">
        <f t="shared" si="0"/>
        <v>63253494.43</v>
      </c>
      <c r="L15" s="5">
        <f t="shared" si="0"/>
        <v>107675915.74000001</v>
      </c>
      <c r="M15" s="5">
        <f t="shared" si="0"/>
        <v>211275219.37000003</v>
      </c>
      <c r="N15" s="5">
        <f t="shared" si="0"/>
        <v>79256867</v>
      </c>
      <c r="O15" s="5">
        <f t="shared" si="0"/>
        <v>7199913</v>
      </c>
      <c r="P15" s="5">
        <f t="shared" si="0"/>
        <v>96638644.250000015</v>
      </c>
      <c r="Q15" s="5">
        <f t="shared" si="0"/>
        <v>998930.85000000009</v>
      </c>
      <c r="R15" s="5">
        <f t="shared" si="0"/>
        <v>1975085.1600000001</v>
      </c>
      <c r="S15" s="5">
        <f t="shared" si="0"/>
        <v>8618495.6900000013</v>
      </c>
      <c r="T15" s="5">
        <f t="shared" si="0"/>
        <v>2808715.1199999996</v>
      </c>
      <c r="U15" s="13">
        <f t="shared" si="0"/>
        <v>579701280.61000001</v>
      </c>
    </row>
    <row r="16" spans="1:21" x14ac:dyDescent="0.25">
      <c r="A16" s="23" t="s">
        <v>146</v>
      </c>
      <c r="B16" s="12">
        <f>B24+B31+B38+B45+B52+B59+B66+B73+B80+B87+B94+B101+B108+B115+B122+B129+B136+B143+B150+B157</f>
        <v>78921600.100000009</v>
      </c>
      <c r="C16" s="5">
        <f t="shared" ref="C16:U16" si="1">C24+C31+C38+C45+C52+C59+C66+C73+C80+C87+C94+C101+C108+C115+C122+C129+C136+C143+C150+C157</f>
        <v>149384952.85000002</v>
      </c>
      <c r="D16" s="5">
        <f t="shared" si="1"/>
        <v>337726146.10000002</v>
      </c>
      <c r="E16" s="5">
        <f t="shared" si="1"/>
        <v>92215042.75</v>
      </c>
      <c r="F16" s="5">
        <f t="shared" si="1"/>
        <v>5217797</v>
      </c>
      <c r="G16" s="5">
        <f t="shared" si="1"/>
        <v>116537149.40000001</v>
      </c>
      <c r="H16" s="5">
        <f t="shared" si="1"/>
        <v>12326405.08</v>
      </c>
      <c r="I16" s="5">
        <f t="shared" si="1"/>
        <v>606444.49</v>
      </c>
      <c r="J16" s="13">
        <f t="shared" si="1"/>
        <v>792935537.7700001</v>
      </c>
      <c r="K16" s="12">
        <f t="shared" si="1"/>
        <v>54886788.030000001</v>
      </c>
      <c r="L16" s="5">
        <f t="shared" si="1"/>
        <v>98926997.060000002</v>
      </c>
      <c r="M16" s="5">
        <f t="shared" si="1"/>
        <v>189343631.00000003</v>
      </c>
      <c r="N16" s="5">
        <f t="shared" si="1"/>
        <v>68409244</v>
      </c>
      <c r="O16" s="5">
        <f t="shared" si="1"/>
        <v>2948876</v>
      </c>
      <c r="P16" s="5">
        <f t="shared" si="1"/>
        <v>81183951.860000014</v>
      </c>
      <c r="Q16" s="5">
        <f t="shared" si="1"/>
        <v>724569.52</v>
      </c>
      <c r="R16" s="5">
        <f t="shared" si="1"/>
        <v>1280647.32</v>
      </c>
      <c r="S16" s="5">
        <f t="shared" si="1"/>
        <v>7042075.2800000003</v>
      </c>
      <c r="T16" s="5">
        <f t="shared" si="1"/>
        <v>2247637.5499999998</v>
      </c>
      <c r="U16" s="13">
        <f t="shared" si="1"/>
        <v>506994417.62</v>
      </c>
    </row>
    <row r="17" spans="1:21" x14ac:dyDescent="0.25">
      <c r="A17" s="23" t="s">
        <v>147</v>
      </c>
      <c r="B17" s="12">
        <f>B164+B171+B178+B185+B192+B199</f>
        <v>14784773.98</v>
      </c>
      <c r="C17" s="5">
        <f t="shared" ref="C17:U17" si="2">C164+C171+C178+C185+C192+C199</f>
        <v>16076191.57</v>
      </c>
      <c r="D17" s="5">
        <f t="shared" si="2"/>
        <v>32906254</v>
      </c>
      <c r="E17" s="5">
        <f t="shared" si="2"/>
        <v>16484716</v>
      </c>
      <c r="F17" s="5">
        <f t="shared" si="2"/>
        <v>7089092</v>
      </c>
      <c r="G17" s="5">
        <f t="shared" si="2"/>
        <v>33940148.549999997</v>
      </c>
      <c r="H17" s="5">
        <f t="shared" si="2"/>
        <v>2207058.92</v>
      </c>
      <c r="I17" s="5">
        <f t="shared" si="2"/>
        <v>603990.55000000005</v>
      </c>
      <c r="J17" s="13">
        <f t="shared" si="2"/>
        <v>124092225.56999999</v>
      </c>
      <c r="K17" s="12">
        <f t="shared" si="2"/>
        <v>8366706.4000000004</v>
      </c>
      <c r="L17" s="5">
        <f t="shared" si="2"/>
        <v>8748918.6799999997</v>
      </c>
      <c r="M17" s="5">
        <f t="shared" si="2"/>
        <v>21931588.370000001</v>
      </c>
      <c r="N17" s="5">
        <f t="shared" si="2"/>
        <v>10847623</v>
      </c>
      <c r="O17" s="5">
        <f t="shared" si="2"/>
        <v>4251037</v>
      </c>
      <c r="P17" s="5">
        <f t="shared" si="2"/>
        <v>15454692.390000001</v>
      </c>
      <c r="Q17" s="5">
        <f t="shared" si="2"/>
        <v>274361.33</v>
      </c>
      <c r="R17" s="5">
        <f t="shared" si="2"/>
        <v>694437.84</v>
      </c>
      <c r="S17" s="5">
        <f t="shared" si="2"/>
        <v>1576420.4100000001</v>
      </c>
      <c r="T17" s="5">
        <f t="shared" si="2"/>
        <v>561077.56999999995</v>
      </c>
      <c r="U17" s="13">
        <f t="shared" si="2"/>
        <v>72706862.99000001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6" t="s">
        <v>192</v>
      </c>
      <c r="I20" s="6" t="s">
        <v>192</v>
      </c>
      <c r="J20" s="15" t="s">
        <v>192</v>
      </c>
      <c r="K20" s="14" t="s">
        <v>192</v>
      </c>
      <c r="L20" s="6" t="s">
        <v>192</v>
      </c>
      <c r="M20" s="6" t="s">
        <v>192</v>
      </c>
      <c r="N20" s="6" t="s">
        <v>192</v>
      </c>
      <c r="O20" s="6" t="s">
        <v>192</v>
      </c>
      <c r="P20" s="6" t="s">
        <v>192</v>
      </c>
      <c r="Q20" s="6" t="s">
        <v>192</v>
      </c>
      <c r="R20" s="6" t="s">
        <v>192</v>
      </c>
      <c r="S20" s="6" t="s">
        <v>192</v>
      </c>
      <c r="T20" s="6" t="s">
        <v>192</v>
      </c>
      <c r="U20" s="15" t="s">
        <v>192</v>
      </c>
    </row>
    <row r="21" spans="1:21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6" t="s">
        <v>193</v>
      </c>
      <c r="I21" s="6" t="s">
        <v>193</v>
      </c>
      <c r="J21" s="15" t="s">
        <v>193</v>
      </c>
      <c r="K21" s="14" t="s">
        <v>193</v>
      </c>
      <c r="L21" s="6" t="s">
        <v>193</v>
      </c>
      <c r="M21" s="6" t="s">
        <v>193</v>
      </c>
      <c r="N21" s="6" t="s">
        <v>193</v>
      </c>
      <c r="O21" s="6" t="s">
        <v>193</v>
      </c>
      <c r="P21" s="6" t="s">
        <v>193</v>
      </c>
      <c r="Q21" s="6" t="s">
        <v>193</v>
      </c>
      <c r="R21" s="6" t="s">
        <v>193</v>
      </c>
      <c r="S21" s="6" t="s">
        <v>193</v>
      </c>
      <c r="T21" s="6" t="s">
        <v>193</v>
      </c>
      <c r="U21" s="15" t="s">
        <v>193</v>
      </c>
    </row>
    <row r="22" spans="1:21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6" t="s">
        <v>193</v>
      </c>
      <c r="I22" s="6" t="s">
        <v>193</v>
      </c>
      <c r="J22" s="15" t="s">
        <v>193</v>
      </c>
      <c r="K22" s="14" t="s">
        <v>193</v>
      </c>
      <c r="L22" s="6" t="s">
        <v>193</v>
      </c>
      <c r="M22" s="6" t="s">
        <v>193</v>
      </c>
      <c r="N22" s="6" t="s">
        <v>193</v>
      </c>
      <c r="O22" s="6" t="s">
        <v>193</v>
      </c>
      <c r="P22" s="6" t="s">
        <v>193</v>
      </c>
      <c r="Q22" s="6" t="s">
        <v>193</v>
      </c>
      <c r="R22" s="6" t="s">
        <v>193</v>
      </c>
      <c r="S22" s="6" t="s">
        <v>193</v>
      </c>
      <c r="T22" s="6" t="s">
        <v>193</v>
      </c>
      <c r="U22" s="15" t="s">
        <v>193</v>
      </c>
    </row>
    <row r="23" spans="1:21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6" t="s">
        <v>193</v>
      </c>
      <c r="I23" s="6" t="s">
        <v>193</v>
      </c>
      <c r="J23" s="15" t="s">
        <v>193</v>
      </c>
      <c r="K23" s="14" t="s">
        <v>193</v>
      </c>
      <c r="L23" s="6" t="s">
        <v>193</v>
      </c>
      <c r="M23" s="6" t="s">
        <v>193</v>
      </c>
      <c r="N23" s="6" t="s">
        <v>193</v>
      </c>
      <c r="O23" s="6" t="s">
        <v>193</v>
      </c>
      <c r="P23" s="6" t="s">
        <v>193</v>
      </c>
      <c r="Q23" s="6" t="s">
        <v>193</v>
      </c>
      <c r="R23" s="6" t="s">
        <v>193</v>
      </c>
      <c r="S23" s="6" t="s">
        <v>193</v>
      </c>
      <c r="T23" s="6" t="s">
        <v>193</v>
      </c>
      <c r="U23" s="15" t="s">
        <v>193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T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>SUM(U20:U23)</f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6" t="s">
        <v>193</v>
      </c>
      <c r="I30" s="6" t="s">
        <v>193</v>
      </c>
      <c r="J30" s="15" t="s">
        <v>193</v>
      </c>
      <c r="K30" s="14" t="s">
        <v>193</v>
      </c>
      <c r="L30" s="6" t="s">
        <v>193</v>
      </c>
      <c r="M30" s="6" t="s">
        <v>193</v>
      </c>
      <c r="N30" s="6" t="s">
        <v>193</v>
      </c>
      <c r="O30" s="6" t="s">
        <v>193</v>
      </c>
      <c r="P30" s="6" t="s">
        <v>193</v>
      </c>
      <c r="Q30" s="6" t="s">
        <v>193</v>
      </c>
      <c r="R30" s="6" t="s">
        <v>193</v>
      </c>
      <c r="S30" s="6" t="s">
        <v>193</v>
      </c>
      <c r="T30" s="6" t="s">
        <v>193</v>
      </c>
      <c r="U30" s="15" t="s">
        <v>193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672000</v>
      </c>
      <c r="C34" s="6">
        <v>884000</v>
      </c>
      <c r="D34" s="6">
        <v>134000</v>
      </c>
      <c r="E34" s="6">
        <v>200000</v>
      </c>
      <c r="F34" s="6">
        <v>64000</v>
      </c>
      <c r="G34" s="6">
        <v>446000</v>
      </c>
      <c r="H34" s="6">
        <v>22000</v>
      </c>
      <c r="I34" s="6">
        <v>0</v>
      </c>
      <c r="J34" s="15">
        <v>2422000</v>
      </c>
      <c r="K34" s="14">
        <v>423954</v>
      </c>
      <c r="L34" s="6">
        <v>546942.42000000004</v>
      </c>
      <c r="M34" s="6">
        <v>66293.460000000006</v>
      </c>
      <c r="N34" s="6">
        <v>98658.66</v>
      </c>
      <c r="O34" s="6">
        <v>31456</v>
      </c>
      <c r="P34" s="6">
        <v>255698.1</v>
      </c>
      <c r="Q34" s="6">
        <v>12100</v>
      </c>
      <c r="R34" s="6">
        <v>0</v>
      </c>
      <c r="S34" s="6">
        <v>0</v>
      </c>
      <c r="T34" s="6">
        <v>52582.49</v>
      </c>
      <c r="U34" s="15">
        <v>1487685.13</v>
      </c>
    </row>
    <row r="35" spans="1:21" x14ac:dyDescent="0.25">
      <c r="A35" s="25" t="s">
        <v>186</v>
      </c>
      <c r="B35" s="14">
        <v>880000</v>
      </c>
      <c r="C35" s="6">
        <v>980000</v>
      </c>
      <c r="D35" s="6">
        <v>222000</v>
      </c>
      <c r="E35" s="6">
        <v>82000</v>
      </c>
      <c r="F35" s="6">
        <v>46000</v>
      </c>
      <c r="G35" s="6">
        <v>560000</v>
      </c>
      <c r="H35" s="6">
        <v>14000</v>
      </c>
      <c r="I35" s="6">
        <v>0</v>
      </c>
      <c r="J35" s="15">
        <v>2784000</v>
      </c>
      <c r="K35" s="14">
        <v>583858</v>
      </c>
      <c r="L35" s="6">
        <v>407047.76</v>
      </c>
      <c r="M35" s="6">
        <v>66293.460000000006</v>
      </c>
      <c r="N35" s="6">
        <v>98658.66</v>
      </c>
      <c r="O35" s="6">
        <v>31456</v>
      </c>
      <c r="P35" s="6">
        <v>255698.1</v>
      </c>
      <c r="Q35" s="6">
        <v>12100</v>
      </c>
      <c r="R35" s="6">
        <v>0</v>
      </c>
      <c r="S35" s="6">
        <v>0</v>
      </c>
      <c r="T35" s="6">
        <v>52582.49</v>
      </c>
      <c r="U35" s="15">
        <v>1507694.47</v>
      </c>
    </row>
    <row r="36" spans="1:21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6" t="s">
        <v>193</v>
      </c>
      <c r="I36" s="6" t="s">
        <v>193</v>
      </c>
      <c r="J36" s="15" t="s">
        <v>193</v>
      </c>
      <c r="K36" s="14" t="s">
        <v>193</v>
      </c>
      <c r="L36" s="6" t="s">
        <v>193</v>
      </c>
      <c r="M36" s="6" t="s">
        <v>193</v>
      </c>
      <c r="N36" s="6" t="s">
        <v>193</v>
      </c>
      <c r="O36" s="6" t="s">
        <v>193</v>
      </c>
      <c r="P36" s="6" t="s">
        <v>193</v>
      </c>
      <c r="Q36" s="6" t="s">
        <v>193</v>
      </c>
      <c r="R36" s="6" t="s">
        <v>193</v>
      </c>
      <c r="S36" s="6" t="s">
        <v>193</v>
      </c>
      <c r="T36" s="6" t="s">
        <v>193</v>
      </c>
      <c r="U36" s="15" t="s">
        <v>193</v>
      </c>
    </row>
    <row r="37" spans="1:21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6" t="s">
        <v>193</v>
      </c>
      <c r="I37" s="6" t="s">
        <v>193</v>
      </c>
      <c r="J37" s="15" t="s">
        <v>193</v>
      </c>
      <c r="K37" s="14" t="s">
        <v>193</v>
      </c>
      <c r="L37" s="6" t="s">
        <v>193</v>
      </c>
      <c r="M37" s="6" t="s">
        <v>193</v>
      </c>
      <c r="N37" s="6" t="s">
        <v>193</v>
      </c>
      <c r="O37" s="6" t="s">
        <v>193</v>
      </c>
      <c r="P37" s="6" t="s">
        <v>193</v>
      </c>
      <c r="Q37" s="6" t="s">
        <v>193</v>
      </c>
      <c r="R37" s="6" t="s">
        <v>193</v>
      </c>
      <c r="S37" s="6" t="s">
        <v>193</v>
      </c>
      <c r="T37" s="6" t="s">
        <v>193</v>
      </c>
      <c r="U37" s="15" t="s">
        <v>193</v>
      </c>
    </row>
    <row r="38" spans="1:21" x14ac:dyDescent="0.25">
      <c r="A38" s="22" t="s">
        <v>155</v>
      </c>
      <c r="B38" s="12">
        <f t="shared" ref="B38:J38" si="7">SUM(B34:B37)</f>
        <v>1552000</v>
      </c>
      <c r="C38" s="5">
        <f t="shared" si="7"/>
        <v>1864000</v>
      </c>
      <c r="D38" s="5">
        <f t="shared" si="7"/>
        <v>356000</v>
      </c>
      <c r="E38" s="5">
        <f t="shared" si="7"/>
        <v>282000</v>
      </c>
      <c r="F38" s="5">
        <f t="shared" si="7"/>
        <v>110000</v>
      </c>
      <c r="G38" s="5">
        <f t="shared" si="7"/>
        <v>1006000</v>
      </c>
      <c r="H38" s="5">
        <f t="shared" si="7"/>
        <v>36000</v>
      </c>
      <c r="I38" s="5">
        <f t="shared" si="7"/>
        <v>0</v>
      </c>
      <c r="J38" s="13">
        <f t="shared" si="7"/>
        <v>5206000</v>
      </c>
      <c r="K38" s="12">
        <f t="shared" ref="K38:U38" si="8">SUM(K34:K37)</f>
        <v>1007812</v>
      </c>
      <c r="L38" s="5">
        <f t="shared" si="8"/>
        <v>953990.18</v>
      </c>
      <c r="M38" s="5">
        <f t="shared" si="8"/>
        <v>132586.92000000001</v>
      </c>
      <c r="N38" s="5">
        <f t="shared" si="8"/>
        <v>197317.32</v>
      </c>
      <c r="O38" s="5">
        <f t="shared" si="8"/>
        <v>62912</v>
      </c>
      <c r="P38" s="5">
        <f t="shared" si="8"/>
        <v>511396.2</v>
      </c>
      <c r="Q38" s="5">
        <f t="shared" si="8"/>
        <v>24200</v>
      </c>
      <c r="R38" s="5">
        <f t="shared" si="8"/>
        <v>0</v>
      </c>
      <c r="S38" s="5">
        <f t="shared" si="8"/>
        <v>0</v>
      </c>
      <c r="T38" s="5">
        <f t="shared" si="8"/>
        <v>105164.98</v>
      </c>
      <c r="U38" s="13">
        <f t="shared" si="8"/>
        <v>2995379.5999999996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1468766.21</v>
      </c>
      <c r="C41" s="6">
        <v>194964.78</v>
      </c>
      <c r="D41" s="6">
        <v>34538721.090000004</v>
      </c>
      <c r="E41" s="6">
        <v>4680396.34</v>
      </c>
      <c r="F41" s="6">
        <v>0</v>
      </c>
      <c r="G41" s="6">
        <v>2249821.0099999998</v>
      </c>
      <c r="H41" s="6">
        <v>185811.59</v>
      </c>
      <c r="I41" s="6">
        <v>260610.9</v>
      </c>
      <c r="J41" s="15">
        <v>43579091.920000002</v>
      </c>
      <c r="K41" s="14">
        <v>1244010.1200000001</v>
      </c>
      <c r="L41" s="6">
        <v>-12610.33</v>
      </c>
      <c r="M41" s="6">
        <v>24516917.699999999</v>
      </c>
      <c r="N41" s="6">
        <v>3635964.3</v>
      </c>
      <c r="O41" s="6">
        <v>0</v>
      </c>
      <c r="P41" s="6">
        <v>2067844.79</v>
      </c>
      <c r="Q41" s="6">
        <v>0</v>
      </c>
      <c r="R41" s="6">
        <v>260610.9</v>
      </c>
      <c r="S41" s="6">
        <v>0</v>
      </c>
      <c r="T41" s="6">
        <v>-166.09</v>
      </c>
      <c r="U41" s="15">
        <v>31712571.390000001</v>
      </c>
    </row>
    <row r="42" spans="1:21" x14ac:dyDescent="0.25">
      <c r="A42" s="25" t="s">
        <v>186</v>
      </c>
      <c r="B42" s="14">
        <v>2881574</v>
      </c>
      <c r="C42" s="6">
        <v>856280</v>
      </c>
      <c r="D42" s="6">
        <v>32793533</v>
      </c>
      <c r="E42" s="6">
        <v>4357734</v>
      </c>
      <c r="F42" s="6">
        <v>0</v>
      </c>
      <c r="G42" s="6">
        <v>2092468</v>
      </c>
      <c r="H42" s="6">
        <v>21341</v>
      </c>
      <c r="I42" s="6">
        <v>-134484</v>
      </c>
      <c r="J42" s="15">
        <v>42868446</v>
      </c>
      <c r="K42" s="14">
        <v>2434036</v>
      </c>
      <c r="L42" s="6">
        <v>538035</v>
      </c>
      <c r="M42" s="6">
        <v>23730924</v>
      </c>
      <c r="N42" s="6">
        <v>3208977</v>
      </c>
      <c r="O42" s="6">
        <v>0</v>
      </c>
      <c r="P42" s="6">
        <v>1706386</v>
      </c>
      <c r="Q42" s="6">
        <v>0</v>
      </c>
      <c r="R42" s="6">
        <v>-134484</v>
      </c>
      <c r="S42" s="6">
        <v>0</v>
      </c>
      <c r="T42" s="6">
        <v>-194</v>
      </c>
      <c r="U42" s="15">
        <v>31483680</v>
      </c>
    </row>
    <row r="43" spans="1:21" x14ac:dyDescent="0.25">
      <c r="A43" s="25" t="s">
        <v>187</v>
      </c>
      <c r="B43" s="14">
        <v>1465855.78</v>
      </c>
      <c r="C43" s="6">
        <v>563806.34</v>
      </c>
      <c r="D43" s="6">
        <v>34795259.140000001</v>
      </c>
      <c r="E43" s="6">
        <v>3077312.41</v>
      </c>
      <c r="F43" s="6">
        <v>0</v>
      </c>
      <c r="G43" s="6">
        <v>2805096.74</v>
      </c>
      <c r="H43" s="6">
        <v>0</v>
      </c>
      <c r="I43" s="6">
        <v>233534.84</v>
      </c>
      <c r="J43" s="15">
        <v>42940865.25</v>
      </c>
      <c r="K43" s="14">
        <v>1260096.3799999999</v>
      </c>
      <c r="L43" s="6">
        <v>50850.96</v>
      </c>
      <c r="M43" s="6">
        <v>25095869.359999999</v>
      </c>
      <c r="N43" s="6">
        <v>2176064.38</v>
      </c>
      <c r="O43" s="6">
        <v>0</v>
      </c>
      <c r="P43" s="6">
        <v>2095115.84</v>
      </c>
      <c r="Q43" s="6">
        <v>0</v>
      </c>
      <c r="R43" s="6">
        <v>233534.84</v>
      </c>
      <c r="S43" s="6">
        <v>0</v>
      </c>
      <c r="T43" s="6">
        <v>54938.91</v>
      </c>
      <c r="U43" s="15">
        <v>30966470.670000002</v>
      </c>
    </row>
    <row r="44" spans="1:21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6" t="s">
        <v>193</v>
      </c>
      <c r="I44" s="6" t="s">
        <v>193</v>
      </c>
      <c r="J44" s="15" t="s">
        <v>193</v>
      </c>
      <c r="K44" s="14" t="s">
        <v>193</v>
      </c>
      <c r="L44" s="6" t="s">
        <v>193</v>
      </c>
      <c r="M44" s="6" t="s">
        <v>193</v>
      </c>
      <c r="N44" s="6" t="s">
        <v>193</v>
      </c>
      <c r="O44" s="6" t="s">
        <v>193</v>
      </c>
      <c r="P44" s="6" t="s">
        <v>193</v>
      </c>
      <c r="Q44" s="6" t="s">
        <v>193</v>
      </c>
      <c r="R44" s="6" t="s">
        <v>193</v>
      </c>
      <c r="S44" s="6" t="s">
        <v>193</v>
      </c>
      <c r="T44" s="6" t="s">
        <v>193</v>
      </c>
      <c r="U44" s="15" t="s">
        <v>193</v>
      </c>
    </row>
    <row r="45" spans="1:21" x14ac:dyDescent="0.25">
      <c r="A45" s="22" t="s">
        <v>155</v>
      </c>
      <c r="B45" s="12">
        <f t="shared" ref="B45:J45" si="9">SUM(B41:B44)</f>
        <v>5816195.9900000002</v>
      </c>
      <c r="C45" s="5">
        <f t="shared" si="9"/>
        <v>1615051.12</v>
      </c>
      <c r="D45" s="5">
        <f t="shared" si="9"/>
        <v>102127513.23</v>
      </c>
      <c r="E45" s="5">
        <f t="shared" si="9"/>
        <v>12115442.75</v>
      </c>
      <c r="F45" s="5">
        <f t="shared" si="9"/>
        <v>0</v>
      </c>
      <c r="G45" s="5">
        <f t="shared" si="9"/>
        <v>7147385.75</v>
      </c>
      <c r="H45" s="5">
        <f t="shared" si="9"/>
        <v>207152.59</v>
      </c>
      <c r="I45" s="5">
        <f t="shared" si="9"/>
        <v>359661.74</v>
      </c>
      <c r="J45" s="13">
        <f t="shared" si="9"/>
        <v>129388403.17</v>
      </c>
      <c r="K45" s="12">
        <f t="shared" ref="K45:U45" si="10">SUM(K41:K44)</f>
        <v>4938142.5</v>
      </c>
      <c r="L45" s="5">
        <f t="shared" si="10"/>
        <v>576275.63</v>
      </c>
      <c r="M45" s="5">
        <f t="shared" si="10"/>
        <v>73343711.060000002</v>
      </c>
      <c r="N45" s="5">
        <f t="shared" si="10"/>
        <v>9021005.6799999997</v>
      </c>
      <c r="O45" s="5">
        <f t="shared" si="10"/>
        <v>0</v>
      </c>
      <c r="P45" s="5">
        <f t="shared" si="10"/>
        <v>5869346.6299999999</v>
      </c>
      <c r="Q45" s="5">
        <f t="shared" si="10"/>
        <v>0</v>
      </c>
      <c r="R45" s="5">
        <f t="shared" si="10"/>
        <v>359661.74</v>
      </c>
      <c r="S45" s="5">
        <f t="shared" si="10"/>
        <v>0</v>
      </c>
      <c r="T45" s="5">
        <f t="shared" si="10"/>
        <v>54578.820000000007</v>
      </c>
      <c r="U45" s="13">
        <f t="shared" si="10"/>
        <v>94162722.060000002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6" t="s">
        <v>192</v>
      </c>
      <c r="I48" s="6" t="s">
        <v>192</v>
      </c>
      <c r="J48" s="15" t="s">
        <v>192</v>
      </c>
      <c r="K48" s="14" t="s">
        <v>192</v>
      </c>
      <c r="L48" s="6" t="s">
        <v>192</v>
      </c>
      <c r="M48" s="6" t="s">
        <v>192</v>
      </c>
      <c r="N48" s="6" t="s">
        <v>192</v>
      </c>
      <c r="O48" s="6" t="s">
        <v>192</v>
      </c>
      <c r="P48" s="6" t="s">
        <v>192</v>
      </c>
      <c r="Q48" s="6" t="s">
        <v>192</v>
      </c>
      <c r="R48" s="6" t="s">
        <v>192</v>
      </c>
      <c r="S48" s="6" t="s">
        <v>192</v>
      </c>
      <c r="T48" s="6" t="s">
        <v>192</v>
      </c>
      <c r="U48" s="15" t="s">
        <v>192</v>
      </c>
    </row>
    <row r="49" spans="1:21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6" t="s">
        <v>193</v>
      </c>
      <c r="I50" s="6" t="s">
        <v>193</v>
      </c>
      <c r="J50" s="15" t="s">
        <v>193</v>
      </c>
      <c r="K50" s="14" t="s">
        <v>193</v>
      </c>
      <c r="L50" s="6" t="s">
        <v>193</v>
      </c>
      <c r="M50" s="6" t="s">
        <v>193</v>
      </c>
      <c r="N50" s="6" t="s">
        <v>193</v>
      </c>
      <c r="O50" s="6" t="s">
        <v>193</v>
      </c>
      <c r="P50" s="6" t="s">
        <v>193</v>
      </c>
      <c r="Q50" s="6" t="s">
        <v>193</v>
      </c>
      <c r="R50" s="6" t="s">
        <v>193</v>
      </c>
      <c r="S50" s="6" t="s">
        <v>193</v>
      </c>
      <c r="T50" s="6" t="s">
        <v>193</v>
      </c>
      <c r="U50" s="15" t="s">
        <v>193</v>
      </c>
    </row>
    <row r="51" spans="1:21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6" t="s">
        <v>193</v>
      </c>
      <c r="I51" s="6" t="s">
        <v>193</v>
      </c>
      <c r="J51" s="15" t="s">
        <v>193</v>
      </c>
      <c r="K51" s="14" t="s">
        <v>193</v>
      </c>
      <c r="L51" s="6" t="s">
        <v>193</v>
      </c>
      <c r="M51" s="6" t="s">
        <v>193</v>
      </c>
      <c r="N51" s="6" t="s">
        <v>193</v>
      </c>
      <c r="O51" s="6" t="s">
        <v>193</v>
      </c>
      <c r="P51" s="6" t="s">
        <v>193</v>
      </c>
      <c r="Q51" s="6" t="s">
        <v>193</v>
      </c>
      <c r="R51" s="6" t="s">
        <v>193</v>
      </c>
      <c r="S51" s="6" t="s">
        <v>193</v>
      </c>
      <c r="T51" s="6" t="s">
        <v>193</v>
      </c>
      <c r="U51" s="15" t="s">
        <v>193</v>
      </c>
    </row>
    <row r="52" spans="1:21" x14ac:dyDescent="0.25">
      <c r="A52" s="22" t="s">
        <v>155</v>
      </c>
      <c r="B52" s="12">
        <f t="shared" ref="B52:J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13">
        <f t="shared" si="11"/>
        <v>0</v>
      </c>
      <c r="K52" s="12">
        <f t="shared" ref="K52:U52" si="12">SUM(K48:K51)</f>
        <v>0</v>
      </c>
      <c r="L52" s="5">
        <f t="shared" si="12"/>
        <v>0</v>
      </c>
      <c r="M52" s="5">
        <f t="shared" si="12"/>
        <v>0</v>
      </c>
      <c r="N52" s="5">
        <f t="shared" si="12"/>
        <v>0</v>
      </c>
      <c r="O52" s="5">
        <f t="shared" si="12"/>
        <v>0</v>
      </c>
      <c r="P52" s="5">
        <f t="shared" si="12"/>
        <v>0</v>
      </c>
      <c r="Q52" s="5">
        <f t="shared" si="12"/>
        <v>0</v>
      </c>
      <c r="R52" s="5">
        <f t="shared" si="12"/>
        <v>0</v>
      </c>
      <c r="S52" s="5">
        <f t="shared" si="12"/>
        <v>0</v>
      </c>
      <c r="T52" s="5">
        <f t="shared" si="12"/>
        <v>0</v>
      </c>
      <c r="U52" s="13">
        <f t="shared" si="12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548704</v>
      </c>
      <c r="C55" s="6">
        <v>670638</v>
      </c>
      <c r="D55" s="6">
        <v>7947448</v>
      </c>
      <c r="E55" s="6">
        <v>590244</v>
      </c>
      <c r="F55" s="6">
        <v>103380</v>
      </c>
      <c r="G55" s="6">
        <v>1303441</v>
      </c>
      <c r="H55" s="6">
        <v>-33634</v>
      </c>
      <c r="I55" s="6">
        <v>0</v>
      </c>
      <c r="J55" s="15">
        <v>11130221</v>
      </c>
      <c r="K55" s="14">
        <v>379386</v>
      </c>
      <c r="L55" s="6">
        <v>463694</v>
      </c>
      <c r="M55" s="6">
        <v>1943994</v>
      </c>
      <c r="N55" s="6">
        <v>186273</v>
      </c>
      <c r="O55" s="6">
        <v>111915</v>
      </c>
      <c r="P55" s="6">
        <v>670862</v>
      </c>
      <c r="Q55" s="6">
        <v>0</v>
      </c>
      <c r="R55" s="6">
        <v>0</v>
      </c>
      <c r="S55" s="6">
        <v>102112</v>
      </c>
      <c r="T55" s="6">
        <v>4015</v>
      </c>
      <c r="U55" s="15">
        <v>3862251</v>
      </c>
    </row>
    <row r="56" spans="1:21" x14ac:dyDescent="0.25">
      <c r="A56" s="25" t="s">
        <v>186</v>
      </c>
      <c r="B56" s="14">
        <v>754263</v>
      </c>
      <c r="C56" s="6">
        <v>499374</v>
      </c>
      <c r="D56" s="6">
        <v>7235894</v>
      </c>
      <c r="E56" s="6">
        <v>802559</v>
      </c>
      <c r="F56" s="6">
        <v>37784</v>
      </c>
      <c r="G56" s="6">
        <v>2272151</v>
      </c>
      <c r="H56" s="6">
        <v>0</v>
      </c>
      <c r="I56" s="6">
        <v>0</v>
      </c>
      <c r="J56" s="15">
        <v>11602025</v>
      </c>
      <c r="K56" s="14">
        <v>515604</v>
      </c>
      <c r="L56" s="6">
        <v>341365</v>
      </c>
      <c r="M56" s="6">
        <v>1613183</v>
      </c>
      <c r="N56" s="6">
        <v>321716</v>
      </c>
      <c r="O56" s="6">
        <v>37559</v>
      </c>
      <c r="P56" s="6">
        <v>1318187</v>
      </c>
      <c r="Q56" s="6">
        <v>0</v>
      </c>
      <c r="R56" s="6">
        <v>0</v>
      </c>
      <c r="S56" s="6">
        <v>116000</v>
      </c>
      <c r="T56" s="6">
        <v>0</v>
      </c>
      <c r="U56" s="15">
        <v>4263614</v>
      </c>
    </row>
    <row r="57" spans="1:21" x14ac:dyDescent="0.25">
      <c r="A57" s="25" t="s">
        <v>187</v>
      </c>
      <c r="B57" s="14">
        <v>699961</v>
      </c>
      <c r="C57" s="6">
        <v>733134</v>
      </c>
      <c r="D57" s="6">
        <v>7825967</v>
      </c>
      <c r="E57" s="6">
        <v>424483</v>
      </c>
      <c r="F57" s="6">
        <v>30347</v>
      </c>
      <c r="G57" s="6">
        <v>1159492</v>
      </c>
      <c r="H57" s="6">
        <v>5288</v>
      </c>
      <c r="I57" s="6">
        <v>0</v>
      </c>
      <c r="J57" s="15">
        <v>10878672</v>
      </c>
      <c r="K57" s="14">
        <v>498602</v>
      </c>
      <c r="L57" s="6">
        <v>522232</v>
      </c>
      <c r="M57" s="6">
        <v>1423349</v>
      </c>
      <c r="N57" s="6">
        <v>143009</v>
      </c>
      <c r="O57" s="6">
        <v>7409</v>
      </c>
      <c r="P57" s="6">
        <v>612336</v>
      </c>
      <c r="Q57" s="6">
        <v>0</v>
      </c>
      <c r="R57" s="6">
        <v>0</v>
      </c>
      <c r="S57" s="6">
        <v>166740</v>
      </c>
      <c r="T57" s="6">
        <v>19769</v>
      </c>
      <c r="U57" s="15">
        <v>3393446</v>
      </c>
    </row>
    <row r="58" spans="1:21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6" t="s">
        <v>193</v>
      </c>
      <c r="I58" s="6" t="s">
        <v>193</v>
      </c>
      <c r="J58" s="15" t="s">
        <v>193</v>
      </c>
      <c r="K58" s="14" t="s">
        <v>193</v>
      </c>
      <c r="L58" s="6" t="s">
        <v>193</v>
      </c>
      <c r="M58" s="6" t="s">
        <v>193</v>
      </c>
      <c r="N58" s="6" t="s">
        <v>193</v>
      </c>
      <c r="O58" s="6" t="s">
        <v>193</v>
      </c>
      <c r="P58" s="6" t="s">
        <v>193</v>
      </c>
      <c r="Q58" s="6" t="s">
        <v>193</v>
      </c>
      <c r="R58" s="6" t="s">
        <v>193</v>
      </c>
      <c r="S58" s="6" t="s">
        <v>193</v>
      </c>
      <c r="T58" s="6" t="s">
        <v>193</v>
      </c>
      <c r="U58" s="15" t="s">
        <v>193</v>
      </c>
    </row>
    <row r="59" spans="1:21" x14ac:dyDescent="0.25">
      <c r="A59" s="22" t="s">
        <v>155</v>
      </c>
      <c r="B59" s="12">
        <f t="shared" ref="B59:J59" si="13">SUM(B55:B58)</f>
        <v>2002928</v>
      </c>
      <c r="C59" s="5">
        <f t="shared" si="13"/>
        <v>1903146</v>
      </c>
      <c r="D59" s="5">
        <f t="shared" si="13"/>
        <v>23009309</v>
      </c>
      <c r="E59" s="5">
        <f t="shared" si="13"/>
        <v>1817286</v>
      </c>
      <c r="F59" s="5">
        <f t="shared" si="13"/>
        <v>171511</v>
      </c>
      <c r="G59" s="5">
        <f t="shared" si="13"/>
        <v>4735084</v>
      </c>
      <c r="H59" s="5">
        <f t="shared" si="13"/>
        <v>-28346</v>
      </c>
      <c r="I59" s="5">
        <f t="shared" si="13"/>
        <v>0</v>
      </c>
      <c r="J59" s="13">
        <f t="shared" si="13"/>
        <v>33610918</v>
      </c>
      <c r="K59" s="12">
        <f t="shared" ref="K59:U59" si="14">SUM(K55:K58)</f>
        <v>1393592</v>
      </c>
      <c r="L59" s="5">
        <f t="shared" si="14"/>
        <v>1327291</v>
      </c>
      <c r="M59" s="5">
        <f t="shared" si="14"/>
        <v>4980526</v>
      </c>
      <c r="N59" s="5">
        <f t="shared" si="14"/>
        <v>650998</v>
      </c>
      <c r="O59" s="5">
        <f t="shared" si="14"/>
        <v>156883</v>
      </c>
      <c r="P59" s="5">
        <f t="shared" si="14"/>
        <v>2601385</v>
      </c>
      <c r="Q59" s="5">
        <f t="shared" si="14"/>
        <v>0</v>
      </c>
      <c r="R59" s="5">
        <f t="shared" si="14"/>
        <v>0</v>
      </c>
      <c r="S59" s="5">
        <f t="shared" si="14"/>
        <v>384852</v>
      </c>
      <c r="T59" s="5">
        <f t="shared" si="14"/>
        <v>23784</v>
      </c>
      <c r="U59" s="13">
        <f t="shared" si="14"/>
        <v>11519311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731771</v>
      </c>
      <c r="C62" s="6">
        <v>213138</v>
      </c>
      <c r="D62" s="6">
        <v>11210065</v>
      </c>
      <c r="E62" s="6">
        <v>651157</v>
      </c>
      <c r="F62" s="6">
        <v>120926</v>
      </c>
      <c r="G62" s="6">
        <v>1629955</v>
      </c>
      <c r="H62" s="6">
        <v>0</v>
      </c>
      <c r="I62" s="6">
        <v>0</v>
      </c>
      <c r="J62" s="15">
        <v>14557012</v>
      </c>
      <c r="K62" s="14">
        <v>510272</v>
      </c>
      <c r="L62" s="6">
        <v>148623</v>
      </c>
      <c r="M62" s="6">
        <v>3315398</v>
      </c>
      <c r="N62" s="6">
        <v>144023</v>
      </c>
      <c r="O62" s="6">
        <v>174168</v>
      </c>
      <c r="P62" s="6">
        <v>844081</v>
      </c>
      <c r="Q62" s="6">
        <v>0</v>
      </c>
      <c r="R62" s="6">
        <v>0</v>
      </c>
      <c r="S62" s="6">
        <v>92997</v>
      </c>
      <c r="T62" s="6">
        <v>0</v>
      </c>
      <c r="U62" s="15">
        <v>5229562</v>
      </c>
    </row>
    <row r="63" spans="1:21" x14ac:dyDescent="0.25">
      <c r="A63" s="25" t="s">
        <v>186</v>
      </c>
      <c r="B63" s="14">
        <v>955574</v>
      </c>
      <c r="C63" s="6">
        <v>924848</v>
      </c>
      <c r="D63" s="6">
        <v>10761892</v>
      </c>
      <c r="E63" s="6">
        <v>521523</v>
      </c>
      <c r="F63" s="6">
        <v>89738</v>
      </c>
      <c r="G63" s="6">
        <v>925067</v>
      </c>
      <c r="H63" s="6">
        <v>5317</v>
      </c>
      <c r="I63" s="6">
        <v>0</v>
      </c>
      <c r="J63" s="15">
        <v>14183959</v>
      </c>
      <c r="K63" s="14">
        <v>663058</v>
      </c>
      <c r="L63" s="6">
        <v>641738</v>
      </c>
      <c r="M63" s="6">
        <v>2446305</v>
      </c>
      <c r="N63" s="6">
        <v>135217</v>
      </c>
      <c r="O63" s="6">
        <v>43432</v>
      </c>
      <c r="P63" s="6">
        <v>507675</v>
      </c>
      <c r="Q63" s="6">
        <v>0</v>
      </c>
      <c r="R63" s="6">
        <v>0</v>
      </c>
      <c r="S63" s="6">
        <v>101783</v>
      </c>
      <c r="T63" s="6">
        <v>0</v>
      </c>
      <c r="U63" s="15">
        <v>4539208</v>
      </c>
    </row>
    <row r="64" spans="1:21" x14ac:dyDescent="0.25">
      <c r="A64" s="25" t="s">
        <v>187</v>
      </c>
      <c r="B64" s="14">
        <v>989344</v>
      </c>
      <c r="C64" s="6">
        <v>817156</v>
      </c>
      <c r="D64" s="6">
        <v>9986865</v>
      </c>
      <c r="E64" s="6">
        <v>511895</v>
      </c>
      <c r="F64" s="6">
        <v>390294</v>
      </c>
      <c r="G64" s="6">
        <v>1693666</v>
      </c>
      <c r="H64" s="6">
        <v>3285</v>
      </c>
      <c r="I64" s="6">
        <v>0</v>
      </c>
      <c r="J64" s="15">
        <v>14392505</v>
      </c>
      <c r="K64" s="14">
        <v>692941</v>
      </c>
      <c r="L64" s="6">
        <v>572339</v>
      </c>
      <c r="M64" s="6">
        <v>2046127</v>
      </c>
      <c r="N64" s="6">
        <v>100835</v>
      </c>
      <c r="O64" s="6">
        <v>251476</v>
      </c>
      <c r="P64" s="6">
        <v>882754</v>
      </c>
      <c r="Q64" s="6">
        <v>0</v>
      </c>
      <c r="R64" s="6">
        <v>0</v>
      </c>
      <c r="S64" s="6">
        <v>59444</v>
      </c>
      <c r="T64" s="6">
        <v>0</v>
      </c>
      <c r="U64" s="15">
        <v>4605916</v>
      </c>
    </row>
    <row r="65" spans="1:21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6" t="s">
        <v>193</v>
      </c>
      <c r="I65" s="6" t="s">
        <v>193</v>
      </c>
      <c r="J65" s="15" t="s">
        <v>193</v>
      </c>
      <c r="K65" s="14" t="s">
        <v>193</v>
      </c>
      <c r="L65" s="6" t="s">
        <v>193</v>
      </c>
      <c r="M65" s="6" t="s">
        <v>193</v>
      </c>
      <c r="N65" s="6" t="s">
        <v>193</v>
      </c>
      <c r="O65" s="6" t="s">
        <v>193</v>
      </c>
      <c r="P65" s="6" t="s">
        <v>193</v>
      </c>
      <c r="Q65" s="6" t="s">
        <v>193</v>
      </c>
      <c r="R65" s="6" t="s">
        <v>193</v>
      </c>
      <c r="S65" s="6" t="s">
        <v>193</v>
      </c>
      <c r="T65" s="6" t="s">
        <v>193</v>
      </c>
      <c r="U65" s="15" t="s">
        <v>193</v>
      </c>
    </row>
    <row r="66" spans="1:21" x14ac:dyDescent="0.25">
      <c r="A66" s="22" t="s">
        <v>155</v>
      </c>
      <c r="B66" s="12">
        <f t="shared" ref="B66:J66" si="15">SUM(B62:B65)</f>
        <v>2676689</v>
      </c>
      <c r="C66" s="5">
        <f t="shared" si="15"/>
        <v>1955142</v>
      </c>
      <c r="D66" s="5">
        <f t="shared" si="15"/>
        <v>31958822</v>
      </c>
      <c r="E66" s="5">
        <f t="shared" si="15"/>
        <v>1684575</v>
      </c>
      <c r="F66" s="5">
        <f t="shared" si="15"/>
        <v>600958</v>
      </c>
      <c r="G66" s="5">
        <f t="shared" si="15"/>
        <v>4248688</v>
      </c>
      <c r="H66" s="5">
        <f t="shared" si="15"/>
        <v>8602</v>
      </c>
      <c r="I66" s="5">
        <f t="shared" si="15"/>
        <v>0</v>
      </c>
      <c r="J66" s="13">
        <f t="shared" si="15"/>
        <v>43133476</v>
      </c>
      <c r="K66" s="12">
        <f t="shared" ref="K66:U66" si="16">SUM(K62:K65)</f>
        <v>1866271</v>
      </c>
      <c r="L66" s="5">
        <f t="shared" si="16"/>
        <v>1362700</v>
      </c>
      <c r="M66" s="5">
        <f t="shared" si="16"/>
        <v>7807830</v>
      </c>
      <c r="N66" s="5">
        <f t="shared" si="16"/>
        <v>380075</v>
      </c>
      <c r="O66" s="5">
        <f t="shared" si="16"/>
        <v>469076</v>
      </c>
      <c r="P66" s="5">
        <f t="shared" si="16"/>
        <v>2234510</v>
      </c>
      <c r="Q66" s="5">
        <f t="shared" si="16"/>
        <v>0</v>
      </c>
      <c r="R66" s="5">
        <f t="shared" si="16"/>
        <v>0</v>
      </c>
      <c r="S66" s="5">
        <f t="shared" si="16"/>
        <v>254224</v>
      </c>
      <c r="T66" s="5">
        <f t="shared" si="16"/>
        <v>0</v>
      </c>
      <c r="U66" s="13">
        <f t="shared" si="16"/>
        <v>14374686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1392999</v>
      </c>
      <c r="C69" s="6">
        <v>2117831</v>
      </c>
      <c r="D69" s="6">
        <v>8349264</v>
      </c>
      <c r="E69" s="6">
        <v>264617</v>
      </c>
      <c r="F69" s="6">
        <v>43037</v>
      </c>
      <c r="G69" s="6">
        <v>2441985</v>
      </c>
      <c r="H69" s="6">
        <v>35933</v>
      </c>
      <c r="I69" s="6">
        <v>0</v>
      </c>
      <c r="J69" s="15">
        <v>14645666</v>
      </c>
      <c r="K69" s="14">
        <v>1256942</v>
      </c>
      <c r="L69" s="6">
        <v>1910979</v>
      </c>
      <c r="M69" s="6">
        <v>1742254</v>
      </c>
      <c r="N69" s="6">
        <v>91272</v>
      </c>
      <c r="O69" s="6">
        <v>57410</v>
      </c>
      <c r="P69" s="6">
        <v>1090016</v>
      </c>
      <c r="Q69" s="6">
        <v>33109</v>
      </c>
      <c r="R69" s="6">
        <v>0</v>
      </c>
      <c r="S69" s="6">
        <v>474103</v>
      </c>
      <c r="T69" s="6">
        <v>132000</v>
      </c>
      <c r="U69" s="15">
        <v>6788085</v>
      </c>
    </row>
    <row r="70" spans="1:21" x14ac:dyDescent="0.25">
      <c r="A70" s="25" t="s">
        <v>186</v>
      </c>
      <c r="B70" s="14">
        <v>2757970</v>
      </c>
      <c r="C70" s="6">
        <v>1669136</v>
      </c>
      <c r="D70" s="6">
        <v>7844317</v>
      </c>
      <c r="E70" s="6">
        <v>506978</v>
      </c>
      <c r="F70" s="6">
        <v>196877</v>
      </c>
      <c r="G70" s="6">
        <v>2281586</v>
      </c>
      <c r="H70" s="6">
        <v>0</v>
      </c>
      <c r="I70" s="6">
        <v>0</v>
      </c>
      <c r="J70" s="15">
        <v>15256864</v>
      </c>
      <c r="K70" s="14">
        <v>2159581</v>
      </c>
      <c r="L70" s="6">
        <v>1306988</v>
      </c>
      <c r="M70" s="6">
        <v>2400258</v>
      </c>
      <c r="N70" s="6">
        <v>207292</v>
      </c>
      <c r="O70" s="6">
        <v>61286</v>
      </c>
      <c r="P70" s="6">
        <v>873287</v>
      </c>
      <c r="Q70" s="6">
        <v>0</v>
      </c>
      <c r="R70" s="6">
        <v>0</v>
      </c>
      <c r="S70" s="6">
        <v>386546</v>
      </c>
      <c r="T70" s="6">
        <v>0</v>
      </c>
      <c r="U70" s="15">
        <v>7395238</v>
      </c>
    </row>
    <row r="71" spans="1:21" x14ac:dyDescent="0.25">
      <c r="A71" s="25" t="s">
        <v>187</v>
      </c>
      <c r="B71" s="14">
        <v>3691221</v>
      </c>
      <c r="C71" s="6">
        <v>1426094</v>
      </c>
      <c r="D71" s="6">
        <v>7286650</v>
      </c>
      <c r="E71" s="6">
        <v>989433</v>
      </c>
      <c r="F71" s="6">
        <v>64512</v>
      </c>
      <c r="G71" s="6">
        <v>2125281</v>
      </c>
      <c r="H71" s="6">
        <v>17643</v>
      </c>
      <c r="I71" s="6">
        <v>0</v>
      </c>
      <c r="J71" s="15">
        <v>15600834</v>
      </c>
      <c r="K71" s="14">
        <v>2597318</v>
      </c>
      <c r="L71" s="6">
        <v>1003468</v>
      </c>
      <c r="M71" s="6">
        <v>1477502</v>
      </c>
      <c r="N71" s="6">
        <v>419078</v>
      </c>
      <c r="O71" s="6">
        <v>-14039</v>
      </c>
      <c r="P71" s="6">
        <v>1016479</v>
      </c>
      <c r="Q71" s="6">
        <v>4800</v>
      </c>
      <c r="R71" s="6">
        <v>0</v>
      </c>
      <c r="S71" s="6">
        <v>299626</v>
      </c>
      <c r="T71" s="6">
        <v>46901</v>
      </c>
      <c r="U71" s="15">
        <v>6851133</v>
      </c>
    </row>
    <row r="72" spans="1:21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6" t="s">
        <v>193</v>
      </c>
      <c r="I72" s="6" t="s">
        <v>193</v>
      </c>
      <c r="J72" s="15" t="s">
        <v>193</v>
      </c>
      <c r="K72" s="14" t="s">
        <v>193</v>
      </c>
      <c r="L72" s="6" t="s">
        <v>193</v>
      </c>
      <c r="M72" s="6" t="s">
        <v>193</v>
      </c>
      <c r="N72" s="6" t="s">
        <v>193</v>
      </c>
      <c r="O72" s="6" t="s">
        <v>193</v>
      </c>
      <c r="P72" s="6" t="s">
        <v>193</v>
      </c>
      <c r="Q72" s="6" t="s">
        <v>193</v>
      </c>
      <c r="R72" s="6" t="s">
        <v>193</v>
      </c>
      <c r="S72" s="6" t="s">
        <v>193</v>
      </c>
      <c r="T72" s="6" t="s">
        <v>193</v>
      </c>
      <c r="U72" s="15" t="s">
        <v>193</v>
      </c>
    </row>
    <row r="73" spans="1:21" x14ac:dyDescent="0.25">
      <c r="A73" s="22" t="s">
        <v>155</v>
      </c>
      <c r="B73" s="12">
        <f t="shared" ref="B73:J73" si="17">SUM(B69:B72)</f>
        <v>7842190</v>
      </c>
      <c r="C73" s="5">
        <f t="shared" si="17"/>
        <v>5213061</v>
      </c>
      <c r="D73" s="5">
        <f t="shared" si="17"/>
        <v>23480231</v>
      </c>
      <c r="E73" s="5">
        <f t="shared" si="17"/>
        <v>1761028</v>
      </c>
      <c r="F73" s="5">
        <f t="shared" si="17"/>
        <v>304426</v>
      </c>
      <c r="G73" s="5">
        <f t="shared" si="17"/>
        <v>6848852</v>
      </c>
      <c r="H73" s="5">
        <f t="shared" si="17"/>
        <v>53576</v>
      </c>
      <c r="I73" s="5">
        <f t="shared" si="17"/>
        <v>0</v>
      </c>
      <c r="J73" s="13">
        <f t="shared" si="17"/>
        <v>45503364</v>
      </c>
      <c r="K73" s="12">
        <f t="shared" ref="K73:U73" si="18">SUM(K69:K72)</f>
        <v>6013841</v>
      </c>
      <c r="L73" s="5">
        <f t="shared" si="18"/>
        <v>4221435</v>
      </c>
      <c r="M73" s="5">
        <f t="shared" si="18"/>
        <v>5620014</v>
      </c>
      <c r="N73" s="5">
        <f t="shared" si="18"/>
        <v>717642</v>
      </c>
      <c r="O73" s="5">
        <f t="shared" si="18"/>
        <v>104657</v>
      </c>
      <c r="P73" s="5">
        <f t="shared" si="18"/>
        <v>2979782</v>
      </c>
      <c r="Q73" s="5">
        <f t="shared" si="18"/>
        <v>37909</v>
      </c>
      <c r="R73" s="5">
        <f t="shared" si="18"/>
        <v>0</v>
      </c>
      <c r="S73" s="5">
        <f t="shared" si="18"/>
        <v>1160275</v>
      </c>
      <c r="T73" s="5">
        <f t="shared" si="18"/>
        <v>178901</v>
      </c>
      <c r="U73" s="13">
        <f t="shared" si="18"/>
        <v>21034456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35015</v>
      </c>
      <c r="C76" s="6">
        <v>14203348</v>
      </c>
      <c r="D76" s="6">
        <v>0</v>
      </c>
      <c r="E76" s="6">
        <v>313560</v>
      </c>
      <c r="F76" s="6">
        <v>0</v>
      </c>
      <c r="G76" s="6">
        <v>1840390</v>
      </c>
      <c r="H76" s="6">
        <v>286643</v>
      </c>
      <c r="I76" s="6">
        <v>0</v>
      </c>
      <c r="J76" s="15">
        <v>16678956</v>
      </c>
      <c r="K76" s="14">
        <v>-131380</v>
      </c>
      <c r="L76" s="6">
        <v>8128521</v>
      </c>
      <c r="M76" s="6">
        <v>0</v>
      </c>
      <c r="N76" s="6">
        <v>121832</v>
      </c>
      <c r="O76" s="6">
        <v>0</v>
      </c>
      <c r="P76" s="6">
        <v>1147340</v>
      </c>
      <c r="Q76" s="6">
        <v>0</v>
      </c>
      <c r="R76" s="6">
        <v>0</v>
      </c>
      <c r="S76" s="6">
        <v>204130</v>
      </c>
      <c r="T76" s="6">
        <v>310196</v>
      </c>
      <c r="U76" s="15">
        <v>9780639</v>
      </c>
    </row>
    <row r="77" spans="1:21" x14ac:dyDescent="0.25">
      <c r="A77" s="25" t="s">
        <v>186</v>
      </c>
      <c r="B77" s="14">
        <v>25946</v>
      </c>
      <c r="C77" s="6">
        <v>13983004</v>
      </c>
      <c r="D77" s="6">
        <v>0</v>
      </c>
      <c r="E77" s="6">
        <v>662369</v>
      </c>
      <c r="F77" s="6">
        <v>0</v>
      </c>
      <c r="G77" s="6">
        <v>1151356</v>
      </c>
      <c r="H77" s="6">
        <v>312510</v>
      </c>
      <c r="I77" s="6">
        <v>0</v>
      </c>
      <c r="J77" s="15">
        <v>16135185</v>
      </c>
      <c r="K77" s="14">
        <v>-16887</v>
      </c>
      <c r="L77" s="6">
        <v>7844724</v>
      </c>
      <c r="M77" s="6">
        <v>0</v>
      </c>
      <c r="N77" s="6">
        <v>457999</v>
      </c>
      <c r="O77" s="6">
        <v>0</v>
      </c>
      <c r="P77" s="6">
        <v>703197</v>
      </c>
      <c r="Q77" s="6">
        <v>0</v>
      </c>
      <c r="R77" s="6">
        <v>0</v>
      </c>
      <c r="S77" s="6">
        <v>200146</v>
      </c>
      <c r="T77" s="6">
        <v>301513</v>
      </c>
      <c r="U77" s="15">
        <v>9490692</v>
      </c>
    </row>
    <row r="78" spans="1:21" x14ac:dyDescent="0.25">
      <c r="A78" s="25" t="s">
        <v>187</v>
      </c>
      <c r="B78" s="14">
        <v>87671</v>
      </c>
      <c r="C78" s="6">
        <v>15043990</v>
      </c>
      <c r="D78" s="6">
        <v>0</v>
      </c>
      <c r="E78" s="6">
        <v>450642</v>
      </c>
      <c r="F78" s="6">
        <v>0</v>
      </c>
      <c r="G78" s="6">
        <v>624268</v>
      </c>
      <c r="H78" s="6">
        <v>273183</v>
      </c>
      <c r="I78" s="6">
        <v>0</v>
      </c>
      <c r="J78" s="15">
        <v>16479754</v>
      </c>
      <c r="K78" s="14">
        <v>-156663</v>
      </c>
      <c r="L78" s="6">
        <v>8580414</v>
      </c>
      <c r="M78" s="6">
        <v>0</v>
      </c>
      <c r="N78" s="6">
        <v>280102</v>
      </c>
      <c r="O78" s="6">
        <v>0</v>
      </c>
      <c r="P78" s="6">
        <v>366506</v>
      </c>
      <c r="Q78" s="6">
        <v>0</v>
      </c>
      <c r="R78" s="6">
        <v>0</v>
      </c>
      <c r="S78" s="6">
        <v>208472</v>
      </c>
      <c r="T78" s="6">
        <v>255722</v>
      </c>
      <c r="U78" s="15">
        <v>9534553</v>
      </c>
    </row>
    <row r="79" spans="1:21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6" t="s">
        <v>193</v>
      </c>
      <c r="I79" s="6" t="s">
        <v>193</v>
      </c>
      <c r="J79" s="15" t="s">
        <v>193</v>
      </c>
      <c r="K79" s="14" t="s">
        <v>193</v>
      </c>
      <c r="L79" s="6" t="s">
        <v>193</v>
      </c>
      <c r="M79" s="6" t="s">
        <v>193</v>
      </c>
      <c r="N79" s="6" t="s">
        <v>193</v>
      </c>
      <c r="O79" s="6" t="s">
        <v>193</v>
      </c>
      <c r="P79" s="6" t="s">
        <v>193</v>
      </c>
      <c r="Q79" s="6" t="s">
        <v>193</v>
      </c>
      <c r="R79" s="6" t="s">
        <v>193</v>
      </c>
      <c r="S79" s="6" t="s">
        <v>193</v>
      </c>
      <c r="T79" s="6" t="s">
        <v>193</v>
      </c>
      <c r="U79" s="15" t="s">
        <v>193</v>
      </c>
    </row>
    <row r="80" spans="1:21" x14ac:dyDescent="0.25">
      <c r="A80" s="22" t="s">
        <v>155</v>
      </c>
      <c r="B80" s="12">
        <f t="shared" ref="B80:J80" si="19">SUM(B76:B79)</f>
        <v>148632</v>
      </c>
      <c r="C80" s="5">
        <f t="shared" si="19"/>
        <v>43230342</v>
      </c>
      <c r="D80" s="5">
        <f t="shared" si="19"/>
        <v>0</v>
      </c>
      <c r="E80" s="5">
        <f t="shared" si="19"/>
        <v>1426571</v>
      </c>
      <c r="F80" s="5">
        <f t="shared" si="19"/>
        <v>0</v>
      </c>
      <c r="G80" s="5">
        <f t="shared" si="19"/>
        <v>3616014</v>
      </c>
      <c r="H80" s="5">
        <f t="shared" si="19"/>
        <v>872336</v>
      </c>
      <c r="I80" s="5">
        <f t="shared" si="19"/>
        <v>0</v>
      </c>
      <c r="J80" s="13">
        <f t="shared" si="19"/>
        <v>49293895</v>
      </c>
      <c r="K80" s="12">
        <f t="shared" ref="K80:U80" si="20">SUM(K76:K79)</f>
        <v>-304930</v>
      </c>
      <c r="L80" s="5">
        <f t="shared" si="20"/>
        <v>24553659</v>
      </c>
      <c r="M80" s="5">
        <f t="shared" si="20"/>
        <v>0</v>
      </c>
      <c r="N80" s="5">
        <f t="shared" si="20"/>
        <v>859933</v>
      </c>
      <c r="O80" s="5">
        <f t="shared" si="20"/>
        <v>0</v>
      </c>
      <c r="P80" s="5">
        <f t="shared" si="20"/>
        <v>2217043</v>
      </c>
      <c r="Q80" s="5">
        <f t="shared" si="20"/>
        <v>0</v>
      </c>
      <c r="R80" s="5">
        <f t="shared" si="20"/>
        <v>0</v>
      </c>
      <c r="S80" s="5">
        <f t="shared" si="20"/>
        <v>612748</v>
      </c>
      <c r="T80" s="5">
        <f t="shared" si="20"/>
        <v>867431</v>
      </c>
      <c r="U80" s="13">
        <f t="shared" si="20"/>
        <v>28805884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512470</v>
      </c>
      <c r="C83" s="6">
        <v>1022503</v>
      </c>
      <c r="D83" s="6">
        <v>2553251</v>
      </c>
      <c r="E83" s="6">
        <v>4336375</v>
      </c>
      <c r="F83" s="6">
        <v>0</v>
      </c>
      <c r="G83" s="6">
        <v>498143</v>
      </c>
      <c r="H83" s="6">
        <v>9441</v>
      </c>
      <c r="I83" s="6">
        <v>0</v>
      </c>
      <c r="J83" s="15">
        <v>8932183</v>
      </c>
      <c r="K83" s="14">
        <v>329885</v>
      </c>
      <c r="L83" s="6">
        <v>535265</v>
      </c>
      <c r="M83" s="6">
        <v>865889</v>
      </c>
      <c r="N83" s="6">
        <v>2509117</v>
      </c>
      <c r="O83" s="6">
        <v>0</v>
      </c>
      <c r="P83" s="6">
        <v>267813</v>
      </c>
      <c r="Q83" s="6">
        <v>0</v>
      </c>
      <c r="R83" s="6">
        <v>0</v>
      </c>
      <c r="S83" s="6">
        <v>91846.86</v>
      </c>
      <c r="T83" s="6">
        <v>57314.87</v>
      </c>
      <c r="U83" s="15">
        <v>4657130.7300000004</v>
      </c>
    </row>
    <row r="84" spans="1:21" x14ac:dyDescent="0.25">
      <c r="A84" s="25" t="s">
        <v>186</v>
      </c>
      <c r="B84" s="14">
        <v>1027477</v>
      </c>
      <c r="C84" s="6">
        <v>1140072</v>
      </c>
      <c r="D84" s="6">
        <v>3320295</v>
      </c>
      <c r="E84" s="6">
        <v>3187331</v>
      </c>
      <c r="F84" s="6">
        <v>0</v>
      </c>
      <c r="G84" s="6">
        <v>745345</v>
      </c>
      <c r="H84" s="6">
        <v>0</v>
      </c>
      <c r="I84" s="6">
        <v>0</v>
      </c>
      <c r="J84" s="15">
        <v>9420520</v>
      </c>
      <c r="K84" s="14">
        <v>656425</v>
      </c>
      <c r="L84" s="6">
        <v>740600</v>
      </c>
      <c r="M84" s="6">
        <v>1553352</v>
      </c>
      <c r="N84" s="6">
        <v>1861465</v>
      </c>
      <c r="O84" s="6">
        <v>0</v>
      </c>
      <c r="P84" s="6">
        <v>449125.52</v>
      </c>
      <c r="Q84" s="6">
        <v>0</v>
      </c>
      <c r="R84" s="6">
        <v>0</v>
      </c>
      <c r="S84" s="6">
        <v>89755.65</v>
      </c>
      <c r="T84" s="6">
        <v>0</v>
      </c>
      <c r="U84" s="15">
        <v>5350723.17</v>
      </c>
    </row>
    <row r="85" spans="1:21" x14ac:dyDescent="0.25">
      <c r="A85" s="25" t="s">
        <v>187</v>
      </c>
      <c r="B85" s="14">
        <v>1470118</v>
      </c>
      <c r="C85" s="6">
        <v>1719523</v>
      </c>
      <c r="D85" s="6">
        <v>2755254</v>
      </c>
      <c r="E85" s="6">
        <v>1468445</v>
      </c>
      <c r="F85" s="6">
        <v>0</v>
      </c>
      <c r="G85" s="6">
        <v>855150</v>
      </c>
      <c r="H85" s="6">
        <v>0</v>
      </c>
      <c r="I85" s="6">
        <v>0</v>
      </c>
      <c r="J85" s="15">
        <v>8268490</v>
      </c>
      <c r="K85" s="14">
        <v>1004310</v>
      </c>
      <c r="L85" s="6">
        <v>933323</v>
      </c>
      <c r="M85" s="6">
        <v>1050499</v>
      </c>
      <c r="N85" s="6">
        <v>891916</v>
      </c>
      <c r="O85" s="6">
        <v>0</v>
      </c>
      <c r="P85" s="6">
        <v>515257.98</v>
      </c>
      <c r="Q85" s="6">
        <v>0</v>
      </c>
      <c r="R85" s="6">
        <v>0</v>
      </c>
      <c r="S85" s="6">
        <v>81540.92</v>
      </c>
      <c r="T85" s="6">
        <v>0</v>
      </c>
      <c r="U85" s="15">
        <v>4476846.9000000004</v>
      </c>
    </row>
    <row r="86" spans="1:21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6" t="s">
        <v>193</v>
      </c>
      <c r="I86" s="6" t="s">
        <v>193</v>
      </c>
      <c r="J86" s="15" t="s">
        <v>193</v>
      </c>
      <c r="K86" s="14" t="s">
        <v>193</v>
      </c>
      <c r="L86" s="6" t="s">
        <v>193</v>
      </c>
      <c r="M86" s="6" t="s">
        <v>193</v>
      </c>
      <c r="N86" s="6" t="s">
        <v>193</v>
      </c>
      <c r="O86" s="6" t="s">
        <v>193</v>
      </c>
      <c r="P86" s="6" t="s">
        <v>193</v>
      </c>
      <c r="Q86" s="6" t="s">
        <v>193</v>
      </c>
      <c r="R86" s="6" t="s">
        <v>193</v>
      </c>
      <c r="S86" s="6" t="s">
        <v>193</v>
      </c>
      <c r="T86" s="6" t="s">
        <v>193</v>
      </c>
      <c r="U86" s="15" t="s">
        <v>193</v>
      </c>
    </row>
    <row r="87" spans="1:21" x14ac:dyDescent="0.25">
      <c r="A87" s="22" t="s">
        <v>155</v>
      </c>
      <c r="B87" s="12">
        <f t="shared" ref="B87:J87" si="21">SUM(B83:B86)</f>
        <v>3010065</v>
      </c>
      <c r="C87" s="5">
        <f t="shared" si="21"/>
        <v>3882098</v>
      </c>
      <c r="D87" s="5">
        <f t="shared" si="21"/>
        <v>8628800</v>
      </c>
      <c r="E87" s="5">
        <f t="shared" si="21"/>
        <v>8992151</v>
      </c>
      <c r="F87" s="5">
        <f t="shared" si="21"/>
        <v>0</v>
      </c>
      <c r="G87" s="5">
        <f t="shared" si="21"/>
        <v>2098638</v>
      </c>
      <c r="H87" s="5">
        <f t="shared" si="21"/>
        <v>9441</v>
      </c>
      <c r="I87" s="5">
        <f t="shared" si="21"/>
        <v>0</v>
      </c>
      <c r="J87" s="13">
        <f t="shared" si="21"/>
        <v>26621193</v>
      </c>
      <c r="K87" s="12">
        <f t="shared" ref="K87:U87" si="22">SUM(K83:K86)</f>
        <v>1990620</v>
      </c>
      <c r="L87" s="5">
        <f t="shared" si="22"/>
        <v>2209188</v>
      </c>
      <c r="M87" s="5">
        <f t="shared" si="22"/>
        <v>3469740</v>
      </c>
      <c r="N87" s="5">
        <f t="shared" si="22"/>
        <v>5262498</v>
      </c>
      <c r="O87" s="5">
        <f t="shared" si="22"/>
        <v>0</v>
      </c>
      <c r="P87" s="5">
        <f t="shared" si="22"/>
        <v>1232196.5</v>
      </c>
      <c r="Q87" s="5">
        <f t="shared" si="22"/>
        <v>0</v>
      </c>
      <c r="R87" s="5">
        <f t="shared" si="22"/>
        <v>0</v>
      </c>
      <c r="S87" s="5">
        <f t="shared" si="22"/>
        <v>263143.43</v>
      </c>
      <c r="T87" s="5">
        <f t="shared" si="22"/>
        <v>57314.87</v>
      </c>
      <c r="U87" s="13">
        <f t="shared" si="22"/>
        <v>14484700.800000001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2568246</v>
      </c>
      <c r="C90" s="6">
        <v>1917953</v>
      </c>
      <c r="D90" s="6">
        <v>1332894</v>
      </c>
      <c r="E90" s="6">
        <v>1930363</v>
      </c>
      <c r="F90" s="6">
        <v>0</v>
      </c>
      <c r="G90" s="6">
        <v>140889</v>
      </c>
      <c r="H90" s="6">
        <v>0</v>
      </c>
      <c r="I90" s="6">
        <v>0</v>
      </c>
      <c r="J90" s="15">
        <v>7890345</v>
      </c>
      <c r="K90" s="14">
        <v>1758216</v>
      </c>
      <c r="L90" s="6">
        <v>1147735</v>
      </c>
      <c r="M90" s="6">
        <v>311486</v>
      </c>
      <c r="N90" s="6">
        <v>1162179</v>
      </c>
      <c r="O90" s="6">
        <v>0</v>
      </c>
      <c r="P90" s="6">
        <v>68464</v>
      </c>
      <c r="Q90" s="6">
        <v>0</v>
      </c>
      <c r="R90" s="6">
        <v>0</v>
      </c>
      <c r="S90" s="6">
        <v>92096.59</v>
      </c>
      <c r="T90" s="6">
        <v>-143996.35999999999</v>
      </c>
      <c r="U90" s="15">
        <v>4396180.2300000004</v>
      </c>
    </row>
    <row r="91" spans="1:21" x14ac:dyDescent="0.25">
      <c r="A91" s="25" t="s">
        <v>186</v>
      </c>
      <c r="B91" s="14">
        <v>3575137</v>
      </c>
      <c r="C91" s="6">
        <v>1332740</v>
      </c>
      <c r="D91" s="6">
        <v>1308046</v>
      </c>
      <c r="E91" s="6">
        <v>825395</v>
      </c>
      <c r="F91" s="6">
        <v>0</v>
      </c>
      <c r="G91" s="6">
        <v>40037</v>
      </c>
      <c r="H91" s="6">
        <v>0</v>
      </c>
      <c r="I91" s="6">
        <v>0</v>
      </c>
      <c r="J91" s="15">
        <v>7081355</v>
      </c>
      <c r="K91" s="14">
        <v>2336322</v>
      </c>
      <c r="L91" s="6">
        <v>763570</v>
      </c>
      <c r="M91" s="6">
        <v>496734</v>
      </c>
      <c r="N91" s="6">
        <v>468215</v>
      </c>
      <c r="O91" s="6">
        <v>0</v>
      </c>
      <c r="P91" s="6">
        <v>27736.67</v>
      </c>
      <c r="Q91" s="6">
        <v>0</v>
      </c>
      <c r="R91" s="6">
        <v>0</v>
      </c>
      <c r="S91" s="6">
        <v>92000.1</v>
      </c>
      <c r="T91" s="6">
        <v>0</v>
      </c>
      <c r="U91" s="15">
        <v>4184577.77</v>
      </c>
    </row>
    <row r="92" spans="1:21" x14ac:dyDescent="0.25">
      <c r="A92" s="25" t="s">
        <v>187</v>
      </c>
      <c r="B92" s="14">
        <v>4018565</v>
      </c>
      <c r="C92" s="6">
        <v>896157</v>
      </c>
      <c r="D92" s="6">
        <v>1220137</v>
      </c>
      <c r="E92" s="6">
        <v>874186</v>
      </c>
      <c r="F92" s="6">
        <v>0</v>
      </c>
      <c r="G92" s="6">
        <v>383648</v>
      </c>
      <c r="H92" s="6">
        <v>0</v>
      </c>
      <c r="I92" s="6">
        <v>0</v>
      </c>
      <c r="J92" s="15">
        <v>7392693</v>
      </c>
      <c r="K92" s="14">
        <v>2703838</v>
      </c>
      <c r="L92" s="6">
        <v>527479</v>
      </c>
      <c r="M92" s="6">
        <v>518888</v>
      </c>
      <c r="N92" s="6">
        <v>558722</v>
      </c>
      <c r="O92" s="6">
        <v>0</v>
      </c>
      <c r="P92" s="6">
        <v>283887.93</v>
      </c>
      <c r="Q92" s="6">
        <v>0</v>
      </c>
      <c r="R92" s="6">
        <v>0</v>
      </c>
      <c r="S92" s="6">
        <v>65439.16</v>
      </c>
      <c r="T92" s="6">
        <v>0</v>
      </c>
      <c r="U92" s="15">
        <v>4658254.09</v>
      </c>
    </row>
    <row r="93" spans="1:21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6" t="s">
        <v>193</v>
      </c>
      <c r="I93" s="6" t="s">
        <v>193</v>
      </c>
      <c r="J93" s="15" t="s">
        <v>193</v>
      </c>
      <c r="K93" s="14" t="s">
        <v>193</v>
      </c>
      <c r="L93" s="6" t="s">
        <v>193</v>
      </c>
      <c r="M93" s="6" t="s">
        <v>193</v>
      </c>
      <c r="N93" s="6" t="s">
        <v>193</v>
      </c>
      <c r="O93" s="6" t="s">
        <v>193</v>
      </c>
      <c r="P93" s="6" t="s">
        <v>193</v>
      </c>
      <c r="Q93" s="6" t="s">
        <v>193</v>
      </c>
      <c r="R93" s="6" t="s">
        <v>193</v>
      </c>
      <c r="S93" s="6" t="s">
        <v>193</v>
      </c>
      <c r="T93" s="6" t="s">
        <v>193</v>
      </c>
      <c r="U93" s="15" t="s">
        <v>193</v>
      </c>
    </row>
    <row r="94" spans="1:21" x14ac:dyDescent="0.25">
      <c r="A94" s="22" t="s">
        <v>155</v>
      </c>
      <c r="B94" s="12">
        <f t="shared" ref="B94:J94" si="23">SUM(B90:B93)</f>
        <v>10161948</v>
      </c>
      <c r="C94" s="5">
        <f t="shared" si="23"/>
        <v>4146850</v>
      </c>
      <c r="D94" s="5">
        <f t="shared" si="23"/>
        <v>3861077</v>
      </c>
      <c r="E94" s="5">
        <f t="shared" si="23"/>
        <v>3629944</v>
      </c>
      <c r="F94" s="5">
        <f t="shared" si="23"/>
        <v>0</v>
      </c>
      <c r="G94" s="5">
        <f t="shared" si="23"/>
        <v>564574</v>
      </c>
      <c r="H94" s="5">
        <f t="shared" si="23"/>
        <v>0</v>
      </c>
      <c r="I94" s="5">
        <f t="shared" si="23"/>
        <v>0</v>
      </c>
      <c r="J94" s="13">
        <f t="shared" si="23"/>
        <v>22364393</v>
      </c>
      <c r="K94" s="12">
        <f t="shared" ref="K94:U94" si="24">SUM(K90:K93)</f>
        <v>6798376</v>
      </c>
      <c r="L94" s="5">
        <f t="shared" si="24"/>
        <v>2438784</v>
      </c>
      <c r="M94" s="5">
        <f t="shared" si="24"/>
        <v>1327108</v>
      </c>
      <c r="N94" s="5">
        <f t="shared" si="24"/>
        <v>2189116</v>
      </c>
      <c r="O94" s="5">
        <f t="shared" si="24"/>
        <v>0</v>
      </c>
      <c r="P94" s="5">
        <f t="shared" si="24"/>
        <v>380088.6</v>
      </c>
      <c r="Q94" s="5">
        <f t="shared" si="24"/>
        <v>0</v>
      </c>
      <c r="R94" s="5">
        <f t="shared" si="24"/>
        <v>0</v>
      </c>
      <c r="S94" s="5">
        <f t="shared" si="24"/>
        <v>249535.85</v>
      </c>
      <c r="T94" s="5">
        <f t="shared" si="24"/>
        <v>-143996.35999999999</v>
      </c>
      <c r="U94" s="13">
        <f t="shared" si="24"/>
        <v>13239012.09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9014667</v>
      </c>
      <c r="C97" s="6">
        <v>0</v>
      </c>
      <c r="D97" s="6">
        <v>25375934</v>
      </c>
      <c r="E97" s="6">
        <v>0</v>
      </c>
      <c r="F97" s="6">
        <v>0</v>
      </c>
      <c r="G97" s="6">
        <v>9599902</v>
      </c>
      <c r="H97" s="6">
        <v>288383</v>
      </c>
      <c r="I97" s="6">
        <v>0</v>
      </c>
      <c r="J97" s="15">
        <v>44278886</v>
      </c>
      <c r="K97" s="14">
        <v>7638342</v>
      </c>
      <c r="L97" s="6">
        <v>0</v>
      </c>
      <c r="M97" s="6">
        <v>20938790</v>
      </c>
      <c r="N97" s="6">
        <v>0</v>
      </c>
      <c r="O97" s="6">
        <v>0</v>
      </c>
      <c r="P97" s="6">
        <v>8124003</v>
      </c>
      <c r="Q97" s="6">
        <v>96804</v>
      </c>
      <c r="R97" s="6">
        <v>0</v>
      </c>
      <c r="S97" s="6">
        <v>162904</v>
      </c>
      <c r="T97" s="6">
        <v>102239</v>
      </c>
      <c r="U97" s="15">
        <v>37063082</v>
      </c>
    </row>
    <row r="98" spans="1:21" x14ac:dyDescent="0.25">
      <c r="A98" s="25" t="s">
        <v>186</v>
      </c>
      <c r="B98" s="14">
        <v>6252</v>
      </c>
      <c r="C98" s="6">
        <v>10157485</v>
      </c>
      <c r="D98" s="6">
        <v>8161054</v>
      </c>
      <c r="E98" s="6">
        <v>14619559</v>
      </c>
      <c r="F98" s="6">
        <v>0</v>
      </c>
      <c r="G98" s="6">
        <v>9286240</v>
      </c>
      <c r="H98" s="6">
        <v>0</v>
      </c>
      <c r="I98" s="6">
        <v>0</v>
      </c>
      <c r="J98" s="15">
        <v>42230590</v>
      </c>
      <c r="K98" s="14">
        <v>51408</v>
      </c>
      <c r="L98" s="6">
        <v>8622888</v>
      </c>
      <c r="M98" s="6">
        <v>6196966</v>
      </c>
      <c r="N98" s="6">
        <v>12371633</v>
      </c>
      <c r="O98" s="6">
        <v>0</v>
      </c>
      <c r="P98" s="6">
        <v>7889858</v>
      </c>
      <c r="Q98" s="6">
        <v>0</v>
      </c>
      <c r="R98" s="6">
        <v>0</v>
      </c>
      <c r="S98" s="6">
        <v>259878</v>
      </c>
      <c r="T98" s="6">
        <v>41305</v>
      </c>
      <c r="U98" s="15">
        <v>35433936</v>
      </c>
    </row>
    <row r="99" spans="1:21" x14ac:dyDescent="0.25">
      <c r="A99" s="25" t="s">
        <v>187</v>
      </c>
      <c r="B99" s="14">
        <v>602385</v>
      </c>
      <c r="C99" s="6">
        <v>6908782</v>
      </c>
      <c r="D99" s="6">
        <v>9893281</v>
      </c>
      <c r="E99" s="6">
        <v>17370102</v>
      </c>
      <c r="F99" s="6">
        <v>0</v>
      </c>
      <c r="G99" s="6">
        <v>9676674</v>
      </c>
      <c r="H99" s="6">
        <v>0</v>
      </c>
      <c r="I99" s="6">
        <v>0</v>
      </c>
      <c r="J99" s="15">
        <v>44451224</v>
      </c>
      <c r="K99" s="14">
        <v>549048</v>
      </c>
      <c r="L99" s="6">
        <v>5920759</v>
      </c>
      <c r="M99" s="6">
        <v>7660707</v>
      </c>
      <c r="N99" s="6">
        <v>14940101</v>
      </c>
      <c r="O99" s="6">
        <v>0</v>
      </c>
      <c r="P99" s="6">
        <v>8418010</v>
      </c>
      <c r="Q99" s="6">
        <v>0</v>
      </c>
      <c r="R99" s="6">
        <v>0</v>
      </c>
      <c r="S99" s="6">
        <v>-300223</v>
      </c>
      <c r="T99" s="6">
        <v>8661</v>
      </c>
      <c r="U99" s="15">
        <v>37197063</v>
      </c>
    </row>
    <row r="100" spans="1:21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6" t="s">
        <v>193</v>
      </c>
      <c r="I100" s="6" t="s">
        <v>193</v>
      </c>
      <c r="J100" s="15" t="s">
        <v>193</v>
      </c>
      <c r="K100" s="14" t="s">
        <v>193</v>
      </c>
      <c r="L100" s="6" t="s">
        <v>193</v>
      </c>
      <c r="M100" s="6" t="s">
        <v>193</v>
      </c>
      <c r="N100" s="6" t="s">
        <v>193</v>
      </c>
      <c r="O100" s="6" t="s">
        <v>193</v>
      </c>
      <c r="P100" s="6" t="s">
        <v>193</v>
      </c>
      <c r="Q100" s="6" t="s">
        <v>193</v>
      </c>
      <c r="R100" s="6" t="s">
        <v>193</v>
      </c>
      <c r="S100" s="6" t="s">
        <v>193</v>
      </c>
      <c r="T100" s="6" t="s">
        <v>193</v>
      </c>
      <c r="U100" s="15" t="s">
        <v>193</v>
      </c>
    </row>
    <row r="101" spans="1:21" x14ac:dyDescent="0.25">
      <c r="A101" s="22" t="s">
        <v>155</v>
      </c>
      <c r="B101" s="12">
        <f t="shared" ref="B101:J101" si="25">SUM(B97:B100)</f>
        <v>9623304</v>
      </c>
      <c r="C101" s="5">
        <f t="shared" si="25"/>
        <v>17066267</v>
      </c>
      <c r="D101" s="5">
        <f t="shared" si="25"/>
        <v>43430269</v>
      </c>
      <c r="E101" s="5">
        <f t="shared" si="25"/>
        <v>31989661</v>
      </c>
      <c r="F101" s="5">
        <f t="shared" si="25"/>
        <v>0</v>
      </c>
      <c r="G101" s="5">
        <f t="shared" si="25"/>
        <v>28562816</v>
      </c>
      <c r="H101" s="5">
        <f t="shared" si="25"/>
        <v>288383</v>
      </c>
      <c r="I101" s="5">
        <f t="shared" si="25"/>
        <v>0</v>
      </c>
      <c r="J101" s="13">
        <f t="shared" si="25"/>
        <v>130960700</v>
      </c>
      <c r="K101" s="12">
        <f t="shared" ref="K101:U101" si="26">SUM(K97:K100)</f>
        <v>8238798</v>
      </c>
      <c r="L101" s="5">
        <f t="shared" si="26"/>
        <v>14543647</v>
      </c>
      <c r="M101" s="5">
        <f t="shared" si="26"/>
        <v>34796463</v>
      </c>
      <c r="N101" s="5">
        <f t="shared" si="26"/>
        <v>27311734</v>
      </c>
      <c r="O101" s="5">
        <f t="shared" si="26"/>
        <v>0</v>
      </c>
      <c r="P101" s="5">
        <f t="shared" si="26"/>
        <v>24431871</v>
      </c>
      <c r="Q101" s="5">
        <f t="shared" si="26"/>
        <v>96804</v>
      </c>
      <c r="R101" s="5">
        <f t="shared" si="26"/>
        <v>0</v>
      </c>
      <c r="S101" s="5">
        <f t="shared" si="26"/>
        <v>122559</v>
      </c>
      <c r="T101" s="5">
        <f t="shared" si="26"/>
        <v>152205</v>
      </c>
      <c r="U101" s="13">
        <f t="shared" si="26"/>
        <v>109694081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12586994</v>
      </c>
      <c r="C104" s="6">
        <v>0</v>
      </c>
      <c r="D104" s="6">
        <v>22852976</v>
      </c>
      <c r="E104" s="6">
        <v>0</v>
      </c>
      <c r="F104" s="6">
        <v>0</v>
      </c>
      <c r="G104" s="6">
        <v>4695158</v>
      </c>
      <c r="H104" s="6">
        <v>-29582</v>
      </c>
      <c r="I104" s="6">
        <v>0</v>
      </c>
      <c r="J104" s="15">
        <v>40105546</v>
      </c>
      <c r="K104" s="14">
        <v>11097906</v>
      </c>
      <c r="L104" s="6">
        <v>0</v>
      </c>
      <c r="M104" s="6">
        <v>19117801</v>
      </c>
      <c r="N104" s="6">
        <v>0</v>
      </c>
      <c r="O104" s="6">
        <v>0</v>
      </c>
      <c r="P104" s="6">
        <v>3977245</v>
      </c>
      <c r="Q104" s="6">
        <v>0</v>
      </c>
      <c r="R104" s="6">
        <v>0</v>
      </c>
      <c r="S104" s="6">
        <v>891513</v>
      </c>
      <c r="T104" s="6">
        <v>-531731</v>
      </c>
      <c r="U104" s="15">
        <v>34552734</v>
      </c>
    </row>
    <row r="105" spans="1:21" x14ac:dyDescent="0.25">
      <c r="A105" s="25" t="s">
        <v>186</v>
      </c>
      <c r="B105" s="14">
        <v>3181059</v>
      </c>
      <c r="C105" s="6">
        <v>9046290</v>
      </c>
      <c r="D105" s="6">
        <v>10661143</v>
      </c>
      <c r="E105" s="6">
        <v>10795267</v>
      </c>
      <c r="F105" s="6">
        <v>0</v>
      </c>
      <c r="G105" s="6">
        <v>6287041</v>
      </c>
      <c r="H105" s="6">
        <v>0</v>
      </c>
      <c r="I105" s="6">
        <v>0</v>
      </c>
      <c r="J105" s="15">
        <v>39970800</v>
      </c>
      <c r="K105" s="14">
        <v>3025143</v>
      </c>
      <c r="L105" s="6">
        <v>7729459</v>
      </c>
      <c r="M105" s="6">
        <v>8766627</v>
      </c>
      <c r="N105" s="6">
        <v>8957195</v>
      </c>
      <c r="O105" s="6">
        <v>0</v>
      </c>
      <c r="P105" s="6">
        <v>5275023</v>
      </c>
      <c r="Q105" s="6">
        <v>0</v>
      </c>
      <c r="R105" s="6">
        <v>0</v>
      </c>
      <c r="S105" s="6">
        <v>1536379</v>
      </c>
      <c r="T105" s="6">
        <v>-701559</v>
      </c>
      <c r="U105" s="15">
        <v>34588267</v>
      </c>
    </row>
    <row r="106" spans="1:21" x14ac:dyDescent="0.25">
      <c r="A106" s="25" t="s">
        <v>187</v>
      </c>
      <c r="B106" s="14">
        <v>3942570</v>
      </c>
      <c r="C106" s="6">
        <v>6812825</v>
      </c>
      <c r="D106" s="6">
        <v>11712897</v>
      </c>
      <c r="E106" s="6">
        <v>7698470</v>
      </c>
      <c r="F106" s="6">
        <v>0</v>
      </c>
      <c r="G106" s="6">
        <v>12167503</v>
      </c>
      <c r="H106" s="6">
        <v>0</v>
      </c>
      <c r="I106" s="6">
        <v>0</v>
      </c>
      <c r="J106" s="15">
        <v>42334265</v>
      </c>
      <c r="K106" s="14">
        <v>3699651</v>
      </c>
      <c r="L106" s="6">
        <v>5908197</v>
      </c>
      <c r="M106" s="6">
        <v>9833340</v>
      </c>
      <c r="N106" s="6">
        <v>6485139</v>
      </c>
      <c r="O106" s="6">
        <v>0</v>
      </c>
      <c r="P106" s="6">
        <v>9590891</v>
      </c>
      <c r="Q106" s="6">
        <v>0</v>
      </c>
      <c r="R106" s="6">
        <v>0</v>
      </c>
      <c r="S106" s="6">
        <v>34762</v>
      </c>
      <c r="T106" s="6">
        <v>-104732</v>
      </c>
      <c r="U106" s="15">
        <v>35447248</v>
      </c>
    </row>
    <row r="107" spans="1:21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6" t="s">
        <v>193</v>
      </c>
      <c r="I107" s="6" t="s">
        <v>193</v>
      </c>
      <c r="J107" s="15" t="s">
        <v>193</v>
      </c>
      <c r="K107" s="14" t="s">
        <v>193</v>
      </c>
      <c r="L107" s="6" t="s">
        <v>193</v>
      </c>
      <c r="M107" s="6" t="s">
        <v>193</v>
      </c>
      <c r="N107" s="6" t="s">
        <v>193</v>
      </c>
      <c r="O107" s="6" t="s">
        <v>193</v>
      </c>
      <c r="P107" s="6" t="s">
        <v>193</v>
      </c>
      <c r="Q107" s="6" t="s">
        <v>193</v>
      </c>
      <c r="R107" s="6" t="s">
        <v>193</v>
      </c>
      <c r="S107" s="6" t="s">
        <v>193</v>
      </c>
      <c r="T107" s="6" t="s">
        <v>193</v>
      </c>
      <c r="U107" s="15" t="s">
        <v>193</v>
      </c>
    </row>
    <row r="108" spans="1:21" x14ac:dyDescent="0.25">
      <c r="A108" s="22" t="s">
        <v>155</v>
      </c>
      <c r="B108" s="12">
        <f t="shared" ref="B108:J108" si="27">SUM(B104:B107)</f>
        <v>19710623</v>
      </c>
      <c r="C108" s="5">
        <f t="shared" si="27"/>
        <v>15859115</v>
      </c>
      <c r="D108" s="5">
        <f t="shared" si="27"/>
        <v>45227016</v>
      </c>
      <c r="E108" s="5">
        <f t="shared" si="27"/>
        <v>18493737</v>
      </c>
      <c r="F108" s="5">
        <f t="shared" si="27"/>
        <v>0</v>
      </c>
      <c r="G108" s="5">
        <f t="shared" si="27"/>
        <v>23149702</v>
      </c>
      <c r="H108" s="5">
        <f t="shared" si="27"/>
        <v>-29582</v>
      </c>
      <c r="I108" s="5">
        <f t="shared" si="27"/>
        <v>0</v>
      </c>
      <c r="J108" s="13">
        <f t="shared" si="27"/>
        <v>122410611</v>
      </c>
      <c r="K108" s="12">
        <f t="shared" ref="K108:U108" si="28">SUM(K104:K107)</f>
        <v>17822700</v>
      </c>
      <c r="L108" s="5">
        <f t="shared" si="28"/>
        <v>13637656</v>
      </c>
      <c r="M108" s="5">
        <f t="shared" si="28"/>
        <v>37717768</v>
      </c>
      <c r="N108" s="5">
        <f t="shared" si="28"/>
        <v>15442334</v>
      </c>
      <c r="O108" s="5">
        <f t="shared" si="28"/>
        <v>0</v>
      </c>
      <c r="P108" s="5">
        <f t="shared" si="28"/>
        <v>18843159</v>
      </c>
      <c r="Q108" s="5">
        <f t="shared" si="28"/>
        <v>0</v>
      </c>
      <c r="R108" s="5">
        <f t="shared" si="28"/>
        <v>0</v>
      </c>
      <c r="S108" s="5">
        <f t="shared" si="28"/>
        <v>2462654</v>
      </c>
      <c r="T108" s="5">
        <f t="shared" si="28"/>
        <v>-1338022</v>
      </c>
      <c r="U108" s="13">
        <f t="shared" si="28"/>
        <v>104588249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1305725</v>
      </c>
      <c r="C112" s="6">
        <v>0</v>
      </c>
      <c r="D112" s="6">
        <v>3215133</v>
      </c>
      <c r="E112" s="6">
        <v>0</v>
      </c>
      <c r="F112" s="6">
        <v>0</v>
      </c>
      <c r="G112" s="6">
        <v>1394392</v>
      </c>
      <c r="H112" s="6">
        <v>0</v>
      </c>
      <c r="I112" s="6">
        <v>0</v>
      </c>
      <c r="J112" s="15">
        <v>5915250</v>
      </c>
      <c r="K112" s="14">
        <v>476325</v>
      </c>
      <c r="L112" s="6">
        <v>0</v>
      </c>
      <c r="M112" s="6">
        <v>1728089</v>
      </c>
      <c r="N112" s="6">
        <v>0</v>
      </c>
      <c r="O112" s="6">
        <v>0</v>
      </c>
      <c r="P112" s="6">
        <v>348312</v>
      </c>
      <c r="Q112" s="6">
        <v>0</v>
      </c>
      <c r="R112" s="6">
        <v>0</v>
      </c>
      <c r="S112" s="6">
        <v>2907</v>
      </c>
      <c r="T112" s="6">
        <v>0</v>
      </c>
      <c r="U112" s="15">
        <v>2555633</v>
      </c>
    </row>
    <row r="113" spans="1:21" x14ac:dyDescent="0.25">
      <c r="A113" s="25" t="s">
        <v>187</v>
      </c>
      <c r="B113" s="14">
        <v>146975</v>
      </c>
      <c r="C113" s="6">
        <v>4927</v>
      </c>
      <c r="D113" s="6">
        <v>3286136</v>
      </c>
      <c r="E113" s="6">
        <v>740955</v>
      </c>
      <c r="F113" s="6">
        <v>0</v>
      </c>
      <c r="G113" s="6">
        <v>1649271</v>
      </c>
      <c r="H113" s="6">
        <v>0</v>
      </c>
      <c r="I113" s="6">
        <v>0</v>
      </c>
      <c r="J113" s="15">
        <v>5828264</v>
      </c>
      <c r="K113" s="14">
        <v>84015</v>
      </c>
      <c r="L113" s="6">
        <v>4087</v>
      </c>
      <c r="M113" s="6">
        <v>1759819</v>
      </c>
      <c r="N113" s="6">
        <v>392844</v>
      </c>
      <c r="O113" s="6">
        <v>0</v>
      </c>
      <c r="P113" s="6">
        <v>587575</v>
      </c>
      <c r="Q113" s="6">
        <v>0</v>
      </c>
      <c r="R113" s="6">
        <v>0</v>
      </c>
      <c r="S113" s="6">
        <v>7054</v>
      </c>
      <c r="T113" s="6">
        <v>0</v>
      </c>
      <c r="U113" s="15">
        <v>2835394</v>
      </c>
    </row>
    <row r="114" spans="1:21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6" t="s">
        <v>193</v>
      </c>
      <c r="I114" s="6" t="s">
        <v>193</v>
      </c>
      <c r="J114" s="15" t="s">
        <v>193</v>
      </c>
      <c r="K114" s="14" t="s">
        <v>193</v>
      </c>
      <c r="L114" s="6" t="s">
        <v>193</v>
      </c>
      <c r="M114" s="6" t="s">
        <v>193</v>
      </c>
      <c r="N114" s="6" t="s">
        <v>193</v>
      </c>
      <c r="O114" s="6" t="s">
        <v>193</v>
      </c>
      <c r="P114" s="6" t="s">
        <v>193</v>
      </c>
      <c r="Q114" s="6" t="s">
        <v>193</v>
      </c>
      <c r="R114" s="6" t="s">
        <v>193</v>
      </c>
      <c r="S114" s="6" t="s">
        <v>193</v>
      </c>
      <c r="T114" s="6" t="s">
        <v>193</v>
      </c>
      <c r="U114" s="15" t="s">
        <v>193</v>
      </c>
    </row>
    <row r="115" spans="1:21" x14ac:dyDescent="0.25">
      <c r="A115" s="22" t="s">
        <v>155</v>
      </c>
      <c r="B115" s="12">
        <f t="shared" ref="B115:J115" si="29">SUM(B111:B114)</f>
        <v>1452700</v>
      </c>
      <c r="C115" s="5">
        <f t="shared" si="29"/>
        <v>4927</v>
      </c>
      <c r="D115" s="5">
        <f t="shared" si="29"/>
        <v>6501269</v>
      </c>
      <c r="E115" s="5">
        <f t="shared" si="29"/>
        <v>740955</v>
      </c>
      <c r="F115" s="5">
        <f t="shared" si="29"/>
        <v>0</v>
      </c>
      <c r="G115" s="5">
        <f t="shared" si="29"/>
        <v>3043663</v>
      </c>
      <c r="H115" s="5">
        <f t="shared" si="29"/>
        <v>0</v>
      </c>
      <c r="I115" s="5">
        <f t="shared" si="29"/>
        <v>0</v>
      </c>
      <c r="J115" s="13">
        <f t="shared" si="29"/>
        <v>11743514</v>
      </c>
      <c r="K115" s="12">
        <f t="shared" ref="K115:U115" si="30">SUM(K111:K114)</f>
        <v>560340</v>
      </c>
      <c r="L115" s="5">
        <f t="shared" si="30"/>
        <v>4087</v>
      </c>
      <c r="M115" s="5">
        <f t="shared" si="30"/>
        <v>3487908</v>
      </c>
      <c r="N115" s="5">
        <f t="shared" si="30"/>
        <v>392844</v>
      </c>
      <c r="O115" s="5">
        <f t="shared" si="30"/>
        <v>0</v>
      </c>
      <c r="P115" s="5">
        <f t="shared" si="30"/>
        <v>935887</v>
      </c>
      <c r="Q115" s="5">
        <f t="shared" si="30"/>
        <v>0</v>
      </c>
      <c r="R115" s="5">
        <f t="shared" si="30"/>
        <v>0</v>
      </c>
      <c r="S115" s="5">
        <f t="shared" si="30"/>
        <v>9961</v>
      </c>
      <c r="T115" s="5">
        <f t="shared" si="30"/>
        <v>0</v>
      </c>
      <c r="U115" s="13">
        <f t="shared" si="30"/>
        <v>5391027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57413</v>
      </c>
      <c r="C118" s="6">
        <v>0</v>
      </c>
      <c r="D118" s="6">
        <v>12733105</v>
      </c>
      <c r="E118" s="6">
        <v>0</v>
      </c>
      <c r="F118" s="6">
        <v>0</v>
      </c>
      <c r="G118" s="6">
        <v>1322798</v>
      </c>
      <c r="H118" s="6">
        <v>0</v>
      </c>
      <c r="I118" s="6">
        <v>0</v>
      </c>
      <c r="J118" s="15">
        <v>14113316</v>
      </c>
      <c r="K118" s="14">
        <v>-46737</v>
      </c>
      <c r="L118" s="6">
        <v>0</v>
      </c>
      <c r="M118" s="6">
        <v>4216517</v>
      </c>
      <c r="N118" s="6">
        <v>0</v>
      </c>
      <c r="O118" s="6">
        <v>0</v>
      </c>
      <c r="P118" s="6">
        <v>733590</v>
      </c>
      <c r="Q118" s="6">
        <v>-72488</v>
      </c>
      <c r="R118" s="6">
        <v>0</v>
      </c>
      <c r="S118" s="6">
        <v>72542</v>
      </c>
      <c r="T118" s="6">
        <v>0</v>
      </c>
      <c r="U118" s="15">
        <v>4903424</v>
      </c>
    </row>
    <row r="119" spans="1:21" x14ac:dyDescent="0.25">
      <c r="A119" s="25" t="s">
        <v>186</v>
      </c>
      <c r="B119" s="14">
        <v>79114</v>
      </c>
      <c r="C119" s="6">
        <v>0</v>
      </c>
      <c r="D119" s="6">
        <v>12449101</v>
      </c>
      <c r="E119" s="6">
        <v>0</v>
      </c>
      <c r="F119" s="6">
        <v>0</v>
      </c>
      <c r="G119" s="6">
        <v>1415593</v>
      </c>
      <c r="H119" s="6">
        <v>0</v>
      </c>
      <c r="I119" s="6">
        <v>0</v>
      </c>
      <c r="J119" s="15">
        <v>13943808</v>
      </c>
      <c r="K119" s="14">
        <v>-11962</v>
      </c>
      <c r="L119" s="6">
        <v>0</v>
      </c>
      <c r="M119" s="6">
        <v>3989634</v>
      </c>
      <c r="N119" s="6">
        <v>0</v>
      </c>
      <c r="O119" s="6">
        <v>0</v>
      </c>
      <c r="P119" s="6">
        <v>803268</v>
      </c>
      <c r="Q119" s="6">
        <v>-49316</v>
      </c>
      <c r="R119" s="6">
        <v>0</v>
      </c>
      <c r="S119" s="6">
        <v>71671</v>
      </c>
      <c r="T119" s="6">
        <v>0</v>
      </c>
      <c r="U119" s="15">
        <v>4803295</v>
      </c>
    </row>
    <row r="120" spans="1:21" x14ac:dyDescent="0.25">
      <c r="A120" s="25" t="s">
        <v>187</v>
      </c>
      <c r="B120" s="14">
        <v>42567</v>
      </c>
      <c r="C120" s="6">
        <v>0</v>
      </c>
      <c r="D120" s="6">
        <v>11758134</v>
      </c>
      <c r="E120" s="6">
        <v>0</v>
      </c>
      <c r="F120" s="6">
        <v>0</v>
      </c>
      <c r="G120" s="6">
        <v>2379122</v>
      </c>
      <c r="H120" s="6">
        <v>0</v>
      </c>
      <c r="I120" s="6">
        <v>0</v>
      </c>
      <c r="J120" s="15">
        <v>14179823</v>
      </c>
      <c r="K120" s="14">
        <v>-27043</v>
      </c>
      <c r="L120" s="6">
        <v>0</v>
      </c>
      <c r="M120" s="6">
        <v>3651636</v>
      </c>
      <c r="N120" s="6">
        <v>0</v>
      </c>
      <c r="O120" s="6">
        <v>0</v>
      </c>
      <c r="P120" s="6">
        <v>811288</v>
      </c>
      <c r="Q120" s="6">
        <v>-50999</v>
      </c>
      <c r="R120" s="6">
        <v>0</v>
      </c>
      <c r="S120" s="6">
        <v>72884</v>
      </c>
      <c r="T120" s="6">
        <v>0</v>
      </c>
      <c r="U120" s="15">
        <v>4457766</v>
      </c>
    </row>
    <row r="121" spans="1:21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6" t="s">
        <v>193</v>
      </c>
      <c r="J121" s="15" t="s">
        <v>193</v>
      </c>
      <c r="K121" s="14" t="s">
        <v>193</v>
      </c>
      <c r="L121" s="6" t="s">
        <v>193</v>
      </c>
      <c r="M121" s="6" t="s">
        <v>193</v>
      </c>
      <c r="N121" s="6" t="s">
        <v>193</v>
      </c>
      <c r="O121" s="6" t="s">
        <v>193</v>
      </c>
      <c r="P121" s="6" t="s">
        <v>193</v>
      </c>
      <c r="Q121" s="6" t="s">
        <v>193</v>
      </c>
      <c r="R121" s="6" t="s">
        <v>193</v>
      </c>
      <c r="S121" s="6" t="s">
        <v>193</v>
      </c>
      <c r="T121" s="6" t="s">
        <v>193</v>
      </c>
      <c r="U121" s="15" t="s">
        <v>193</v>
      </c>
    </row>
    <row r="122" spans="1:21" x14ac:dyDescent="0.25">
      <c r="A122" s="22" t="s">
        <v>155</v>
      </c>
      <c r="B122" s="12">
        <f t="shared" ref="B122:J122" si="31">SUM(B118:B121)</f>
        <v>179094</v>
      </c>
      <c r="C122" s="5">
        <f t="shared" si="31"/>
        <v>0</v>
      </c>
      <c r="D122" s="5">
        <f t="shared" si="31"/>
        <v>36940340</v>
      </c>
      <c r="E122" s="5">
        <f t="shared" si="31"/>
        <v>0</v>
      </c>
      <c r="F122" s="5">
        <f t="shared" si="31"/>
        <v>0</v>
      </c>
      <c r="G122" s="5">
        <f t="shared" si="31"/>
        <v>5117513</v>
      </c>
      <c r="H122" s="5">
        <f t="shared" si="31"/>
        <v>0</v>
      </c>
      <c r="I122" s="5">
        <f t="shared" si="31"/>
        <v>0</v>
      </c>
      <c r="J122" s="13">
        <f t="shared" si="31"/>
        <v>42236947</v>
      </c>
      <c r="K122" s="12">
        <f t="shared" ref="K122:U122" si="32">SUM(K118:K121)</f>
        <v>-85742</v>
      </c>
      <c r="L122" s="5">
        <f t="shared" si="32"/>
        <v>0</v>
      </c>
      <c r="M122" s="5">
        <f t="shared" si="32"/>
        <v>11857787</v>
      </c>
      <c r="N122" s="5">
        <f t="shared" si="32"/>
        <v>0</v>
      </c>
      <c r="O122" s="5">
        <f t="shared" si="32"/>
        <v>0</v>
      </c>
      <c r="P122" s="5">
        <f t="shared" si="32"/>
        <v>2348146</v>
      </c>
      <c r="Q122" s="5">
        <f t="shared" si="32"/>
        <v>-172803</v>
      </c>
      <c r="R122" s="5">
        <f t="shared" si="32"/>
        <v>0</v>
      </c>
      <c r="S122" s="5">
        <f t="shared" si="32"/>
        <v>217097</v>
      </c>
      <c r="T122" s="5">
        <f t="shared" si="32"/>
        <v>0</v>
      </c>
      <c r="U122" s="13">
        <f t="shared" si="32"/>
        <v>14164485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6" t="s">
        <v>193</v>
      </c>
      <c r="I128" s="6" t="s">
        <v>193</v>
      </c>
      <c r="J128" s="15" t="s">
        <v>193</v>
      </c>
      <c r="K128" s="14" t="s">
        <v>193</v>
      </c>
      <c r="L128" s="6" t="s">
        <v>193</v>
      </c>
      <c r="M128" s="6" t="s">
        <v>193</v>
      </c>
      <c r="N128" s="6" t="s">
        <v>193</v>
      </c>
      <c r="O128" s="6" t="s">
        <v>193</v>
      </c>
      <c r="P128" s="6" t="s">
        <v>193</v>
      </c>
      <c r="Q128" s="6" t="s">
        <v>193</v>
      </c>
      <c r="R128" s="6" t="s">
        <v>193</v>
      </c>
      <c r="S128" s="6" t="s">
        <v>193</v>
      </c>
      <c r="T128" s="6" t="s">
        <v>193</v>
      </c>
      <c r="U128" s="15" t="s">
        <v>193</v>
      </c>
    </row>
    <row r="129" spans="1:21" x14ac:dyDescent="0.25">
      <c r="A129" s="22" t="s">
        <v>155</v>
      </c>
      <c r="B129" s="12">
        <f t="shared" ref="B129:J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0</v>
      </c>
      <c r="I129" s="5">
        <f t="shared" si="33"/>
        <v>0</v>
      </c>
      <c r="J129" s="13">
        <f t="shared" si="33"/>
        <v>0</v>
      </c>
      <c r="K129" s="12">
        <f t="shared" ref="K129:U129" si="34">SUM(K125:K128)</f>
        <v>0</v>
      </c>
      <c r="L129" s="5">
        <f t="shared" si="34"/>
        <v>0</v>
      </c>
      <c r="M129" s="5">
        <f t="shared" si="34"/>
        <v>0</v>
      </c>
      <c r="N129" s="5">
        <f t="shared" si="34"/>
        <v>0</v>
      </c>
      <c r="O129" s="5">
        <f t="shared" si="34"/>
        <v>0</v>
      </c>
      <c r="P129" s="5">
        <f t="shared" si="34"/>
        <v>0</v>
      </c>
      <c r="Q129" s="5">
        <f t="shared" si="34"/>
        <v>0</v>
      </c>
      <c r="R129" s="5">
        <f t="shared" si="34"/>
        <v>0</v>
      </c>
      <c r="S129" s="5">
        <f t="shared" si="34"/>
        <v>0</v>
      </c>
      <c r="T129" s="5">
        <f t="shared" si="34"/>
        <v>0</v>
      </c>
      <c r="U129" s="13">
        <f t="shared" si="34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175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>
        <v>1545370</v>
      </c>
      <c r="C132" s="6">
        <v>6799628</v>
      </c>
      <c r="D132" s="6">
        <v>927222</v>
      </c>
      <c r="E132" s="6">
        <v>463611</v>
      </c>
      <c r="F132" s="6">
        <v>618148</v>
      </c>
      <c r="G132" s="6">
        <v>3245277</v>
      </c>
      <c r="H132" s="6">
        <v>1854444</v>
      </c>
      <c r="I132" s="6">
        <v>0</v>
      </c>
      <c r="J132" s="15">
        <v>15453700</v>
      </c>
      <c r="K132" s="14">
        <v>1033333</v>
      </c>
      <c r="L132" s="6">
        <v>4546665</v>
      </c>
      <c r="M132" s="6">
        <v>310000</v>
      </c>
      <c r="N132" s="6">
        <v>620000</v>
      </c>
      <c r="O132" s="6">
        <v>413333</v>
      </c>
      <c r="P132" s="6">
        <v>3409999</v>
      </c>
      <c r="Q132" s="6">
        <v>5101</v>
      </c>
      <c r="R132" s="6">
        <v>151300</v>
      </c>
      <c r="S132" s="6">
        <v>87999</v>
      </c>
      <c r="T132" s="6">
        <v>56676</v>
      </c>
      <c r="U132" s="15">
        <v>10634406</v>
      </c>
    </row>
    <row r="133" spans="1:21" x14ac:dyDescent="0.25">
      <c r="A133" s="25" t="s">
        <v>186</v>
      </c>
      <c r="B133" s="14">
        <v>3023598</v>
      </c>
      <c r="C133" s="6">
        <v>13623369</v>
      </c>
      <c r="D133" s="6">
        <v>2539835</v>
      </c>
      <c r="E133" s="6">
        <v>1284849</v>
      </c>
      <c r="F133" s="6">
        <v>1185549</v>
      </c>
      <c r="G133" s="6">
        <v>6694477</v>
      </c>
      <c r="H133" s="6">
        <v>2033623</v>
      </c>
      <c r="I133" s="6">
        <v>0</v>
      </c>
      <c r="J133" s="15">
        <v>30385300</v>
      </c>
      <c r="K133" s="14">
        <v>1890155</v>
      </c>
      <c r="L133" s="6">
        <v>8501896</v>
      </c>
      <c r="M133" s="6">
        <v>786012</v>
      </c>
      <c r="N133" s="6">
        <v>1554715</v>
      </c>
      <c r="O133" s="6">
        <v>742214</v>
      </c>
      <c r="P133" s="6">
        <v>5513109</v>
      </c>
      <c r="Q133" s="6">
        <v>3858</v>
      </c>
      <c r="R133" s="6">
        <v>280024</v>
      </c>
      <c r="S133" s="6">
        <v>221283</v>
      </c>
      <c r="T133" s="6">
        <v>141176</v>
      </c>
      <c r="U133" s="15">
        <v>19634442</v>
      </c>
    </row>
    <row r="134" spans="1:21" x14ac:dyDescent="0.25">
      <c r="A134" s="25" t="s">
        <v>187</v>
      </c>
      <c r="B134" s="14">
        <v>1581287</v>
      </c>
      <c r="C134" s="6">
        <v>6862189</v>
      </c>
      <c r="D134" s="6">
        <v>1476862</v>
      </c>
      <c r="E134" s="6">
        <v>865232</v>
      </c>
      <c r="F134" s="6">
        <v>507205</v>
      </c>
      <c r="G134" s="6">
        <v>3401258</v>
      </c>
      <c r="H134" s="6">
        <v>223767</v>
      </c>
      <c r="I134" s="6">
        <v>0</v>
      </c>
      <c r="J134" s="15">
        <v>14917800</v>
      </c>
      <c r="K134" s="14">
        <v>937933</v>
      </c>
      <c r="L134" s="6">
        <v>4070273</v>
      </c>
      <c r="M134" s="6">
        <v>513208</v>
      </c>
      <c r="N134" s="6">
        <v>875994</v>
      </c>
      <c r="O134" s="6">
        <v>300846</v>
      </c>
      <c r="P134" s="6">
        <v>2150166</v>
      </c>
      <c r="Q134" s="6">
        <v>7097</v>
      </c>
      <c r="R134" s="6">
        <v>181194</v>
      </c>
      <c r="S134" s="6">
        <v>138701</v>
      </c>
      <c r="T134" s="6">
        <v>297454</v>
      </c>
      <c r="U134" s="15">
        <v>9472866</v>
      </c>
    </row>
    <row r="135" spans="1:21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6" t="s">
        <v>193</v>
      </c>
      <c r="I135" s="6" t="s">
        <v>193</v>
      </c>
      <c r="J135" s="15" t="s">
        <v>193</v>
      </c>
      <c r="K135" s="14" t="s">
        <v>193</v>
      </c>
      <c r="L135" s="6" t="s">
        <v>193</v>
      </c>
      <c r="M135" s="6" t="s">
        <v>193</v>
      </c>
      <c r="N135" s="6" t="s">
        <v>193</v>
      </c>
      <c r="O135" s="6" t="s">
        <v>193</v>
      </c>
      <c r="P135" s="6" t="s">
        <v>193</v>
      </c>
      <c r="Q135" s="6" t="s">
        <v>193</v>
      </c>
      <c r="R135" s="6" t="s">
        <v>193</v>
      </c>
      <c r="S135" s="6" t="s">
        <v>193</v>
      </c>
      <c r="T135" s="6" t="s">
        <v>193</v>
      </c>
      <c r="U135" s="15" t="s">
        <v>193</v>
      </c>
    </row>
    <row r="136" spans="1:21" x14ac:dyDescent="0.25">
      <c r="A136" s="22" t="s">
        <v>155</v>
      </c>
      <c r="B136" s="12">
        <f t="shared" ref="B136:J136" si="35">SUM(B132:B135)</f>
        <v>6150255</v>
      </c>
      <c r="C136" s="5">
        <f t="shared" si="35"/>
        <v>27285186</v>
      </c>
      <c r="D136" s="5">
        <f t="shared" si="35"/>
        <v>4943919</v>
      </c>
      <c r="E136" s="5">
        <f t="shared" si="35"/>
        <v>2613692</v>
      </c>
      <c r="F136" s="5">
        <f t="shared" si="35"/>
        <v>2310902</v>
      </c>
      <c r="G136" s="5">
        <f t="shared" si="35"/>
        <v>13341012</v>
      </c>
      <c r="H136" s="5">
        <f t="shared" si="35"/>
        <v>4111834</v>
      </c>
      <c r="I136" s="5">
        <f t="shared" si="35"/>
        <v>0</v>
      </c>
      <c r="J136" s="13">
        <f t="shared" si="35"/>
        <v>60756800</v>
      </c>
      <c r="K136" s="12">
        <f t="shared" ref="K136:U136" si="36">SUM(K132:K135)</f>
        <v>3861421</v>
      </c>
      <c r="L136" s="5">
        <f t="shared" si="36"/>
        <v>17118834</v>
      </c>
      <c r="M136" s="5">
        <f t="shared" si="36"/>
        <v>1609220</v>
      </c>
      <c r="N136" s="5">
        <f t="shared" si="36"/>
        <v>3050709</v>
      </c>
      <c r="O136" s="5">
        <f t="shared" si="36"/>
        <v>1456393</v>
      </c>
      <c r="P136" s="5">
        <f t="shared" si="36"/>
        <v>11073274</v>
      </c>
      <c r="Q136" s="5">
        <f t="shared" si="36"/>
        <v>16056</v>
      </c>
      <c r="R136" s="5">
        <f t="shared" si="36"/>
        <v>612518</v>
      </c>
      <c r="S136" s="5">
        <f t="shared" si="36"/>
        <v>447983</v>
      </c>
      <c r="T136" s="5">
        <f t="shared" si="36"/>
        <v>495306</v>
      </c>
      <c r="U136" s="13">
        <f t="shared" si="36"/>
        <v>39741714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176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1809755.34</v>
      </c>
      <c r="C139" s="6">
        <v>458399.01</v>
      </c>
      <c r="D139" s="6">
        <v>922431.09</v>
      </c>
      <c r="E139" s="6">
        <v>0</v>
      </c>
      <c r="F139" s="6">
        <v>0</v>
      </c>
      <c r="G139" s="6">
        <v>1324121.24</v>
      </c>
      <c r="H139" s="6">
        <v>2397070.13</v>
      </c>
      <c r="I139" s="6">
        <v>139699.32</v>
      </c>
      <c r="J139" s="15">
        <v>7051476.1299999999</v>
      </c>
      <c r="K139" s="14">
        <v>904447.27</v>
      </c>
      <c r="L139" s="6">
        <v>236478.75</v>
      </c>
      <c r="M139" s="6">
        <v>372620.76</v>
      </c>
      <c r="N139" s="6">
        <v>0</v>
      </c>
      <c r="O139" s="6">
        <v>0</v>
      </c>
      <c r="P139" s="6">
        <v>134534.76999999999</v>
      </c>
      <c r="Q139" s="6">
        <v>130673.19</v>
      </c>
      <c r="R139" s="6">
        <v>27851.84</v>
      </c>
      <c r="S139" s="6">
        <v>0</v>
      </c>
      <c r="T139" s="6">
        <v>440056.91</v>
      </c>
      <c r="U139" s="15">
        <v>2246663.4900000002</v>
      </c>
    </row>
    <row r="140" spans="1:21" x14ac:dyDescent="0.25">
      <c r="A140" s="25" t="s">
        <v>186</v>
      </c>
      <c r="B140" s="14">
        <v>1658567.82</v>
      </c>
      <c r="C140" s="6">
        <v>717269.95</v>
      </c>
      <c r="D140" s="6">
        <v>1103525.6100000001</v>
      </c>
      <c r="E140" s="6">
        <v>0</v>
      </c>
      <c r="F140" s="6">
        <v>0</v>
      </c>
      <c r="G140" s="6">
        <v>1329327.02</v>
      </c>
      <c r="H140" s="6">
        <v>2282247.86</v>
      </c>
      <c r="I140" s="6">
        <v>9594.2800000000007</v>
      </c>
      <c r="J140" s="15">
        <v>7100532.54</v>
      </c>
      <c r="K140" s="14">
        <v>954627.49</v>
      </c>
      <c r="L140" s="6">
        <v>329106.78000000003</v>
      </c>
      <c r="M140" s="6">
        <v>444279.41</v>
      </c>
      <c r="N140" s="6">
        <v>0</v>
      </c>
      <c r="O140" s="6">
        <v>0</v>
      </c>
      <c r="P140" s="6">
        <v>147421.39000000001</v>
      </c>
      <c r="Q140" s="6">
        <v>258370.97</v>
      </c>
      <c r="R140" s="6">
        <v>110568.39</v>
      </c>
      <c r="S140" s="6">
        <v>0</v>
      </c>
      <c r="T140" s="6">
        <v>370399.11</v>
      </c>
      <c r="U140" s="15">
        <v>2614773.54</v>
      </c>
    </row>
    <row r="141" spans="1:21" x14ac:dyDescent="0.25">
      <c r="A141" s="25" t="s">
        <v>187</v>
      </c>
      <c r="B141" s="14">
        <v>1788652.95</v>
      </c>
      <c r="C141" s="6">
        <v>798098.77</v>
      </c>
      <c r="D141" s="6">
        <v>689624.17</v>
      </c>
      <c r="E141" s="6">
        <v>0</v>
      </c>
      <c r="F141" s="6">
        <v>0</v>
      </c>
      <c r="G141" s="6">
        <v>1425759.39</v>
      </c>
      <c r="H141" s="6">
        <v>2029690.5</v>
      </c>
      <c r="I141" s="6">
        <v>97489.15</v>
      </c>
      <c r="J141" s="15">
        <v>6829314.9299999997</v>
      </c>
      <c r="K141" s="14">
        <v>899641.77</v>
      </c>
      <c r="L141" s="6">
        <v>402489.72</v>
      </c>
      <c r="M141" s="6">
        <v>280316.84999999998</v>
      </c>
      <c r="N141" s="6">
        <v>0</v>
      </c>
      <c r="O141" s="6">
        <v>0</v>
      </c>
      <c r="P141" s="6">
        <v>181090.77</v>
      </c>
      <c r="Q141" s="6">
        <v>167075.35999999999</v>
      </c>
      <c r="R141" s="6">
        <v>127090.35</v>
      </c>
      <c r="S141" s="6">
        <v>0</v>
      </c>
      <c r="T141" s="6">
        <v>391478.22</v>
      </c>
      <c r="U141" s="15">
        <v>2449183.04</v>
      </c>
    </row>
    <row r="142" spans="1:21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6" t="s">
        <v>193</v>
      </c>
      <c r="I142" s="6" t="s">
        <v>193</v>
      </c>
      <c r="J142" s="15" t="s">
        <v>193</v>
      </c>
      <c r="K142" s="14" t="s">
        <v>193</v>
      </c>
      <c r="L142" s="6" t="s">
        <v>193</v>
      </c>
      <c r="M142" s="6" t="s">
        <v>193</v>
      </c>
      <c r="N142" s="6" t="s">
        <v>193</v>
      </c>
      <c r="O142" s="6" t="s">
        <v>193</v>
      </c>
      <c r="P142" s="6" t="s">
        <v>193</v>
      </c>
      <c r="Q142" s="6" t="s">
        <v>193</v>
      </c>
      <c r="R142" s="6" t="s">
        <v>193</v>
      </c>
      <c r="S142" s="6" t="s">
        <v>193</v>
      </c>
      <c r="T142" s="6" t="s">
        <v>193</v>
      </c>
      <c r="U142" s="15" t="s">
        <v>193</v>
      </c>
    </row>
    <row r="143" spans="1:21" x14ac:dyDescent="0.25">
      <c r="A143" s="22" t="s">
        <v>155</v>
      </c>
      <c r="B143" s="12">
        <f t="shared" ref="B143:J143" si="37">SUM(B139:B142)</f>
        <v>5256976.1100000003</v>
      </c>
      <c r="C143" s="5">
        <f t="shared" si="37"/>
        <v>1973767.73</v>
      </c>
      <c r="D143" s="5">
        <f t="shared" si="37"/>
        <v>2715580.87</v>
      </c>
      <c r="E143" s="5">
        <f t="shared" si="37"/>
        <v>0</v>
      </c>
      <c r="F143" s="5">
        <f t="shared" si="37"/>
        <v>0</v>
      </c>
      <c r="G143" s="5">
        <f t="shared" si="37"/>
        <v>4079207.6499999994</v>
      </c>
      <c r="H143" s="5">
        <f t="shared" si="37"/>
        <v>6709008.4900000002</v>
      </c>
      <c r="I143" s="5">
        <f t="shared" si="37"/>
        <v>246782.75</v>
      </c>
      <c r="J143" s="13">
        <f t="shared" si="37"/>
        <v>20981323.600000001</v>
      </c>
      <c r="K143" s="12">
        <f t="shared" ref="K143:U143" si="38">SUM(K139:K142)</f>
        <v>2758716.5300000003</v>
      </c>
      <c r="L143" s="5">
        <f t="shared" si="38"/>
        <v>968075.25</v>
      </c>
      <c r="M143" s="5">
        <f t="shared" si="38"/>
        <v>1097217.02</v>
      </c>
      <c r="N143" s="5">
        <f t="shared" si="38"/>
        <v>0</v>
      </c>
      <c r="O143" s="5">
        <f t="shared" si="38"/>
        <v>0</v>
      </c>
      <c r="P143" s="5">
        <f t="shared" si="38"/>
        <v>463046.93000000005</v>
      </c>
      <c r="Q143" s="5">
        <f t="shared" si="38"/>
        <v>556119.52</v>
      </c>
      <c r="R143" s="5">
        <f t="shared" si="38"/>
        <v>265510.58</v>
      </c>
      <c r="S143" s="5">
        <f t="shared" si="38"/>
        <v>0</v>
      </c>
      <c r="T143" s="5">
        <f t="shared" si="38"/>
        <v>1201934.24</v>
      </c>
      <c r="U143" s="13">
        <f t="shared" si="38"/>
        <v>7310620.0700000003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177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2000</v>
      </c>
      <c r="C146" s="6">
        <v>1112000</v>
      </c>
      <c r="D146" s="6">
        <v>862000</v>
      </c>
      <c r="E146" s="6">
        <v>1104000</v>
      </c>
      <c r="F146" s="6">
        <v>238000</v>
      </c>
      <c r="G146" s="6">
        <v>418000</v>
      </c>
      <c r="H146" s="6">
        <v>4000</v>
      </c>
      <c r="I146" s="6">
        <v>0</v>
      </c>
      <c r="J146" s="15">
        <v>3740000</v>
      </c>
      <c r="K146" s="14">
        <v>-113778</v>
      </c>
      <c r="L146" s="6">
        <v>739090</v>
      </c>
      <c r="M146" s="6">
        <v>349370</v>
      </c>
      <c r="N146" s="6">
        <v>452978</v>
      </c>
      <c r="O146" s="6">
        <v>95898</v>
      </c>
      <c r="P146" s="6">
        <v>299264</v>
      </c>
      <c r="Q146" s="6">
        <v>6907</v>
      </c>
      <c r="R146" s="6">
        <v>0</v>
      </c>
      <c r="S146" s="6">
        <v>9704</v>
      </c>
      <c r="T146" s="6">
        <v>26144</v>
      </c>
      <c r="U146" s="15">
        <v>1865577</v>
      </c>
    </row>
    <row r="147" spans="1:21" x14ac:dyDescent="0.25">
      <c r="A147" s="25" t="s">
        <v>186</v>
      </c>
      <c r="B147" s="14">
        <v>170000</v>
      </c>
      <c r="C147" s="6">
        <v>1070000</v>
      </c>
      <c r="D147" s="6">
        <v>754000</v>
      </c>
      <c r="E147" s="6">
        <v>1226000</v>
      </c>
      <c r="F147" s="6">
        <v>208000</v>
      </c>
      <c r="G147" s="6">
        <v>384000</v>
      </c>
      <c r="H147" s="6">
        <v>14000</v>
      </c>
      <c r="I147" s="6">
        <v>0</v>
      </c>
      <c r="J147" s="15">
        <v>3826000</v>
      </c>
      <c r="K147" s="14">
        <v>-10425</v>
      </c>
      <c r="L147" s="6">
        <v>666414</v>
      </c>
      <c r="M147" s="6">
        <v>325752</v>
      </c>
      <c r="N147" s="6">
        <v>539580</v>
      </c>
      <c r="O147" s="6">
        <v>82110</v>
      </c>
      <c r="P147" s="6">
        <v>223944</v>
      </c>
      <c r="Q147" s="6">
        <v>437980</v>
      </c>
      <c r="R147" s="6">
        <v>4975</v>
      </c>
      <c r="S147" s="6">
        <v>105242</v>
      </c>
      <c r="T147" s="6">
        <v>-349835</v>
      </c>
      <c r="U147" s="15">
        <v>2025737</v>
      </c>
    </row>
    <row r="148" spans="1:21" x14ac:dyDescent="0.25">
      <c r="A148" s="25" t="s">
        <v>187</v>
      </c>
      <c r="B148" s="14">
        <v>20000</v>
      </c>
      <c r="C148" s="6">
        <v>940000</v>
      </c>
      <c r="D148" s="6">
        <v>378000</v>
      </c>
      <c r="E148" s="6">
        <v>1072000</v>
      </c>
      <c r="F148" s="6">
        <v>152000</v>
      </c>
      <c r="G148" s="6">
        <v>230000</v>
      </c>
      <c r="H148" s="6">
        <v>2000</v>
      </c>
      <c r="I148" s="6">
        <v>0</v>
      </c>
      <c r="J148" s="15">
        <v>2794000</v>
      </c>
      <c r="K148" s="14">
        <v>-99559</v>
      </c>
      <c r="L148" s="6">
        <v>622252</v>
      </c>
      <c r="M148" s="6">
        <v>163583</v>
      </c>
      <c r="N148" s="6">
        <v>406322</v>
      </c>
      <c r="O148" s="6">
        <v>71389</v>
      </c>
      <c r="P148" s="6">
        <v>112049</v>
      </c>
      <c r="Q148" s="6">
        <v>-425628</v>
      </c>
      <c r="R148" s="6">
        <v>6330</v>
      </c>
      <c r="S148" s="6">
        <v>157269</v>
      </c>
      <c r="T148" s="6">
        <v>366277</v>
      </c>
      <c r="U148" s="15">
        <v>1380284</v>
      </c>
    </row>
    <row r="149" spans="1:21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6" t="s">
        <v>193</v>
      </c>
      <c r="I149" s="6" t="s">
        <v>193</v>
      </c>
      <c r="J149" s="15" t="s">
        <v>193</v>
      </c>
      <c r="K149" s="14" t="s">
        <v>193</v>
      </c>
      <c r="L149" s="6" t="s">
        <v>193</v>
      </c>
      <c r="M149" s="6" t="s">
        <v>193</v>
      </c>
      <c r="N149" s="6" t="s">
        <v>193</v>
      </c>
      <c r="O149" s="6" t="s">
        <v>193</v>
      </c>
      <c r="P149" s="6" t="s">
        <v>193</v>
      </c>
      <c r="Q149" s="6" t="s">
        <v>193</v>
      </c>
      <c r="R149" s="6" t="s">
        <v>193</v>
      </c>
      <c r="S149" s="6" t="s">
        <v>193</v>
      </c>
      <c r="T149" s="6" t="s">
        <v>193</v>
      </c>
      <c r="U149" s="15" t="s">
        <v>193</v>
      </c>
    </row>
    <row r="150" spans="1:21" x14ac:dyDescent="0.25">
      <c r="A150" s="22" t="s">
        <v>155</v>
      </c>
      <c r="B150" s="12">
        <f t="shared" ref="B150:J150" si="39">SUM(B146:B149)</f>
        <v>192000</v>
      </c>
      <c r="C150" s="5">
        <f t="shared" si="39"/>
        <v>3122000</v>
      </c>
      <c r="D150" s="5">
        <f t="shared" si="39"/>
        <v>1994000</v>
      </c>
      <c r="E150" s="5">
        <f t="shared" si="39"/>
        <v>3402000</v>
      </c>
      <c r="F150" s="5">
        <f t="shared" si="39"/>
        <v>598000</v>
      </c>
      <c r="G150" s="5">
        <f t="shared" si="39"/>
        <v>1032000</v>
      </c>
      <c r="H150" s="5">
        <f t="shared" si="39"/>
        <v>20000</v>
      </c>
      <c r="I150" s="5">
        <f t="shared" si="39"/>
        <v>0</v>
      </c>
      <c r="J150" s="13">
        <f t="shared" si="39"/>
        <v>10360000</v>
      </c>
      <c r="K150" s="12">
        <f t="shared" ref="K150:U150" si="40">SUM(K146:K149)</f>
        <v>-223762</v>
      </c>
      <c r="L150" s="5">
        <f t="shared" si="40"/>
        <v>2027756</v>
      </c>
      <c r="M150" s="5">
        <f t="shared" si="40"/>
        <v>838705</v>
      </c>
      <c r="N150" s="5">
        <f t="shared" si="40"/>
        <v>1398880</v>
      </c>
      <c r="O150" s="5">
        <f t="shared" si="40"/>
        <v>249397</v>
      </c>
      <c r="P150" s="5">
        <f t="shared" si="40"/>
        <v>635257</v>
      </c>
      <c r="Q150" s="5">
        <f t="shared" si="40"/>
        <v>19259</v>
      </c>
      <c r="R150" s="5">
        <f t="shared" si="40"/>
        <v>11305</v>
      </c>
      <c r="S150" s="5">
        <f t="shared" si="40"/>
        <v>272215</v>
      </c>
      <c r="T150" s="5">
        <f t="shared" si="40"/>
        <v>42586</v>
      </c>
      <c r="U150" s="13">
        <f t="shared" si="40"/>
        <v>5271598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178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1210000</v>
      </c>
      <c r="C153" s="6">
        <v>6644000</v>
      </c>
      <c r="D153" s="6">
        <v>876000</v>
      </c>
      <c r="E153" s="6">
        <v>1044000</v>
      </c>
      <c r="F153" s="6">
        <v>386000</v>
      </c>
      <c r="G153" s="6">
        <v>2584000</v>
      </c>
      <c r="H153" s="6">
        <v>24000</v>
      </c>
      <c r="I153" s="6">
        <v>0</v>
      </c>
      <c r="J153" s="15">
        <v>12768000</v>
      </c>
      <c r="K153" s="14">
        <v>-167155</v>
      </c>
      <c r="L153" s="6">
        <v>4364526</v>
      </c>
      <c r="M153" s="6">
        <v>454370</v>
      </c>
      <c r="N153" s="6">
        <v>498942</v>
      </c>
      <c r="O153" s="6">
        <v>157437</v>
      </c>
      <c r="P153" s="6">
        <v>1382493</v>
      </c>
      <c r="Q153" s="6">
        <v>53378</v>
      </c>
      <c r="R153" s="6">
        <v>1261</v>
      </c>
      <c r="S153" s="6">
        <v>190221</v>
      </c>
      <c r="T153" s="6">
        <v>134376</v>
      </c>
      <c r="U153" s="15">
        <v>7069849</v>
      </c>
    </row>
    <row r="154" spans="1:21" x14ac:dyDescent="0.25">
      <c r="A154" s="25" t="s">
        <v>186</v>
      </c>
      <c r="B154" s="14">
        <v>1090000</v>
      </c>
      <c r="C154" s="6">
        <v>6526000</v>
      </c>
      <c r="D154" s="6">
        <v>890000</v>
      </c>
      <c r="E154" s="6">
        <v>1136000</v>
      </c>
      <c r="F154" s="6">
        <v>360000</v>
      </c>
      <c r="G154" s="6">
        <v>2496000</v>
      </c>
      <c r="H154" s="6">
        <v>12000</v>
      </c>
      <c r="I154" s="6">
        <v>0</v>
      </c>
      <c r="J154" s="15">
        <v>12510000</v>
      </c>
      <c r="K154" s="14">
        <v>-352605</v>
      </c>
      <c r="L154" s="6">
        <v>4118360</v>
      </c>
      <c r="M154" s="6">
        <v>430897</v>
      </c>
      <c r="N154" s="6">
        <v>535207</v>
      </c>
      <c r="O154" s="6">
        <v>143074</v>
      </c>
      <c r="P154" s="6">
        <v>1409196</v>
      </c>
      <c r="Q154" s="6">
        <v>12693</v>
      </c>
      <c r="R154" s="6">
        <v>1160</v>
      </c>
      <c r="S154" s="6">
        <v>175481</v>
      </c>
      <c r="T154" s="6">
        <v>185937</v>
      </c>
      <c r="U154" s="15">
        <v>6659400</v>
      </c>
    </row>
    <row r="155" spans="1:21" x14ac:dyDescent="0.25">
      <c r="A155" s="25" t="s">
        <v>187</v>
      </c>
      <c r="B155" s="14">
        <v>846000</v>
      </c>
      <c r="C155" s="6">
        <v>7094000</v>
      </c>
      <c r="D155" s="6">
        <v>786000</v>
      </c>
      <c r="E155" s="6">
        <v>1086000</v>
      </c>
      <c r="F155" s="6">
        <v>376000</v>
      </c>
      <c r="G155" s="6">
        <v>2866000</v>
      </c>
      <c r="H155" s="6">
        <v>32000</v>
      </c>
      <c r="I155" s="6">
        <v>0</v>
      </c>
      <c r="J155" s="15">
        <v>13086000</v>
      </c>
      <c r="K155" s="14">
        <v>-1229648</v>
      </c>
      <c r="L155" s="6">
        <v>4500733</v>
      </c>
      <c r="M155" s="6">
        <v>371780</v>
      </c>
      <c r="N155" s="6">
        <v>500009</v>
      </c>
      <c r="O155" s="6">
        <v>149047</v>
      </c>
      <c r="P155" s="6">
        <v>1635874</v>
      </c>
      <c r="Q155" s="6">
        <v>80954</v>
      </c>
      <c r="R155" s="6">
        <v>29231</v>
      </c>
      <c r="S155" s="6">
        <v>219126</v>
      </c>
      <c r="T155" s="6">
        <v>230137</v>
      </c>
      <c r="U155" s="15">
        <v>6487243</v>
      </c>
    </row>
    <row r="156" spans="1:21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6" t="s">
        <v>193</v>
      </c>
      <c r="I156" s="6" t="s">
        <v>193</v>
      </c>
      <c r="J156" s="15" t="s">
        <v>193</v>
      </c>
      <c r="K156" s="14" t="s">
        <v>193</v>
      </c>
      <c r="L156" s="6" t="s">
        <v>193</v>
      </c>
      <c r="M156" s="6" t="s">
        <v>193</v>
      </c>
      <c r="N156" s="6" t="s">
        <v>193</v>
      </c>
      <c r="O156" s="6" t="s">
        <v>193</v>
      </c>
      <c r="P156" s="6" t="s">
        <v>193</v>
      </c>
      <c r="Q156" s="6" t="s">
        <v>193</v>
      </c>
      <c r="R156" s="6" t="s">
        <v>193</v>
      </c>
      <c r="S156" s="6" t="s">
        <v>193</v>
      </c>
      <c r="T156" s="6" t="s">
        <v>193</v>
      </c>
      <c r="U156" s="15" t="s">
        <v>193</v>
      </c>
    </row>
    <row r="157" spans="1:21" x14ac:dyDescent="0.25">
      <c r="A157" s="22" t="s">
        <v>155</v>
      </c>
      <c r="B157" s="12">
        <f t="shared" ref="B157:J157" si="41">SUM(B153:B156)</f>
        <v>3146000</v>
      </c>
      <c r="C157" s="5">
        <f t="shared" si="41"/>
        <v>20264000</v>
      </c>
      <c r="D157" s="5">
        <f t="shared" si="41"/>
        <v>2552000</v>
      </c>
      <c r="E157" s="5">
        <f t="shared" si="41"/>
        <v>3266000</v>
      </c>
      <c r="F157" s="5">
        <f t="shared" si="41"/>
        <v>1122000</v>
      </c>
      <c r="G157" s="5">
        <f t="shared" si="41"/>
        <v>7946000</v>
      </c>
      <c r="H157" s="5">
        <f t="shared" si="41"/>
        <v>68000</v>
      </c>
      <c r="I157" s="5">
        <f t="shared" si="41"/>
        <v>0</v>
      </c>
      <c r="J157" s="13">
        <f t="shared" si="41"/>
        <v>38364000</v>
      </c>
      <c r="K157" s="12">
        <f t="shared" ref="K157:U157" si="42">SUM(K153:K156)</f>
        <v>-1749408</v>
      </c>
      <c r="L157" s="5">
        <f t="shared" si="42"/>
        <v>12983619</v>
      </c>
      <c r="M157" s="5">
        <f t="shared" si="42"/>
        <v>1257047</v>
      </c>
      <c r="N157" s="5">
        <f t="shared" si="42"/>
        <v>1534158</v>
      </c>
      <c r="O157" s="5">
        <f t="shared" si="42"/>
        <v>449558</v>
      </c>
      <c r="P157" s="5">
        <f t="shared" si="42"/>
        <v>4427563</v>
      </c>
      <c r="Q157" s="5">
        <f t="shared" si="42"/>
        <v>147025</v>
      </c>
      <c r="R157" s="5">
        <f t="shared" si="42"/>
        <v>31652</v>
      </c>
      <c r="S157" s="5">
        <f t="shared" si="42"/>
        <v>584828</v>
      </c>
      <c r="T157" s="5">
        <f t="shared" si="42"/>
        <v>550450</v>
      </c>
      <c r="U157" s="13">
        <f t="shared" si="42"/>
        <v>20216492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179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665026.76</v>
      </c>
      <c r="C160" s="6">
        <v>264002.7</v>
      </c>
      <c r="D160" s="6">
        <v>541123.9</v>
      </c>
      <c r="E160" s="6">
        <v>0</v>
      </c>
      <c r="F160" s="6">
        <v>0</v>
      </c>
      <c r="G160" s="6">
        <v>254088.78</v>
      </c>
      <c r="H160" s="6">
        <v>661145</v>
      </c>
      <c r="I160" s="6">
        <v>110</v>
      </c>
      <c r="J160" s="15">
        <v>2385497.14</v>
      </c>
      <c r="K160" s="14">
        <v>393161.89</v>
      </c>
      <c r="L160" s="6">
        <v>142310.76999999999</v>
      </c>
      <c r="M160" s="6">
        <v>218183.85</v>
      </c>
      <c r="N160" s="6">
        <v>0</v>
      </c>
      <c r="O160" s="6">
        <v>0</v>
      </c>
      <c r="P160" s="6">
        <v>7508.41</v>
      </c>
      <c r="Q160" s="6">
        <v>0</v>
      </c>
      <c r="R160" s="6">
        <v>0</v>
      </c>
      <c r="S160" s="6">
        <v>0</v>
      </c>
      <c r="T160" s="6">
        <v>55385.99</v>
      </c>
      <c r="U160" s="15">
        <v>816550.91</v>
      </c>
    </row>
    <row r="161" spans="1:21" x14ac:dyDescent="0.25">
      <c r="A161" s="25" t="s">
        <v>186</v>
      </c>
      <c r="B161" s="14">
        <v>425213.92</v>
      </c>
      <c r="C161" s="6">
        <v>275346.74</v>
      </c>
      <c r="D161" s="6">
        <v>716150.38</v>
      </c>
      <c r="E161" s="6">
        <v>0</v>
      </c>
      <c r="F161" s="6">
        <v>0</v>
      </c>
      <c r="G161" s="6">
        <v>142054.79999999999</v>
      </c>
      <c r="H161" s="6">
        <v>318523.03999999998</v>
      </c>
      <c r="I161" s="6">
        <v>63590.52</v>
      </c>
      <c r="J161" s="15">
        <v>1940879.4</v>
      </c>
      <c r="K161" s="14">
        <v>198207.26</v>
      </c>
      <c r="L161" s="6">
        <v>128811.14</v>
      </c>
      <c r="M161" s="6">
        <v>287965.21000000002</v>
      </c>
      <c r="N161" s="6">
        <v>0</v>
      </c>
      <c r="O161" s="6">
        <v>0</v>
      </c>
      <c r="P161" s="6">
        <v>8461.3799999999992</v>
      </c>
      <c r="Q161" s="6">
        <v>0</v>
      </c>
      <c r="R161" s="6">
        <v>47077.57</v>
      </c>
      <c r="S161" s="6">
        <v>0</v>
      </c>
      <c r="T161" s="6">
        <v>135514.34</v>
      </c>
      <c r="U161" s="15">
        <v>806036.9</v>
      </c>
    </row>
    <row r="162" spans="1:21" x14ac:dyDescent="0.25">
      <c r="A162" s="25" t="s">
        <v>187</v>
      </c>
      <c r="B162" s="14">
        <v>316310.3</v>
      </c>
      <c r="C162" s="6">
        <v>376696.13</v>
      </c>
      <c r="D162" s="6">
        <v>688379.72</v>
      </c>
      <c r="E162" s="6">
        <v>0</v>
      </c>
      <c r="F162" s="6">
        <v>0</v>
      </c>
      <c r="G162" s="6">
        <v>171412.97</v>
      </c>
      <c r="H162" s="6">
        <v>777907.88</v>
      </c>
      <c r="I162" s="6">
        <v>15644.03</v>
      </c>
      <c r="J162" s="15">
        <v>2346351.0299999998</v>
      </c>
      <c r="K162" s="14">
        <v>185972.1</v>
      </c>
      <c r="L162" s="6">
        <v>161951.47</v>
      </c>
      <c r="M162" s="6">
        <v>279397.31</v>
      </c>
      <c r="N162" s="6">
        <v>0</v>
      </c>
      <c r="O162" s="6">
        <v>0</v>
      </c>
      <c r="P162" s="6">
        <v>18850.599999999999</v>
      </c>
      <c r="Q162" s="6">
        <v>0</v>
      </c>
      <c r="R162" s="6">
        <v>14958.27</v>
      </c>
      <c r="S162" s="6">
        <v>0</v>
      </c>
      <c r="T162" s="6">
        <v>116550</v>
      </c>
      <c r="U162" s="15">
        <v>777679.75</v>
      </c>
    </row>
    <row r="163" spans="1:21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6" t="s">
        <v>193</v>
      </c>
      <c r="I163" s="6" t="s">
        <v>193</v>
      </c>
      <c r="J163" s="15" t="s">
        <v>193</v>
      </c>
      <c r="K163" s="14" t="s">
        <v>193</v>
      </c>
      <c r="L163" s="6" t="s">
        <v>193</v>
      </c>
      <c r="M163" s="6" t="s">
        <v>193</v>
      </c>
      <c r="N163" s="6" t="s">
        <v>193</v>
      </c>
      <c r="O163" s="6" t="s">
        <v>193</v>
      </c>
      <c r="P163" s="6" t="s">
        <v>193</v>
      </c>
      <c r="Q163" s="6" t="s">
        <v>193</v>
      </c>
      <c r="R163" s="6" t="s">
        <v>193</v>
      </c>
      <c r="S163" s="6" t="s">
        <v>193</v>
      </c>
      <c r="T163" s="6" t="s">
        <v>193</v>
      </c>
      <c r="U163" s="15" t="s">
        <v>193</v>
      </c>
    </row>
    <row r="164" spans="1:21" x14ac:dyDescent="0.25">
      <c r="A164" s="22" t="s">
        <v>155</v>
      </c>
      <c r="B164" s="12">
        <f t="shared" ref="B164:J164" si="43">SUM(B160:B163)</f>
        <v>1406550.98</v>
      </c>
      <c r="C164" s="5">
        <f t="shared" si="43"/>
        <v>916045.57</v>
      </c>
      <c r="D164" s="5">
        <f t="shared" si="43"/>
        <v>1945654</v>
      </c>
      <c r="E164" s="5">
        <f t="shared" si="43"/>
        <v>0</v>
      </c>
      <c r="F164" s="5">
        <f t="shared" si="43"/>
        <v>0</v>
      </c>
      <c r="G164" s="5">
        <f t="shared" si="43"/>
        <v>567556.54999999993</v>
      </c>
      <c r="H164" s="5">
        <f t="shared" si="43"/>
        <v>1757575.92</v>
      </c>
      <c r="I164" s="5">
        <f t="shared" si="43"/>
        <v>79344.55</v>
      </c>
      <c r="J164" s="13">
        <f t="shared" si="43"/>
        <v>6672727.5700000003</v>
      </c>
      <c r="K164" s="12">
        <f t="shared" ref="K164:U164" si="44">SUM(K160:K163)</f>
        <v>777341.25</v>
      </c>
      <c r="L164" s="5">
        <f t="shared" si="44"/>
        <v>433073.38</v>
      </c>
      <c r="M164" s="5">
        <f t="shared" si="44"/>
        <v>785546.37000000011</v>
      </c>
      <c r="N164" s="5">
        <f t="shared" si="44"/>
        <v>0</v>
      </c>
      <c r="O164" s="5">
        <f t="shared" si="44"/>
        <v>0</v>
      </c>
      <c r="P164" s="5">
        <f t="shared" si="44"/>
        <v>34820.39</v>
      </c>
      <c r="Q164" s="5">
        <f t="shared" si="44"/>
        <v>0</v>
      </c>
      <c r="R164" s="5">
        <f t="shared" si="44"/>
        <v>62035.839999999997</v>
      </c>
      <c r="S164" s="5">
        <f t="shared" si="44"/>
        <v>0</v>
      </c>
      <c r="T164" s="5">
        <f t="shared" si="44"/>
        <v>307450.32999999996</v>
      </c>
      <c r="U164" s="13">
        <f t="shared" si="44"/>
        <v>2400267.56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180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6" t="s">
        <v>192</v>
      </c>
      <c r="I167" s="6" t="s">
        <v>192</v>
      </c>
      <c r="J167" s="15" t="s">
        <v>192</v>
      </c>
      <c r="K167" s="14" t="s">
        <v>192</v>
      </c>
      <c r="L167" s="6" t="s">
        <v>192</v>
      </c>
      <c r="M167" s="6" t="s">
        <v>192</v>
      </c>
      <c r="N167" s="6" t="s">
        <v>192</v>
      </c>
      <c r="O167" s="6" t="s">
        <v>192</v>
      </c>
      <c r="P167" s="6" t="s">
        <v>192</v>
      </c>
      <c r="Q167" s="6" t="s">
        <v>192</v>
      </c>
      <c r="R167" s="6" t="s">
        <v>192</v>
      </c>
      <c r="S167" s="6" t="s">
        <v>192</v>
      </c>
      <c r="T167" s="6" t="s">
        <v>192</v>
      </c>
      <c r="U167" s="15" t="s">
        <v>192</v>
      </c>
    </row>
    <row r="168" spans="1:21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6" t="s">
        <v>193</v>
      </c>
      <c r="I169" s="6" t="s">
        <v>193</v>
      </c>
      <c r="J169" s="15" t="s">
        <v>193</v>
      </c>
      <c r="K169" s="14" t="s">
        <v>193</v>
      </c>
      <c r="L169" s="6" t="s">
        <v>193</v>
      </c>
      <c r="M169" s="6" t="s">
        <v>193</v>
      </c>
      <c r="N169" s="6" t="s">
        <v>193</v>
      </c>
      <c r="O169" s="6" t="s">
        <v>193</v>
      </c>
      <c r="P169" s="6" t="s">
        <v>193</v>
      </c>
      <c r="Q169" s="6" t="s">
        <v>193</v>
      </c>
      <c r="R169" s="6" t="s">
        <v>193</v>
      </c>
      <c r="S169" s="6" t="s">
        <v>193</v>
      </c>
      <c r="T169" s="6" t="s">
        <v>193</v>
      </c>
      <c r="U169" s="15" t="s">
        <v>193</v>
      </c>
    </row>
    <row r="170" spans="1:21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6" t="s">
        <v>193</v>
      </c>
      <c r="I170" s="6" t="s">
        <v>193</v>
      </c>
      <c r="J170" s="15" t="s">
        <v>193</v>
      </c>
      <c r="K170" s="14" t="s">
        <v>193</v>
      </c>
      <c r="L170" s="6" t="s">
        <v>193</v>
      </c>
      <c r="M170" s="6" t="s">
        <v>193</v>
      </c>
      <c r="N170" s="6" t="s">
        <v>193</v>
      </c>
      <c r="O170" s="6" t="s">
        <v>193</v>
      </c>
      <c r="P170" s="6" t="s">
        <v>193</v>
      </c>
      <c r="Q170" s="6" t="s">
        <v>193</v>
      </c>
      <c r="R170" s="6" t="s">
        <v>193</v>
      </c>
      <c r="S170" s="6" t="s">
        <v>193</v>
      </c>
      <c r="T170" s="6" t="s">
        <v>193</v>
      </c>
      <c r="U170" s="15" t="s">
        <v>193</v>
      </c>
    </row>
    <row r="171" spans="1:21" x14ac:dyDescent="0.25">
      <c r="A171" s="22" t="s">
        <v>155</v>
      </c>
      <c r="B171" s="12">
        <f t="shared" ref="B171:J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5">
        <f t="shared" si="45"/>
        <v>0</v>
      </c>
      <c r="J171" s="13">
        <f t="shared" si="45"/>
        <v>0</v>
      </c>
      <c r="K171" s="12">
        <f t="shared" ref="K171:U171" si="46">SUM(K167:K170)</f>
        <v>0</v>
      </c>
      <c r="L171" s="5">
        <f t="shared" si="46"/>
        <v>0</v>
      </c>
      <c r="M171" s="5">
        <f t="shared" si="46"/>
        <v>0</v>
      </c>
      <c r="N171" s="5">
        <f t="shared" si="46"/>
        <v>0</v>
      </c>
      <c r="O171" s="5">
        <f t="shared" si="46"/>
        <v>0</v>
      </c>
      <c r="P171" s="5">
        <f t="shared" si="46"/>
        <v>0</v>
      </c>
      <c r="Q171" s="5">
        <f t="shared" si="46"/>
        <v>0</v>
      </c>
      <c r="R171" s="5">
        <f t="shared" si="46"/>
        <v>0</v>
      </c>
      <c r="S171" s="5">
        <f t="shared" si="46"/>
        <v>0</v>
      </c>
      <c r="T171" s="5">
        <f t="shared" si="46"/>
        <v>0</v>
      </c>
      <c r="U171" s="13">
        <f t="shared" si="46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181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6" t="s">
        <v>193</v>
      </c>
      <c r="I177" s="6" t="s">
        <v>193</v>
      </c>
      <c r="J177" s="15" t="s">
        <v>193</v>
      </c>
      <c r="K177" s="14" t="s">
        <v>193</v>
      </c>
      <c r="L177" s="6" t="s">
        <v>193</v>
      </c>
      <c r="M177" s="6" t="s">
        <v>193</v>
      </c>
      <c r="N177" s="6" t="s">
        <v>193</v>
      </c>
      <c r="O177" s="6" t="s">
        <v>193</v>
      </c>
      <c r="P177" s="6" t="s">
        <v>193</v>
      </c>
      <c r="Q177" s="6" t="s">
        <v>193</v>
      </c>
      <c r="R177" s="6" t="s">
        <v>193</v>
      </c>
      <c r="S177" s="6" t="s">
        <v>193</v>
      </c>
      <c r="T177" s="6" t="s">
        <v>193</v>
      </c>
      <c r="U177" s="15" t="s">
        <v>193</v>
      </c>
    </row>
    <row r="178" spans="1:21" x14ac:dyDescent="0.25">
      <c r="A178" s="22" t="s">
        <v>155</v>
      </c>
      <c r="B178" s="12">
        <f t="shared" ref="B178:J178" si="47">SUM(B174:B177)</f>
        <v>0</v>
      </c>
      <c r="C178" s="5">
        <f t="shared" si="47"/>
        <v>0</v>
      </c>
      <c r="D178" s="5">
        <f t="shared" si="47"/>
        <v>0</v>
      </c>
      <c r="E178" s="5">
        <f t="shared" si="47"/>
        <v>0</v>
      </c>
      <c r="F178" s="5">
        <f t="shared" si="47"/>
        <v>0</v>
      </c>
      <c r="G178" s="5">
        <f t="shared" si="47"/>
        <v>0</v>
      </c>
      <c r="H178" s="5">
        <f t="shared" si="47"/>
        <v>0</v>
      </c>
      <c r="I178" s="5">
        <f t="shared" si="47"/>
        <v>0</v>
      </c>
      <c r="J178" s="13">
        <f t="shared" si="47"/>
        <v>0</v>
      </c>
      <c r="K178" s="12">
        <f t="shared" ref="K178:U178" si="48">SUM(K174:K177)</f>
        <v>0</v>
      </c>
      <c r="L178" s="5">
        <f t="shared" si="48"/>
        <v>0</v>
      </c>
      <c r="M178" s="5">
        <f t="shared" si="48"/>
        <v>0</v>
      </c>
      <c r="N178" s="5">
        <f t="shared" si="48"/>
        <v>0</v>
      </c>
      <c r="O178" s="5">
        <f t="shared" si="48"/>
        <v>0</v>
      </c>
      <c r="P178" s="5">
        <f t="shared" si="48"/>
        <v>0</v>
      </c>
      <c r="Q178" s="5">
        <f t="shared" si="48"/>
        <v>0</v>
      </c>
      <c r="R178" s="5">
        <f t="shared" si="48"/>
        <v>0</v>
      </c>
      <c r="S178" s="5">
        <f t="shared" si="48"/>
        <v>0</v>
      </c>
      <c r="T178" s="5">
        <f t="shared" si="48"/>
        <v>0</v>
      </c>
      <c r="U178" s="13">
        <f t="shared" si="48"/>
        <v>0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182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>
        <v>2505300</v>
      </c>
      <c r="C181" s="6">
        <v>3833925</v>
      </c>
      <c r="D181" s="6">
        <v>488875</v>
      </c>
      <c r="E181" s="6">
        <v>743425</v>
      </c>
      <c r="F181" s="6">
        <v>725500</v>
      </c>
      <c r="G181" s="6">
        <v>3188450</v>
      </c>
      <c r="H181" s="6">
        <v>-9025</v>
      </c>
      <c r="I181" s="6">
        <v>88425</v>
      </c>
      <c r="J181" s="15">
        <v>11564875</v>
      </c>
      <c r="K181" s="14">
        <v>1421265</v>
      </c>
      <c r="L181" s="6">
        <v>1884003</v>
      </c>
      <c r="M181" s="6">
        <v>241646</v>
      </c>
      <c r="N181" s="6">
        <v>377959</v>
      </c>
      <c r="O181" s="6">
        <v>74274</v>
      </c>
      <c r="P181" s="6">
        <v>1367908</v>
      </c>
      <c r="Q181" s="6">
        <v>-5525</v>
      </c>
      <c r="R181" s="6">
        <v>125808</v>
      </c>
      <c r="S181" s="6">
        <v>-243962</v>
      </c>
      <c r="T181" s="6">
        <v>14153</v>
      </c>
      <c r="U181" s="15">
        <v>5257529</v>
      </c>
    </row>
    <row r="182" spans="1:21" x14ac:dyDescent="0.25">
      <c r="A182" s="25" t="s">
        <v>186</v>
      </c>
      <c r="B182" s="14">
        <v>2442175</v>
      </c>
      <c r="C182" s="6">
        <v>3793075</v>
      </c>
      <c r="D182" s="6">
        <v>721425</v>
      </c>
      <c r="E182" s="6">
        <v>896525</v>
      </c>
      <c r="F182" s="6">
        <v>232775</v>
      </c>
      <c r="G182" s="6">
        <v>3377000</v>
      </c>
      <c r="H182" s="6">
        <v>81150</v>
      </c>
      <c r="I182" s="6">
        <v>404325</v>
      </c>
      <c r="J182" s="15">
        <v>11948450</v>
      </c>
      <c r="K182" s="14">
        <v>1396809</v>
      </c>
      <c r="L182" s="6">
        <v>2184752</v>
      </c>
      <c r="M182" s="6">
        <v>359124</v>
      </c>
      <c r="N182" s="6">
        <v>438929</v>
      </c>
      <c r="O182" s="6">
        <v>132948</v>
      </c>
      <c r="P182" s="6">
        <v>1785666</v>
      </c>
      <c r="Q182" s="6">
        <v>51600</v>
      </c>
      <c r="R182" s="6">
        <v>304341</v>
      </c>
      <c r="S182" s="6">
        <v>579793</v>
      </c>
      <c r="T182" s="6">
        <v>39220</v>
      </c>
      <c r="U182" s="15">
        <v>7273182</v>
      </c>
    </row>
    <row r="183" spans="1:21" x14ac:dyDescent="0.25">
      <c r="A183" s="25" t="s">
        <v>187</v>
      </c>
      <c r="B183" s="14">
        <v>2350075</v>
      </c>
      <c r="C183" s="6">
        <v>4025900</v>
      </c>
      <c r="D183" s="6">
        <v>710500</v>
      </c>
      <c r="E183" s="6">
        <v>1053425</v>
      </c>
      <c r="F183" s="6">
        <v>1059525</v>
      </c>
      <c r="G183" s="6">
        <v>3063200</v>
      </c>
      <c r="H183" s="6">
        <v>18050</v>
      </c>
      <c r="I183" s="6">
        <v>-20450</v>
      </c>
      <c r="J183" s="15">
        <v>12260225</v>
      </c>
      <c r="K183" s="14">
        <v>1411801</v>
      </c>
      <c r="L183" s="6">
        <v>2208202</v>
      </c>
      <c r="M183" s="6">
        <v>350554</v>
      </c>
      <c r="N183" s="6">
        <v>428455</v>
      </c>
      <c r="O183" s="6">
        <v>509182</v>
      </c>
      <c r="P183" s="6">
        <v>1531316</v>
      </c>
      <c r="Q183" s="6">
        <v>11050</v>
      </c>
      <c r="R183" s="6">
        <v>149907</v>
      </c>
      <c r="S183" s="6">
        <v>693096</v>
      </c>
      <c r="T183" s="6">
        <v>19155</v>
      </c>
      <c r="U183" s="15">
        <v>7312718</v>
      </c>
    </row>
    <row r="184" spans="1:21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6" t="s">
        <v>193</v>
      </c>
      <c r="I184" s="6" t="s">
        <v>193</v>
      </c>
      <c r="J184" s="15" t="s">
        <v>193</v>
      </c>
      <c r="K184" s="14" t="s">
        <v>193</v>
      </c>
      <c r="L184" s="6" t="s">
        <v>193</v>
      </c>
      <c r="M184" s="6" t="s">
        <v>193</v>
      </c>
      <c r="N184" s="6" t="s">
        <v>193</v>
      </c>
      <c r="O184" s="6" t="s">
        <v>193</v>
      </c>
      <c r="P184" s="6" t="s">
        <v>193</v>
      </c>
      <c r="Q184" s="6" t="s">
        <v>193</v>
      </c>
      <c r="R184" s="6" t="s">
        <v>193</v>
      </c>
      <c r="S184" s="6" t="s">
        <v>193</v>
      </c>
      <c r="T184" s="6" t="s">
        <v>193</v>
      </c>
      <c r="U184" s="15" t="s">
        <v>193</v>
      </c>
    </row>
    <row r="185" spans="1:21" x14ac:dyDescent="0.25">
      <c r="A185" s="22" t="s">
        <v>155</v>
      </c>
      <c r="B185" s="12">
        <f t="shared" ref="B185:J185" si="49">SUM(B181:B184)</f>
        <v>7297550</v>
      </c>
      <c r="C185" s="5">
        <f t="shared" si="49"/>
        <v>11652900</v>
      </c>
      <c r="D185" s="5">
        <f t="shared" si="49"/>
        <v>1920800</v>
      </c>
      <c r="E185" s="5">
        <f t="shared" si="49"/>
        <v>2693375</v>
      </c>
      <c r="F185" s="5">
        <f t="shared" si="49"/>
        <v>2017800</v>
      </c>
      <c r="G185" s="5">
        <f t="shared" si="49"/>
        <v>9628650</v>
      </c>
      <c r="H185" s="5">
        <f t="shared" si="49"/>
        <v>90175</v>
      </c>
      <c r="I185" s="5">
        <f t="shared" si="49"/>
        <v>472300</v>
      </c>
      <c r="J185" s="13">
        <f t="shared" si="49"/>
        <v>35773550</v>
      </c>
      <c r="K185" s="12">
        <f t="shared" ref="K185:U185" si="50">SUM(K181:K184)</f>
        <v>4229875</v>
      </c>
      <c r="L185" s="5">
        <f t="shared" si="50"/>
        <v>6276957</v>
      </c>
      <c r="M185" s="5">
        <f t="shared" si="50"/>
        <v>951324</v>
      </c>
      <c r="N185" s="5">
        <f t="shared" si="50"/>
        <v>1245343</v>
      </c>
      <c r="O185" s="5">
        <f t="shared" si="50"/>
        <v>716404</v>
      </c>
      <c r="P185" s="5">
        <f t="shared" si="50"/>
        <v>4684890</v>
      </c>
      <c r="Q185" s="5">
        <f t="shared" si="50"/>
        <v>57125</v>
      </c>
      <c r="R185" s="5">
        <f t="shared" si="50"/>
        <v>580056</v>
      </c>
      <c r="S185" s="5">
        <f t="shared" si="50"/>
        <v>1028927</v>
      </c>
      <c r="T185" s="5">
        <f t="shared" si="50"/>
        <v>72528</v>
      </c>
      <c r="U185" s="13">
        <f t="shared" si="50"/>
        <v>19843429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183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221811</v>
      </c>
      <c r="C188" s="6">
        <v>688671</v>
      </c>
      <c r="D188" s="6">
        <v>10504996</v>
      </c>
      <c r="E188" s="6">
        <v>3698958</v>
      </c>
      <c r="F188" s="6">
        <v>1243977</v>
      </c>
      <c r="G188" s="6">
        <v>2479361</v>
      </c>
      <c r="H188" s="6">
        <v>132254</v>
      </c>
      <c r="I188" s="6">
        <v>600</v>
      </c>
      <c r="J188" s="15">
        <v>18970628</v>
      </c>
      <c r="K188" s="14">
        <v>151544</v>
      </c>
      <c r="L188" s="6">
        <v>479841</v>
      </c>
      <c r="M188" s="6">
        <v>7251431</v>
      </c>
      <c r="N188" s="6">
        <v>2552950</v>
      </c>
      <c r="O188" s="6">
        <v>862678</v>
      </c>
      <c r="P188" s="6">
        <v>1704556</v>
      </c>
      <c r="Q188" s="6">
        <v>90138</v>
      </c>
      <c r="R188" s="6">
        <v>600</v>
      </c>
      <c r="S188" s="6">
        <v>55257</v>
      </c>
      <c r="T188" s="6">
        <v>0</v>
      </c>
      <c r="U188" s="15">
        <v>13148995</v>
      </c>
    </row>
    <row r="189" spans="1:21" x14ac:dyDescent="0.25">
      <c r="A189" s="25" t="s">
        <v>186</v>
      </c>
      <c r="B189" s="14">
        <v>452232</v>
      </c>
      <c r="C189" s="6">
        <v>598484</v>
      </c>
      <c r="D189" s="6">
        <v>9628633</v>
      </c>
      <c r="E189" s="6">
        <v>5126682</v>
      </c>
      <c r="F189" s="6">
        <v>2154144</v>
      </c>
      <c r="G189" s="6">
        <v>1512496</v>
      </c>
      <c r="H189" s="6">
        <v>44202</v>
      </c>
      <c r="I189" s="6">
        <v>48216</v>
      </c>
      <c r="J189" s="15">
        <v>19565089</v>
      </c>
      <c r="K189" s="14">
        <v>318042</v>
      </c>
      <c r="L189" s="6">
        <v>427767</v>
      </c>
      <c r="M189" s="6">
        <v>6740529</v>
      </c>
      <c r="N189" s="6">
        <v>3599893</v>
      </c>
      <c r="O189" s="6">
        <v>1522110</v>
      </c>
      <c r="P189" s="6">
        <v>1058602</v>
      </c>
      <c r="Q189" s="6">
        <v>31490</v>
      </c>
      <c r="R189" s="6">
        <v>48216</v>
      </c>
      <c r="S189" s="6">
        <v>52032</v>
      </c>
      <c r="T189" s="6">
        <v>0</v>
      </c>
      <c r="U189" s="15">
        <v>13798681</v>
      </c>
    </row>
    <row r="190" spans="1:21" x14ac:dyDescent="0.25">
      <c r="A190" s="25" t="s">
        <v>187</v>
      </c>
      <c r="B190" s="14">
        <v>488528</v>
      </c>
      <c r="C190" s="6">
        <v>656191</v>
      </c>
      <c r="D190" s="6">
        <v>8906171</v>
      </c>
      <c r="E190" s="6">
        <v>4965701</v>
      </c>
      <c r="F190" s="6">
        <v>1673171</v>
      </c>
      <c r="G190" s="6">
        <v>2788438</v>
      </c>
      <c r="H190" s="6">
        <v>113952</v>
      </c>
      <c r="I190" s="6">
        <v>3530</v>
      </c>
      <c r="J190" s="15">
        <v>19595682</v>
      </c>
      <c r="K190" s="14">
        <v>338029</v>
      </c>
      <c r="L190" s="6">
        <v>456239</v>
      </c>
      <c r="M190" s="6">
        <v>6202758</v>
      </c>
      <c r="N190" s="6">
        <v>3449437</v>
      </c>
      <c r="O190" s="6">
        <v>1149845</v>
      </c>
      <c r="P190" s="6">
        <v>1941476</v>
      </c>
      <c r="Q190" s="6">
        <v>75634</v>
      </c>
      <c r="R190" s="6">
        <v>3530</v>
      </c>
      <c r="S190" s="6">
        <v>71838</v>
      </c>
      <c r="T190" s="6">
        <v>0</v>
      </c>
      <c r="U190" s="15">
        <v>13688786</v>
      </c>
    </row>
    <row r="191" spans="1:21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6" t="s">
        <v>193</v>
      </c>
      <c r="I191" s="6" t="s">
        <v>193</v>
      </c>
      <c r="J191" s="15" t="s">
        <v>193</v>
      </c>
      <c r="K191" s="14" t="s">
        <v>193</v>
      </c>
      <c r="L191" s="6" t="s">
        <v>193</v>
      </c>
      <c r="M191" s="6" t="s">
        <v>193</v>
      </c>
      <c r="N191" s="6" t="s">
        <v>193</v>
      </c>
      <c r="O191" s="6" t="s">
        <v>193</v>
      </c>
      <c r="P191" s="6" t="s">
        <v>193</v>
      </c>
      <c r="Q191" s="6" t="s">
        <v>193</v>
      </c>
      <c r="R191" s="6" t="s">
        <v>193</v>
      </c>
      <c r="S191" s="6" t="s">
        <v>193</v>
      </c>
      <c r="T191" s="6" t="s">
        <v>193</v>
      </c>
      <c r="U191" s="15" t="s">
        <v>193</v>
      </c>
    </row>
    <row r="192" spans="1:21" x14ac:dyDescent="0.25">
      <c r="A192" s="22" t="s">
        <v>155</v>
      </c>
      <c r="B192" s="12">
        <f t="shared" ref="B192:J192" si="51">SUM(B188:B191)</f>
        <v>1162571</v>
      </c>
      <c r="C192" s="5">
        <f t="shared" si="51"/>
        <v>1943346</v>
      </c>
      <c r="D192" s="5">
        <f t="shared" si="51"/>
        <v>29039800</v>
      </c>
      <c r="E192" s="5">
        <f t="shared" si="51"/>
        <v>13791341</v>
      </c>
      <c r="F192" s="5">
        <f t="shared" si="51"/>
        <v>5071292</v>
      </c>
      <c r="G192" s="5">
        <f t="shared" si="51"/>
        <v>6780295</v>
      </c>
      <c r="H192" s="5">
        <f t="shared" si="51"/>
        <v>290408</v>
      </c>
      <c r="I192" s="5">
        <f t="shared" si="51"/>
        <v>52346</v>
      </c>
      <c r="J192" s="13">
        <f t="shared" si="51"/>
        <v>58131399</v>
      </c>
      <c r="K192" s="12">
        <f t="shared" ref="K192:U192" si="52">SUM(K188:K191)</f>
        <v>807615</v>
      </c>
      <c r="L192" s="5">
        <f t="shared" si="52"/>
        <v>1363847</v>
      </c>
      <c r="M192" s="5">
        <f t="shared" si="52"/>
        <v>20194718</v>
      </c>
      <c r="N192" s="5">
        <f t="shared" si="52"/>
        <v>9602280</v>
      </c>
      <c r="O192" s="5">
        <f t="shared" si="52"/>
        <v>3534633</v>
      </c>
      <c r="P192" s="5">
        <f t="shared" si="52"/>
        <v>4704634</v>
      </c>
      <c r="Q192" s="5">
        <f t="shared" si="52"/>
        <v>197262</v>
      </c>
      <c r="R192" s="5">
        <f t="shared" si="52"/>
        <v>52346</v>
      </c>
      <c r="S192" s="5">
        <f t="shared" si="52"/>
        <v>179127</v>
      </c>
      <c r="T192" s="5">
        <f t="shared" si="52"/>
        <v>0</v>
      </c>
      <c r="U192" s="13">
        <f t="shared" si="52"/>
        <v>40636462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184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2207400</v>
      </c>
      <c r="C195" s="6">
        <v>192400</v>
      </c>
      <c r="D195" s="6">
        <v>0</v>
      </c>
      <c r="E195" s="6">
        <v>0</v>
      </c>
      <c r="F195" s="6">
        <v>0</v>
      </c>
      <c r="G195" s="6">
        <v>6384300</v>
      </c>
      <c r="H195" s="6">
        <v>0</v>
      </c>
      <c r="I195" s="6">
        <v>0</v>
      </c>
      <c r="J195" s="15">
        <v>8784100</v>
      </c>
      <c r="K195" s="14">
        <v>1324589</v>
      </c>
      <c r="L195" s="6">
        <v>22536</v>
      </c>
      <c r="M195" s="6">
        <v>0</v>
      </c>
      <c r="N195" s="6">
        <v>0</v>
      </c>
      <c r="O195" s="6">
        <v>0</v>
      </c>
      <c r="P195" s="6">
        <v>2299283</v>
      </c>
      <c r="Q195" s="6">
        <v>-60</v>
      </c>
      <c r="R195" s="6">
        <v>0</v>
      </c>
      <c r="S195" s="6">
        <v>93025</v>
      </c>
      <c r="T195" s="6">
        <v>122344</v>
      </c>
      <c r="U195" s="15">
        <v>3861717</v>
      </c>
    </row>
    <row r="196" spans="1:21" x14ac:dyDescent="0.25">
      <c r="A196" s="25" t="s">
        <v>186</v>
      </c>
      <c r="B196" s="14">
        <v>1697800</v>
      </c>
      <c r="C196" s="6">
        <v>638300</v>
      </c>
      <c r="D196" s="6">
        <v>0</v>
      </c>
      <c r="E196" s="6">
        <v>0</v>
      </c>
      <c r="F196" s="6">
        <v>0</v>
      </c>
      <c r="G196" s="6">
        <v>5682300</v>
      </c>
      <c r="H196" s="6">
        <v>0</v>
      </c>
      <c r="I196" s="6">
        <v>0</v>
      </c>
      <c r="J196" s="15">
        <v>8018400</v>
      </c>
      <c r="K196" s="14">
        <v>653404.28</v>
      </c>
      <c r="L196" s="6">
        <v>460281.9</v>
      </c>
      <c r="M196" s="6">
        <v>0</v>
      </c>
      <c r="N196" s="6">
        <v>0</v>
      </c>
      <c r="O196" s="6">
        <v>0</v>
      </c>
      <c r="P196" s="6">
        <v>1855320</v>
      </c>
      <c r="Q196" s="6">
        <v>7867.48</v>
      </c>
      <c r="R196" s="6">
        <v>0</v>
      </c>
      <c r="S196" s="6">
        <v>-45056.66</v>
      </c>
      <c r="T196" s="6">
        <v>28124.799999999999</v>
      </c>
      <c r="U196" s="15">
        <v>2959941.8</v>
      </c>
    </row>
    <row r="197" spans="1:21" x14ac:dyDescent="0.25">
      <c r="A197" s="25" t="s">
        <v>187</v>
      </c>
      <c r="B197" s="14">
        <v>1012902</v>
      </c>
      <c r="C197" s="6">
        <v>733200</v>
      </c>
      <c r="D197" s="6">
        <v>0</v>
      </c>
      <c r="E197" s="6">
        <v>0</v>
      </c>
      <c r="F197" s="6">
        <v>0</v>
      </c>
      <c r="G197" s="6">
        <v>4897047</v>
      </c>
      <c r="H197" s="6">
        <v>68900</v>
      </c>
      <c r="I197" s="6">
        <v>0</v>
      </c>
      <c r="J197" s="15">
        <v>6712049</v>
      </c>
      <c r="K197" s="14">
        <v>573881.87</v>
      </c>
      <c r="L197" s="6">
        <v>192223.4</v>
      </c>
      <c r="M197" s="6">
        <v>0</v>
      </c>
      <c r="N197" s="6">
        <v>0</v>
      </c>
      <c r="O197" s="6">
        <v>0</v>
      </c>
      <c r="P197" s="6">
        <v>1875745</v>
      </c>
      <c r="Q197" s="6">
        <v>12166.85</v>
      </c>
      <c r="R197" s="6">
        <v>0</v>
      </c>
      <c r="S197" s="6">
        <v>320398.07</v>
      </c>
      <c r="T197" s="6">
        <v>30630.44</v>
      </c>
      <c r="U197" s="15">
        <v>3005045.63</v>
      </c>
    </row>
    <row r="198" spans="1:21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6" t="s">
        <v>193</v>
      </c>
      <c r="I198" s="6" t="s">
        <v>193</v>
      </c>
      <c r="J198" s="15" t="s">
        <v>193</v>
      </c>
      <c r="K198" s="14" t="s">
        <v>193</v>
      </c>
      <c r="L198" s="6" t="s">
        <v>193</v>
      </c>
      <c r="M198" s="6" t="s">
        <v>193</v>
      </c>
      <c r="N198" s="6" t="s">
        <v>193</v>
      </c>
      <c r="O198" s="6" t="s">
        <v>193</v>
      </c>
      <c r="P198" s="6" t="s">
        <v>193</v>
      </c>
      <c r="Q198" s="6" t="s">
        <v>193</v>
      </c>
      <c r="R198" s="6" t="s">
        <v>193</v>
      </c>
      <c r="S198" s="6" t="s">
        <v>193</v>
      </c>
      <c r="T198" s="6" t="s">
        <v>193</v>
      </c>
      <c r="U198" s="15" t="s">
        <v>193</v>
      </c>
    </row>
    <row r="199" spans="1:21" ht="15.75" thickBot="1" x14ac:dyDescent="0.3">
      <c r="A199" s="26" t="s">
        <v>155</v>
      </c>
      <c r="B199" s="16">
        <f t="shared" ref="B199:J199" si="53">SUM(B195:B198)</f>
        <v>4918102</v>
      </c>
      <c r="C199" s="21">
        <f t="shared" si="53"/>
        <v>1563900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21">
        <f t="shared" si="53"/>
        <v>16963647</v>
      </c>
      <c r="H199" s="21">
        <f t="shared" si="53"/>
        <v>68900</v>
      </c>
      <c r="I199" s="21">
        <f t="shared" si="53"/>
        <v>0</v>
      </c>
      <c r="J199" s="17">
        <f t="shared" si="53"/>
        <v>23514549</v>
      </c>
      <c r="K199" s="16">
        <f t="shared" ref="K199:U199" si="54">SUM(K195:K198)</f>
        <v>2551875.15</v>
      </c>
      <c r="L199" s="21">
        <f t="shared" si="54"/>
        <v>675041.3</v>
      </c>
      <c r="M199" s="21">
        <f t="shared" si="54"/>
        <v>0</v>
      </c>
      <c r="N199" s="21">
        <f t="shared" si="54"/>
        <v>0</v>
      </c>
      <c r="O199" s="21">
        <f t="shared" si="54"/>
        <v>0</v>
      </c>
      <c r="P199" s="21">
        <f t="shared" si="54"/>
        <v>6030348</v>
      </c>
      <c r="Q199" s="21">
        <f t="shared" si="54"/>
        <v>19974.330000000002</v>
      </c>
      <c r="R199" s="21">
        <f t="shared" si="54"/>
        <v>0</v>
      </c>
      <c r="S199" s="21">
        <f t="shared" si="54"/>
        <v>368366.41000000003</v>
      </c>
      <c r="T199" s="21">
        <f t="shared" si="54"/>
        <v>181099.24</v>
      </c>
      <c r="U199" s="17">
        <f t="shared" si="54"/>
        <v>9826704.4299999997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199"/>
  <sheetViews>
    <sheetView showGridLines="0" workbookViewId="0"/>
  </sheetViews>
  <sheetFormatPr defaultRowHeight="15" x14ac:dyDescent="0.25"/>
  <cols>
    <col min="1" max="1" width="40.5703125" style="1" bestFit="1" customWidth="1"/>
    <col min="2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44</v>
      </c>
      <c r="C13" s="53"/>
      <c r="D13" s="53"/>
      <c r="E13" s="53"/>
      <c r="F13" s="61"/>
      <c r="G13" s="61"/>
      <c r="H13" s="61"/>
      <c r="I13" s="61"/>
      <c r="J13" s="62"/>
      <c r="K13" s="63" t="s">
        <v>45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3296706</v>
      </c>
      <c r="C15" s="5">
        <f t="shared" si="0"/>
        <v>6741890</v>
      </c>
      <c r="D15" s="5">
        <f t="shared" si="0"/>
        <v>12500673</v>
      </c>
      <c r="E15" s="5">
        <f t="shared" si="0"/>
        <v>8695780</v>
      </c>
      <c r="F15" s="5">
        <f t="shared" si="0"/>
        <v>3252935</v>
      </c>
      <c r="G15" s="5">
        <f t="shared" si="0"/>
        <v>14110281</v>
      </c>
      <c r="H15" s="5">
        <f t="shared" si="0"/>
        <v>435196</v>
      </c>
      <c r="I15" s="5">
        <f t="shared" si="0"/>
        <v>24476</v>
      </c>
      <c r="J15" s="13">
        <f t="shared" si="0"/>
        <v>49057937</v>
      </c>
      <c r="K15" s="12">
        <f t="shared" si="0"/>
        <v>2603700.0700000003</v>
      </c>
      <c r="L15" s="5">
        <f t="shared" si="0"/>
        <v>3812024.12</v>
      </c>
      <c r="M15" s="5">
        <f t="shared" si="0"/>
        <v>9934893.8900000006</v>
      </c>
      <c r="N15" s="5">
        <f t="shared" si="0"/>
        <v>6220127</v>
      </c>
      <c r="O15" s="5">
        <f t="shared" si="0"/>
        <v>2237644</v>
      </c>
      <c r="P15" s="5">
        <f t="shared" si="0"/>
        <v>9638793.2699999996</v>
      </c>
      <c r="Q15" s="5">
        <f t="shared" si="0"/>
        <v>154979.28</v>
      </c>
      <c r="R15" s="5">
        <f t="shared" si="0"/>
        <v>53638</v>
      </c>
      <c r="S15" s="5">
        <f t="shared" si="0"/>
        <v>172577</v>
      </c>
      <c r="T15" s="5">
        <f t="shared" si="0"/>
        <v>99670.959999999992</v>
      </c>
      <c r="U15" s="13">
        <f t="shared" si="0"/>
        <v>34928047.590000004</v>
      </c>
    </row>
    <row r="16" spans="1:21" x14ac:dyDescent="0.25">
      <c r="A16" s="23" t="s">
        <v>146</v>
      </c>
      <c r="B16" s="12">
        <f>B24+B31+B38+B45+B52+B59+B66+B73+B80+B87+B94+B101+B108+B115+B122+B129+B136+B143+B150+B157</f>
        <v>992603</v>
      </c>
      <c r="C16" s="5">
        <f t="shared" ref="C16:U16" si="1">C24+C31+C38+C45+C52+C59+C66+C73+C80+C87+C94+C101+C108+C115+C122+C129+C136+C143+C150+C157</f>
        <v>3357839</v>
      </c>
      <c r="D16" s="5">
        <f t="shared" si="1"/>
        <v>4846562</v>
      </c>
      <c r="E16" s="5">
        <f t="shared" si="1"/>
        <v>796191</v>
      </c>
      <c r="F16" s="5">
        <f t="shared" si="1"/>
        <v>174311</v>
      </c>
      <c r="G16" s="5">
        <f t="shared" si="1"/>
        <v>3828426</v>
      </c>
      <c r="H16" s="5">
        <f t="shared" si="1"/>
        <v>354293</v>
      </c>
      <c r="I16" s="5">
        <f t="shared" si="1"/>
        <v>0</v>
      </c>
      <c r="J16" s="13">
        <f t="shared" si="1"/>
        <v>14350225</v>
      </c>
      <c r="K16" s="12">
        <f t="shared" si="1"/>
        <v>1146529</v>
      </c>
      <c r="L16" s="5">
        <f t="shared" si="1"/>
        <v>1508429.3</v>
      </c>
      <c r="M16" s="5">
        <f t="shared" si="1"/>
        <v>4621076.8899999997</v>
      </c>
      <c r="N16" s="5">
        <f t="shared" si="1"/>
        <v>742877</v>
      </c>
      <c r="O16" s="5">
        <f t="shared" si="1"/>
        <v>114737</v>
      </c>
      <c r="P16" s="5">
        <f t="shared" si="1"/>
        <v>2704276.47</v>
      </c>
      <c r="Q16" s="5">
        <f t="shared" si="1"/>
        <v>50537.5</v>
      </c>
      <c r="R16" s="5">
        <f t="shared" si="1"/>
        <v>22284</v>
      </c>
      <c r="S16" s="5">
        <f t="shared" si="1"/>
        <v>47380</v>
      </c>
      <c r="T16" s="5">
        <f t="shared" si="1"/>
        <v>46668.42</v>
      </c>
      <c r="U16" s="13">
        <f t="shared" si="1"/>
        <v>11004795.58</v>
      </c>
    </row>
    <row r="17" spans="1:21" x14ac:dyDescent="0.25">
      <c r="A17" s="23" t="s">
        <v>147</v>
      </c>
      <c r="B17" s="12">
        <f>B164+B171+B178+B185+B192+B199</f>
        <v>2304103</v>
      </c>
      <c r="C17" s="5">
        <f t="shared" ref="C17:U17" si="2">C164+C171+C178+C185+C192+C199</f>
        <v>3384051</v>
      </c>
      <c r="D17" s="5">
        <f t="shared" si="2"/>
        <v>7654111</v>
      </c>
      <c r="E17" s="5">
        <f t="shared" si="2"/>
        <v>7899589</v>
      </c>
      <c r="F17" s="5">
        <f t="shared" si="2"/>
        <v>3078624</v>
      </c>
      <c r="G17" s="5">
        <f t="shared" si="2"/>
        <v>10281855</v>
      </c>
      <c r="H17" s="5">
        <f t="shared" si="2"/>
        <v>80903</v>
      </c>
      <c r="I17" s="5">
        <f t="shared" si="2"/>
        <v>24476</v>
      </c>
      <c r="J17" s="13">
        <f t="shared" si="2"/>
        <v>34707712</v>
      </c>
      <c r="K17" s="12">
        <f t="shared" si="2"/>
        <v>1457171.07</v>
      </c>
      <c r="L17" s="5">
        <f t="shared" si="2"/>
        <v>2303594.8199999998</v>
      </c>
      <c r="M17" s="5">
        <f t="shared" si="2"/>
        <v>5313817</v>
      </c>
      <c r="N17" s="5">
        <f t="shared" si="2"/>
        <v>5477250</v>
      </c>
      <c r="O17" s="5">
        <f t="shared" si="2"/>
        <v>2122907</v>
      </c>
      <c r="P17" s="5">
        <f t="shared" si="2"/>
        <v>6934516.7999999998</v>
      </c>
      <c r="Q17" s="5">
        <f t="shared" si="2"/>
        <v>104441.78</v>
      </c>
      <c r="R17" s="5">
        <f t="shared" si="2"/>
        <v>31354</v>
      </c>
      <c r="S17" s="5">
        <f t="shared" si="2"/>
        <v>125197</v>
      </c>
      <c r="T17" s="5">
        <f t="shared" si="2"/>
        <v>53002.54</v>
      </c>
      <c r="U17" s="13">
        <f t="shared" si="2"/>
        <v>23923252.010000002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6" t="s">
        <v>192</v>
      </c>
      <c r="I20" s="6" t="s">
        <v>192</v>
      </c>
      <c r="J20" s="15" t="s">
        <v>192</v>
      </c>
      <c r="K20" s="14" t="s">
        <v>192</v>
      </c>
      <c r="L20" s="6" t="s">
        <v>192</v>
      </c>
      <c r="M20" s="6" t="s">
        <v>192</v>
      </c>
      <c r="N20" s="6" t="s">
        <v>192</v>
      </c>
      <c r="O20" s="6" t="s">
        <v>192</v>
      </c>
      <c r="P20" s="6" t="s">
        <v>192</v>
      </c>
      <c r="Q20" s="6" t="s">
        <v>192</v>
      </c>
      <c r="R20" s="6" t="s">
        <v>192</v>
      </c>
      <c r="S20" s="6" t="s">
        <v>192</v>
      </c>
      <c r="T20" s="6" t="s">
        <v>192</v>
      </c>
      <c r="U20" s="15" t="s">
        <v>192</v>
      </c>
    </row>
    <row r="21" spans="1:21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6" t="s">
        <v>193</v>
      </c>
      <c r="I21" s="6" t="s">
        <v>193</v>
      </c>
      <c r="J21" s="15" t="s">
        <v>193</v>
      </c>
      <c r="K21" s="14" t="s">
        <v>193</v>
      </c>
      <c r="L21" s="6" t="s">
        <v>193</v>
      </c>
      <c r="M21" s="6" t="s">
        <v>193</v>
      </c>
      <c r="N21" s="6" t="s">
        <v>193</v>
      </c>
      <c r="O21" s="6" t="s">
        <v>193</v>
      </c>
      <c r="P21" s="6" t="s">
        <v>193</v>
      </c>
      <c r="Q21" s="6" t="s">
        <v>193</v>
      </c>
      <c r="R21" s="6" t="s">
        <v>193</v>
      </c>
      <c r="S21" s="6" t="s">
        <v>193</v>
      </c>
      <c r="T21" s="6" t="s">
        <v>193</v>
      </c>
      <c r="U21" s="15" t="s">
        <v>193</v>
      </c>
    </row>
    <row r="22" spans="1:21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6" t="s">
        <v>193</v>
      </c>
      <c r="I22" s="6" t="s">
        <v>193</v>
      </c>
      <c r="J22" s="15" t="s">
        <v>193</v>
      </c>
      <c r="K22" s="14" t="s">
        <v>193</v>
      </c>
      <c r="L22" s="6" t="s">
        <v>193</v>
      </c>
      <c r="M22" s="6" t="s">
        <v>193</v>
      </c>
      <c r="N22" s="6" t="s">
        <v>193</v>
      </c>
      <c r="O22" s="6" t="s">
        <v>193</v>
      </c>
      <c r="P22" s="6" t="s">
        <v>193</v>
      </c>
      <c r="Q22" s="6" t="s">
        <v>193</v>
      </c>
      <c r="R22" s="6" t="s">
        <v>193</v>
      </c>
      <c r="S22" s="6" t="s">
        <v>193</v>
      </c>
      <c r="T22" s="6" t="s">
        <v>193</v>
      </c>
      <c r="U22" s="15" t="s">
        <v>193</v>
      </c>
    </row>
    <row r="23" spans="1:21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6" t="s">
        <v>193</v>
      </c>
      <c r="I23" s="6" t="s">
        <v>193</v>
      </c>
      <c r="J23" s="15" t="s">
        <v>193</v>
      </c>
      <c r="K23" s="14" t="s">
        <v>193</v>
      </c>
      <c r="L23" s="6" t="s">
        <v>193</v>
      </c>
      <c r="M23" s="6" t="s">
        <v>193</v>
      </c>
      <c r="N23" s="6" t="s">
        <v>193</v>
      </c>
      <c r="O23" s="6" t="s">
        <v>193</v>
      </c>
      <c r="P23" s="6" t="s">
        <v>193</v>
      </c>
      <c r="Q23" s="6" t="s">
        <v>193</v>
      </c>
      <c r="R23" s="6" t="s">
        <v>193</v>
      </c>
      <c r="S23" s="6" t="s">
        <v>193</v>
      </c>
      <c r="T23" s="6" t="s">
        <v>193</v>
      </c>
      <c r="U23" s="15" t="s">
        <v>193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6" t="s">
        <v>193</v>
      </c>
      <c r="I30" s="6" t="s">
        <v>193</v>
      </c>
      <c r="J30" s="15" t="s">
        <v>193</v>
      </c>
      <c r="K30" s="14" t="s">
        <v>193</v>
      </c>
      <c r="L30" s="6" t="s">
        <v>193</v>
      </c>
      <c r="M30" s="6" t="s">
        <v>193</v>
      </c>
      <c r="N30" s="6" t="s">
        <v>193</v>
      </c>
      <c r="O30" s="6" t="s">
        <v>193</v>
      </c>
      <c r="P30" s="6" t="s">
        <v>193</v>
      </c>
      <c r="Q30" s="6" t="s">
        <v>193</v>
      </c>
      <c r="R30" s="6" t="s">
        <v>193</v>
      </c>
      <c r="S30" s="6" t="s">
        <v>193</v>
      </c>
      <c r="T30" s="6" t="s">
        <v>193</v>
      </c>
      <c r="U30" s="15" t="s">
        <v>193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6" t="s">
        <v>193</v>
      </c>
      <c r="I36" s="6" t="s">
        <v>193</v>
      </c>
      <c r="J36" s="15" t="s">
        <v>193</v>
      </c>
      <c r="K36" s="14" t="s">
        <v>193</v>
      </c>
      <c r="L36" s="6" t="s">
        <v>193</v>
      </c>
      <c r="M36" s="6" t="s">
        <v>193</v>
      </c>
      <c r="N36" s="6" t="s">
        <v>193</v>
      </c>
      <c r="O36" s="6" t="s">
        <v>193</v>
      </c>
      <c r="P36" s="6" t="s">
        <v>193</v>
      </c>
      <c r="Q36" s="6" t="s">
        <v>193</v>
      </c>
      <c r="R36" s="6" t="s">
        <v>193</v>
      </c>
      <c r="S36" s="6" t="s">
        <v>193</v>
      </c>
      <c r="T36" s="6" t="s">
        <v>193</v>
      </c>
      <c r="U36" s="15" t="s">
        <v>193</v>
      </c>
    </row>
    <row r="37" spans="1:21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6" t="s">
        <v>193</v>
      </c>
      <c r="I37" s="6" t="s">
        <v>193</v>
      </c>
      <c r="J37" s="15" t="s">
        <v>193</v>
      </c>
      <c r="K37" s="14" t="s">
        <v>193</v>
      </c>
      <c r="L37" s="6" t="s">
        <v>193</v>
      </c>
      <c r="M37" s="6" t="s">
        <v>193</v>
      </c>
      <c r="N37" s="6" t="s">
        <v>193</v>
      </c>
      <c r="O37" s="6" t="s">
        <v>193</v>
      </c>
      <c r="P37" s="6" t="s">
        <v>193</v>
      </c>
      <c r="Q37" s="6" t="s">
        <v>193</v>
      </c>
      <c r="R37" s="6" t="s">
        <v>193</v>
      </c>
      <c r="S37" s="6" t="s">
        <v>193</v>
      </c>
      <c r="T37" s="6" t="s">
        <v>193</v>
      </c>
      <c r="U37" s="15" t="s">
        <v>193</v>
      </c>
    </row>
    <row r="38" spans="1:21" x14ac:dyDescent="0.25">
      <c r="A38" s="22" t="s">
        <v>155</v>
      </c>
      <c r="B38" s="12">
        <f t="shared" ref="B38:J38" si="7">SUM(B34:B37)</f>
        <v>0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  <c r="H38" s="5">
        <f t="shared" si="7"/>
        <v>0</v>
      </c>
      <c r="I38" s="5">
        <f t="shared" si="7"/>
        <v>0</v>
      </c>
      <c r="J38" s="13">
        <f t="shared" si="7"/>
        <v>0</v>
      </c>
      <c r="K38" s="12">
        <f t="shared" ref="K38:U38" si="8">SUM(K34:K37)</f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13">
        <f t="shared" si="8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6" t="s">
        <v>193</v>
      </c>
      <c r="I44" s="6" t="s">
        <v>193</v>
      </c>
      <c r="J44" s="15" t="s">
        <v>193</v>
      </c>
      <c r="K44" s="14" t="s">
        <v>193</v>
      </c>
      <c r="L44" s="6" t="s">
        <v>193</v>
      </c>
      <c r="M44" s="6" t="s">
        <v>193</v>
      </c>
      <c r="N44" s="6" t="s">
        <v>193</v>
      </c>
      <c r="O44" s="6" t="s">
        <v>193</v>
      </c>
      <c r="P44" s="6" t="s">
        <v>193</v>
      </c>
      <c r="Q44" s="6" t="s">
        <v>193</v>
      </c>
      <c r="R44" s="6" t="s">
        <v>193</v>
      </c>
      <c r="S44" s="6" t="s">
        <v>193</v>
      </c>
      <c r="T44" s="6" t="s">
        <v>193</v>
      </c>
      <c r="U44" s="15" t="s">
        <v>193</v>
      </c>
    </row>
    <row r="45" spans="1:21" x14ac:dyDescent="0.25">
      <c r="A45" s="22" t="s">
        <v>155</v>
      </c>
      <c r="B45" s="12">
        <f t="shared" ref="B45:J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5">
        <f t="shared" si="9"/>
        <v>0</v>
      </c>
      <c r="J45" s="13">
        <f t="shared" si="9"/>
        <v>0</v>
      </c>
      <c r="K45" s="12">
        <f t="shared" ref="K45:U45" si="10">SUM(K41:K44)</f>
        <v>0</v>
      </c>
      <c r="L45" s="5">
        <f t="shared" si="10"/>
        <v>0</v>
      </c>
      <c r="M45" s="5">
        <f t="shared" si="10"/>
        <v>0</v>
      </c>
      <c r="N45" s="5">
        <f t="shared" si="10"/>
        <v>0</v>
      </c>
      <c r="O45" s="5">
        <f t="shared" si="10"/>
        <v>0</v>
      </c>
      <c r="P45" s="5">
        <f t="shared" si="10"/>
        <v>0</v>
      </c>
      <c r="Q45" s="5">
        <f t="shared" si="10"/>
        <v>0</v>
      </c>
      <c r="R45" s="5">
        <f t="shared" si="10"/>
        <v>0</v>
      </c>
      <c r="S45" s="5">
        <f t="shared" si="10"/>
        <v>0</v>
      </c>
      <c r="T45" s="5">
        <f t="shared" si="10"/>
        <v>0</v>
      </c>
      <c r="U45" s="13">
        <f t="shared" si="10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6" t="s">
        <v>192</v>
      </c>
      <c r="I48" s="6" t="s">
        <v>192</v>
      </c>
      <c r="J48" s="15" t="s">
        <v>192</v>
      </c>
      <c r="K48" s="14" t="s">
        <v>192</v>
      </c>
      <c r="L48" s="6" t="s">
        <v>192</v>
      </c>
      <c r="M48" s="6" t="s">
        <v>192</v>
      </c>
      <c r="N48" s="6" t="s">
        <v>192</v>
      </c>
      <c r="O48" s="6" t="s">
        <v>192</v>
      </c>
      <c r="P48" s="6" t="s">
        <v>192</v>
      </c>
      <c r="Q48" s="6" t="s">
        <v>192</v>
      </c>
      <c r="R48" s="6" t="s">
        <v>192</v>
      </c>
      <c r="S48" s="6" t="s">
        <v>192</v>
      </c>
      <c r="T48" s="6" t="s">
        <v>192</v>
      </c>
      <c r="U48" s="15" t="s">
        <v>192</v>
      </c>
    </row>
    <row r="49" spans="1:21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6" t="s">
        <v>193</v>
      </c>
      <c r="I50" s="6" t="s">
        <v>193</v>
      </c>
      <c r="J50" s="15" t="s">
        <v>193</v>
      </c>
      <c r="K50" s="14" t="s">
        <v>193</v>
      </c>
      <c r="L50" s="6" t="s">
        <v>193</v>
      </c>
      <c r="M50" s="6" t="s">
        <v>193</v>
      </c>
      <c r="N50" s="6" t="s">
        <v>193</v>
      </c>
      <c r="O50" s="6" t="s">
        <v>193</v>
      </c>
      <c r="P50" s="6" t="s">
        <v>193</v>
      </c>
      <c r="Q50" s="6" t="s">
        <v>193</v>
      </c>
      <c r="R50" s="6" t="s">
        <v>193</v>
      </c>
      <c r="S50" s="6" t="s">
        <v>193</v>
      </c>
      <c r="T50" s="6" t="s">
        <v>193</v>
      </c>
      <c r="U50" s="15" t="s">
        <v>193</v>
      </c>
    </row>
    <row r="51" spans="1:21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6" t="s">
        <v>193</v>
      </c>
      <c r="I51" s="6" t="s">
        <v>193</v>
      </c>
      <c r="J51" s="15" t="s">
        <v>193</v>
      </c>
      <c r="K51" s="14" t="s">
        <v>193</v>
      </c>
      <c r="L51" s="6" t="s">
        <v>193</v>
      </c>
      <c r="M51" s="6" t="s">
        <v>193</v>
      </c>
      <c r="N51" s="6" t="s">
        <v>193</v>
      </c>
      <c r="O51" s="6" t="s">
        <v>193</v>
      </c>
      <c r="P51" s="6" t="s">
        <v>193</v>
      </c>
      <c r="Q51" s="6" t="s">
        <v>193</v>
      </c>
      <c r="R51" s="6" t="s">
        <v>193</v>
      </c>
      <c r="S51" s="6" t="s">
        <v>193</v>
      </c>
      <c r="T51" s="6" t="s">
        <v>193</v>
      </c>
      <c r="U51" s="15" t="s">
        <v>193</v>
      </c>
    </row>
    <row r="52" spans="1:21" x14ac:dyDescent="0.25">
      <c r="A52" s="22" t="s">
        <v>155</v>
      </c>
      <c r="B52" s="12">
        <f t="shared" ref="B52:J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13">
        <f t="shared" si="11"/>
        <v>0</v>
      </c>
      <c r="K52" s="12">
        <f t="shared" ref="K52:U52" si="12">SUM(K48:K51)</f>
        <v>0</v>
      </c>
      <c r="L52" s="5">
        <f t="shared" si="12"/>
        <v>0</v>
      </c>
      <c r="M52" s="5">
        <f t="shared" si="12"/>
        <v>0</v>
      </c>
      <c r="N52" s="5">
        <f t="shared" si="12"/>
        <v>0</v>
      </c>
      <c r="O52" s="5">
        <f t="shared" si="12"/>
        <v>0</v>
      </c>
      <c r="P52" s="5">
        <f t="shared" si="12"/>
        <v>0</v>
      </c>
      <c r="Q52" s="5">
        <f t="shared" si="12"/>
        <v>0</v>
      </c>
      <c r="R52" s="5">
        <f t="shared" si="12"/>
        <v>0</v>
      </c>
      <c r="S52" s="5">
        <f t="shared" si="12"/>
        <v>0</v>
      </c>
      <c r="T52" s="5">
        <f t="shared" si="12"/>
        <v>0</v>
      </c>
      <c r="U52" s="13">
        <f t="shared" si="12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6" t="s">
        <v>193</v>
      </c>
      <c r="I58" s="6" t="s">
        <v>193</v>
      </c>
      <c r="J58" s="15" t="s">
        <v>193</v>
      </c>
      <c r="K58" s="14" t="s">
        <v>193</v>
      </c>
      <c r="L58" s="6" t="s">
        <v>193</v>
      </c>
      <c r="M58" s="6" t="s">
        <v>193</v>
      </c>
      <c r="N58" s="6" t="s">
        <v>193</v>
      </c>
      <c r="O58" s="6" t="s">
        <v>193</v>
      </c>
      <c r="P58" s="6" t="s">
        <v>193</v>
      </c>
      <c r="Q58" s="6" t="s">
        <v>193</v>
      </c>
      <c r="R58" s="6" t="s">
        <v>193</v>
      </c>
      <c r="S58" s="6" t="s">
        <v>193</v>
      </c>
      <c r="T58" s="6" t="s">
        <v>193</v>
      </c>
      <c r="U58" s="15" t="s">
        <v>193</v>
      </c>
    </row>
    <row r="59" spans="1:21" x14ac:dyDescent="0.25">
      <c r="A59" s="22" t="s">
        <v>155</v>
      </c>
      <c r="B59" s="12">
        <f t="shared" ref="B59:J59" si="13">SUM(B55:B58)</f>
        <v>0</v>
      </c>
      <c r="C59" s="5">
        <f t="shared" si="13"/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13">
        <f t="shared" si="13"/>
        <v>0</v>
      </c>
      <c r="K59" s="12">
        <f t="shared" ref="K59:U59" si="14">SUM(K55:K58)</f>
        <v>0</v>
      </c>
      <c r="L59" s="5">
        <f t="shared" si="14"/>
        <v>0</v>
      </c>
      <c r="M59" s="5">
        <f t="shared" si="14"/>
        <v>0</v>
      </c>
      <c r="N59" s="5">
        <f t="shared" si="14"/>
        <v>0</v>
      </c>
      <c r="O59" s="5">
        <f t="shared" si="14"/>
        <v>0</v>
      </c>
      <c r="P59" s="5">
        <f t="shared" si="14"/>
        <v>0</v>
      </c>
      <c r="Q59" s="5">
        <f t="shared" si="14"/>
        <v>0</v>
      </c>
      <c r="R59" s="5">
        <f t="shared" si="14"/>
        <v>0</v>
      </c>
      <c r="S59" s="5">
        <f t="shared" si="14"/>
        <v>0</v>
      </c>
      <c r="T59" s="5">
        <f t="shared" si="14"/>
        <v>0</v>
      </c>
      <c r="U59" s="13">
        <f t="shared" si="14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6" t="s">
        <v>193</v>
      </c>
      <c r="I65" s="6" t="s">
        <v>193</v>
      </c>
      <c r="J65" s="15" t="s">
        <v>193</v>
      </c>
      <c r="K65" s="14" t="s">
        <v>193</v>
      </c>
      <c r="L65" s="6" t="s">
        <v>193</v>
      </c>
      <c r="M65" s="6" t="s">
        <v>193</v>
      </c>
      <c r="N65" s="6" t="s">
        <v>193</v>
      </c>
      <c r="O65" s="6" t="s">
        <v>193</v>
      </c>
      <c r="P65" s="6" t="s">
        <v>193</v>
      </c>
      <c r="Q65" s="6" t="s">
        <v>193</v>
      </c>
      <c r="R65" s="6" t="s">
        <v>193</v>
      </c>
      <c r="S65" s="6" t="s">
        <v>193</v>
      </c>
      <c r="T65" s="6" t="s">
        <v>193</v>
      </c>
      <c r="U65" s="15" t="s">
        <v>193</v>
      </c>
    </row>
    <row r="66" spans="1:21" x14ac:dyDescent="0.25">
      <c r="A66" s="22" t="s">
        <v>155</v>
      </c>
      <c r="B66" s="12">
        <f t="shared" ref="B66:J66" si="15">SUM(B62:B65)</f>
        <v>0</v>
      </c>
      <c r="C66" s="5">
        <f t="shared" si="15"/>
        <v>0</v>
      </c>
      <c r="D66" s="5">
        <f t="shared" si="15"/>
        <v>0</v>
      </c>
      <c r="E66" s="5">
        <f t="shared" si="15"/>
        <v>0</v>
      </c>
      <c r="F66" s="5">
        <f t="shared" si="15"/>
        <v>0</v>
      </c>
      <c r="G66" s="5">
        <f t="shared" si="15"/>
        <v>0</v>
      </c>
      <c r="H66" s="5">
        <f t="shared" si="15"/>
        <v>0</v>
      </c>
      <c r="I66" s="5">
        <f t="shared" si="15"/>
        <v>0</v>
      </c>
      <c r="J66" s="13">
        <f t="shared" si="15"/>
        <v>0</v>
      </c>
      <c r="K66" s="12">
        <f t="shared" ref="K66:U66" si="16">SUM(K62:K65)</f>
        <v>0</v>
      </c>
      <c r="L66" s="5">
        <f t="shared" si="16"/>
        <v>0</v>
      </c>
      <c r="M66" s="5">
        <f t="shared" si="16"/>
        <v>0</v>
      </c>
      <c r="N66" s="5">
        <f t="shared" si="16"/>
        <v>0</v>
      </c>
      <c r="O66" s="5">
        <f t="shared" si="16"/>
        <v>0</v>
      </c>
      <c r="P66" s="5">
        <f t="shared" si="16"/>
        <v>0</v>
      </c>
      <c r="Q66" s="5">
        <f t="shared" si="16"/>
        <v>0</v>
      </c>
      <c r="R66" s="5">
        <f t="shared" si="16"/>
        <v>0</v>
      </c>
      <c r="S66" s="5">
        <f t="shared" si="16"/>
        <v>0</v>
      </c>
      <c r="T66" s="5">
        <f t="shared" si="16"/>
        <v>0</v>
      </c>
      <c r="U66" s="13">
        <f t="shared" si="16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6" t="s">
        <v>193</v>
      </c>
      <c r="I72" s="6" t="s">
        <v>193</v>
      </c>
      <c r="J72" s="15" t="s">
        <v>193</v>
      </c>
      <c r="K72" s="14" t="s">
        <v>193</v>
      </c>
      <c r="L72" s="6" t="s">
        <v>193</v>
      </c>
      <c r="M72" s="6" t="s">
        <v>193</v>
      </c>
      <c r="N72" s="6" t="s">
        <v>193</v>
      </c>
      <c r="O72" s="6" t="s">
        <v>193</v>
      </c>
      <c r="P72" s="6" t="s">
        <v>193</v>
      </c>
      <c r="Q72" s="6" t="s">
        <v>193</v>
      </c>
      <c r="R72" s="6" t="s">
        <v>193</v>
      </c>
      <c r="S72" s="6" t="s">
        <v>193</v>
      </c>
      <c r="T72" s="6" t="s">
        <v>193</v>
      </c>
      <c r="U72" s="15" t="s">
        <v>193</v>
      </c>
    </row>
    <row r="73" spans="1:21" x14ac:dyDescent="0.25">
      <c r="A73" s="22" t="s">
        <v>155</v>
      </c>
      <c r="B73" s="12">
        <f t="shared" ref="B73:J73" si="17">SUM(B69:B72)</f>
        <v>0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si="17"/>
        <v>0</v>
      </c>
      <c r="I73" s="5">
        <f t="shared" si="17"/>
        <v>0</v>
      </c>
      <c r="J73" s="13">
        <f t="shared" si="17"/>
        <v>0</v>
      </c>
      <c r="K73" s="12">
        <f t="shared" ref="K73:U73" si="18">SUM(K69:K72)</f>
        <v>0</v>
      </c>
      <c r="L73" s="5">
        <f t="shared" si="18"/>
        <v>0</v>
      </c>
      <c r="M73" s="5">
        <f t="shared" si="18"/>
        <v>0</v>
      </c>
      <c r="N73" s="5">
        <f t="shared" si="18"/>
        <v>0</v>
      </c>
      <c r="O73" s="5">
        <f t="shared" si="18"/>
        <v>0</v>
      </c>
      <c r="P73" s="5">
        <f t="shared" si="18"/>
        <v>0</v>
      </c>
      <c r="Q73" s="5">
        <f t="shared" si="18"/>
        <v>0</v>
      </c>
      <c r="R73" s="5">
        <f t="shared" si="18"/>
        <v>0</v>
      </c>
      <c r="S73" s="5">
        <f t="shared" si="18"/>
        <v>0</v>
      </c>
      <c r="T73" s="5">
        <f t="shared" si="18"/>
        <v>0</v>
      </c>
      <c r="U73" s="13">
        <f t="shared" si="18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6" t="s">
        <v>193</v>
      </c>
      <c r="I79" s="6" t="s">
        <v>193</v>
      </c>
      <c r="J79" s="15" t="s">
        <v>193</v>
      </c>
      <c r="K79" s="14" t="s">
        <v>193</v>
      </c>
      <c r="L79" s="6" t="s">
        <v>193</v>
      </c>
      <c r="M79" s="6" t="s">
        <v>193</v>
      </c>
      <c r="N79" s="6" t="s">
        <v>193</v>
      </c>
      <c r="O79" s="6" t="s">
        <v>193</v>
      </c>
      <c r="P79" s="6" t="s">
        <v>193</v>
      </c>
      <c r="Q79" s="6" t="s">
        <v>193</v>
      </c>
      <c r="R79" s="6" t="s">
        <v>193</v>
      </c>
      <c r="S79" s="6" t="s">
        <v>193</v>
      </c>
      <c r="T79" s="6" t="s">
        <v>193</v>
      </c>
      <c r="U79" s="15" t="s">
        <v>193</v>
      </c>
    </row>
    <row r="80" spans="1:21" x14ac:dyDescent="0.25">
      <c r="A80" s="22" t="s">
        <v>155</v>
      </c>
      <c r="B80" s="12">
        <f t="shared" ref="B80:J80" si="19">SUM(B76:B79)</f>
        <v>0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13">
        <f t="shared" si="19"/>
        <v>0</v>
      </c>
      <c r="K80" s="12">
        <f t="shared" ref="K80:U80" si="20">SUM(K76:K79)</f>
        <v>0</v>
      </c>
      <c r="L80" s="5">
        <f t="shared" si="20"/>
        <v>0</v>
      </c>
      <c r="M80" s="5">
        <f t="shared" si="20"/>
        <v>0</v>
      </c>
      <c r="N80" s="5">
        <f t="shared" si="20"/>
        <v>0</v>
      </c>
      <c r="O80" s="5">
        <f t="shared" si="20"/>
        <v>0</v>
      </c>
      <c r="P80" s="5">
        <f t="shared" si="20"/>
        <v>0</v>
      </c>
      <c r="Q80" s="5">
        <f t="shared" si="20"/>
        <v>0</v>
      </c>
      <c r="R80" s="5">
        <f t="shared" si="20"/>
        <v>0</v>
      </c>
      <c r="S80" s="5">
        <f t="shared" si="20"/>
        <v>0</v>
      </c>
      <c r="T80" s="5">
        <f t="shared" si="20"/>
        <v>0</v>
      </c>
      <c r="U80" s="13">
        <f t="shared" si="20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6" t="s">
        <v>193</v>
      </c>
      <c r="I86" s="6" t="s">
        <v>193</v>
      </c>
      <c r="J86" s="15" t="s">
        <v>193</v>
      </c>
      <c r="K86" s="14" t="s">
        <v>193</v>
      </c>
      <c r="L86" s="6" t="s">
        <v>193</v>
      </c>
      <c r="M86" s="6" t="s">
        <v>193</v>
      </c>
      <c r="N86" s="6" t="s">
        <v>193</v>
      </c>
      <c r="O86" s="6" t="s">
        <v>193</v>
      </c>
      <c r="P86" s="6" t="s">
        <v>193</v>
      </c>
      <c r="Q86" s="6" t="s">
        <v>193</v>
      </c>
      <c r="R86" s="6" t="s">
        <v>193</v>
      </c>
      <c r="S86" s="6" t="s">
        <v>193</v>
      </c>
      <c r="T86" s="6" t="s">
        <v>193</v>
      </c>
      <c r="U86" s="15" t="s">
        <v>193</v>
      </c>
    </row>
    <row r="87" spans="1:21" x14ac:dyDescent="0.25">
      <c r="A87" s="22" t="s">
        <v>155</v>
      </c>
      <c r="B87" s="12">
        <f t="shared" ref="B87:J87" si="21">SUM(B83:B86)</f>
        <v>0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5">
        <f t="shared" si="21"/>
        <v>0</v>
      </c>
      <c r="I87" s="5">
        <f t="shared" si="21"/>
        <v>0</v>
      </c>
      <c r="J87" s="13">
        <f t="shared" si="21"/>
        <v>0</v>
      </c>
      <c r="K87" s="12">
        <f t="shared" ref="K87:U87" si="22">SUM(K83:K86)</f>
        <v>0</v>
      </c>
      <c r="L87" s="5">
        <f t="shared" si="22"/>
        <v>0</v>
      </c>
      <c r="M87" s="5">
        <f t="shared" si="22"/>
        <v>0</v>
      </c>
      <c r="N87" s="5">
        <f t="shared" si="22"/>
        <v>0</v>
      </c>
      <c r="O87" s="5">
        <f t="shared" si="22"/>
        <v>0</v>
      </c>
      <c r="P87" s="5">
        <f t="shared" si="22"/>
        <v>0</v>
      </c>
      <c r="Q87" s="5">
        <f t="shared" si="22"/>
        <v>0</v>
      </c>
      <c r="R87" s="5">
        <f t="shared" si="22"/>
        <v>0</v>
      </c>
      <c r="S87" s="5">
        <f t="shared" si="22"/>
        <v>0</v>
      </c>
      <c r="T87" s="5">
        <f t="shared" si="22"/>
        <v>0</v>
      </c>
      <c r="U87" s="13">
        <f t="shared" si="22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6" t="s">
        <v>193</v>
      </c>
      <c r="I93" s="6" t="s">
        <v>193</v>
      </c>
      <c r="J93" s="15" t="s">
        <v>193</v>
      </c>
      <c r="K93" s="14" t="s">
        <v>193</v>
      </c>
      <c r="L93" s="6" t="s">
        <v>193</v>
      </c>
      <c r="M93" s="6" t="s">
        <v>193</v>
      </c>
      <c r="N93" s="6" t="s">
        <v>193</v>
      </c>
      <c r="O93" s="6" t="s">
        <v>193</v>
      </c>
      <c r="P93" s="6" t="s">
        <v>193</v>
      </c>
      <c r="Q93" s="6" t="s">
        <v>193</v>
      </c>
      <c r="R93" s="6" t="s">
        <v>193</v>
      </c>
      <c r="S93" s="6" t="s">
        <v>193</v>
      </c>
      <c r="T93" s="6" t="s">
        <v>193</v>
      </c>
      <c r="U93" s="15" t="s">
        <v>193</v>
      </c>
    </row>
    <row r="94" spans="1:21" x14ac:dyDescent="0.25">
      <c r="A94" s="22" t="s">
        <v>155</v>
      </c>
      <c r="B94" s="12">
        <f t="shared" ref="B94:J94" si="23">SUM(B90:B93)</f>
        <v>0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5">
        <f t="shared" si="23"/>
        <v>0</v>
      </c>
      <c r="I94" s="5">
        <f t="shared" si="23"/>
        <v>0</v>
      </c>
      <c r="J94" s="13">
        <f t="shared" si="23"/>
        <v>0</v>
      </c>
      <c r="K94" s="12">
        <f t="shared" ref="K94:U94" si="24">SUM(K90:K93)</f>
        <v>0</v>
      </c>
      <c r="L94" s="5">
        <f t="shared" si="24"/>
        <v>0</v>
      </c>
      <c r="M94" s="5">
        <f t="shared" si="24"/>
        <v>0</v>
      </c>
      <c r="N94" s="5">
        <f t="shared" si="24"/>
        <v>0</v>
      </c>
      <c r="O94" s="5">
        <f t="shared" si="24"/>
        <v>0</v>
      </c>
      <c r="P94" s="5">
        <f t="shared" si="24"/>
        <v>0</v>
      </c>
      <c r="Q94" s="5">
        <f t="shared" si="24"/>
        <v>0</v>
      </c>
      <c r="R94" s="5">
        <f t="shared" si="24"/>
        <v>0</v>
      </c>
      <c r="S94" s="5">
        <f t="shared" si="24"/>
        <v>0</v>
      </c>
      <c r="T94" s="5">
        <f t="shared" si="24"/>
        <v>0</v>
      </c>
      <c r="U94" s="13">
        <f t="shared" si="24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6" t="s">
        <v>193</v>
      </c>
      <c r="I100" s="6" t="s">
        <v>193</v>
      </c>
      <c r="J100" s="15" t="s">
        <v>193</v>
      </c>
      <c r="K100" s="14" t="s">
        <v>193</v>
      </c>
      <c r="L100" s="6" t="s">
        <v>193</v>
      </c>
      <c r="M100" s="6" t="s">
        <v>193</v>
      </c>
      <c r="N100" s="6" t="s">
        <v>193</v>
      </c>
      <c r="O100" s="6" t="s">
        <v>193</v>
      </c>
      <c r="P100" s="6" t="s">
        <v>193</v>
      </c>
      <c r="Q100" s="6" t="s">
        <v>193</v>
      </c>
      <c r="R100" s="6" t="s">
        <v>193</v>
      </c>
      <c r="S100" s="6" t="s">
        <v>193</v>
      </c>
      <c r="T100" s="6" t="s">
        <v>193</v>
      </c>
      <c r="U100" s="15" t="s">
        <v>193</v>
      </c>
    </row>
    <row r="101" spans="1:21" x14ac:dyDescent="0.25">
      <c r="A101" s="22" t="s">
        <v>155</v>
      </c>
      <c r="B101" s="12">
        <f t="shared" ref="B101:J101" si="25">SUM(B97:B100)</f>
        <v>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0</v>
      </c>
      <c r="G101" s="5">
        <f t="shared" si="25"/>
        <v>0</v>
      </c>
      <c r="H101" s="5">
        <f t="shared" si="25"/>
        <v>0</v>
      </c>
      <c r="I101" s="5">
        <f t="shared" si="25"/>
        <v>0</v>
      </c>
      <c r="J101" s="13">
        <f t="shared" si="25"/>
        <v>0</v>
      </c>
      <c r="K101" s="12">
        <f t="shared" ref="K101:U101" si="26">SUM(K97:K100)</f>
        <v>0</v>
      </c>
      <c r="L101" s="5">
        <f t="shared" si="26"/>
        <v>0</v>
      </c>
      <c r="M101" s="5">
        <f t="shared" si="26"/>
        <v>0</v>
      </c>
      <c r="N101" s="5">
        <f t="shared" si="26"/>
        <v>0</v>
      </c>
      <c r="O101" s="5">
        <f t="shared" si="26"/>
        <v>0</v>
      </c>
      <c r="P101" s="5">
        <f t="shared" si="26"/>
        <v>0</v>
      </c>
      <c r="Q101" s="5">
        <f t="shared" si="26"/>
        <v>0</v>
      </c>
      <c r="R101" s="5">
        <f t="shared" si="26"/>
        <v>0</v>
      </c>
      <c r="S101" s="5">
        <f t="shared" si="26"/>
        <v>0</v>
      </c>
      <c r="T101" s="5">
        <f t="shared" si="26"/>
        <v>0</v>
      </c>
      <c r="U101" s="13">
        <f t="shared" si="26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251121</v>
      </c>
      <c r="C104" s="6">
        <v>0</v>
      </c>
      <c r="D104" s="6">
        <v>1728951</v>
      </c>
      <c r="E104" s="6">
        <v>0</v>
      </c>
      <c r="F104" s="6">
        <v>0</v>
      </c>
      <c r="G104" s="6">
        <v>208377</v>
      </c>
      <c r="H104" s="6">
        <v>0</v>
      </c>
      <c r="I104" s="6">
        <v>0</v>
      </c>
      <c r="J104" s="15">
        <v>2188449</v>
      </c>
      <c r="K104" s="14">
        <v>384248</v>
      </c>
      <c r="L104" s="6">
        <v>0</v>
      </c>
      <c r="M104" s="6">
        <v>1409417</v>
      </c>
      <c r="N104" s="6">
        <v>0</v>
      </c>
      <c r="O104" s="6">
        <v>0</v>
      </c>
      <c r="P104" s="6">
        <v>213519</v>
      </c>
      <c r="Q104" s="6">
        <v>0</v>
      </c>
      <c r="R104" s="6">
        <v>0</v>
      </c>
      <c r="S104" s="6">
        <v>-6248</v>
      </c>
      <c r="T104" s="6">
        <v>164</v>
      </c>
      <c r="U104" s="15">
        <v>2001100</v>
      </c>
    </row>
    <row r="105" spans="1:21" x14ac:dyDescent="0.25">
      <c r="A105" s="25" t="s">
        <v>186</v>
      </c>
      <c r="B105" s="14">
        <v>176319</v>
      </c>
      <c r="C105" s="6">
        <v>0</v>
      </c>
      <c r="D105" s="6">
        <v>1241710</v>
      </c>
      <c r="E105" s="6">
        <v>0</v>
      </c>
      <c r="F105" s="6">
        <v>0</v>
      </c>
      <c r="G105" s="6">
        <v>138918</v>
      </c>
      <c r="H105" s="6">
        <v>0</v>
      </c>
      <c r="I105" s="6">
        <v>0</v>
      </c>
      <c r="J105" s="15">
        <v>1556947</v>
      </c>
      <c r="K105" s="14">
        <v>160309</v>
      </c>
      <c r="L105" s="6">
        <v>0</v>
      </c>
      <c r="M105" s="6">
        <v>1098197</v>
      </c>
      <c r="N105" s="6">
        <v>0</v>
      </c>
      <c r="O105" s="6">
        <v>0</v>
      </c>
      <c r="P105" s="6">
        <v>118589</v>
      </c>
      <c r="Q105" s="6">
        <v>0</v>
      </c>
      <c r="R105" s="6">
        <v>0</v>
      </c>
      <c r="S105" s="6">
        <v>-10317</v>
      </c>
      <c r="T105" s="6">
        <v>0</v>
      </c>
      <c r="U105" s="15">
        <v>1366778</v>
      </c>
    </row>
    <row r="106" spans="1:21" x14ac:dyDescent="0.25">
      <c r="A106" s="25" t="s">
        <v>187</v>
      </c>
      <c r="B106" s="14">
        <v>0</v>
      </c>
      <c r="C106" s="6">
        <v>212101</v>
      </c>
      <c r="D106" s="6">
        <v>308825</v>
      </c>
      <c r="E106" s="6">
        <v>377735</v>
      </c>
      <c r="F106" s="6">
        <v>0</v>
      </c>
      <c r="G106" s="6">
        <v>558547</v>
      </c>
      <c r="H106" s="6">
        <v>0</v>
      </c>
      <c r="I106" s="6">
        <v>0</v>
      </c>
      <c r="J106" s="15">
        <v>1457208</v>
      </c>
      <c r="K106" s="14">
        <v>199070</v>
      </c>
      <c r="L106" s="6">
        <v>0</v>
      </c>
      <c r="M106" s="6">
        <v>278784</v>
      </c>
      <c r="N106" s="6">
        <v>603399</v>
      </c>
      <c r="O106" s="6">
        <v>0</v>
      </c>
      <c r="P106" s="6">
        <v>217233</v>
      </c>
      <c r="Q106" s="6">
        <v>0</v>
      </c>
      <c r="R106" s="6">
        <v>0</v>
      </c>
      <c r="S106" s="6">
        <v>18113</v>
      </c>
      <c r="T106" s="6">
        <v>0</v>
      </c>
      <c r="U106" s="15">
        <v>1316599</v>
      </c>
    </row>
    <row r="107" spans="1:21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6" t="s">
        <v>193</v>
      </c>
      <c r="I107" s="6" t="s">
        <v>193</v>
      </c>
      <c r="J107" s="15" t="s">
        <v>193</v>
      </c>
      <c r="K107" s="14" t="s">
        <v>193</v>
      </c>
      <c r="L107" s="6" t="s">
        <v>193</v>
      </c>
      <c r="M107" s="6" t="s">
        <v>193</v>
      </c>
      <c r="N107" s="6" t="s">
        <v>193</v>
      </c>
      <c r="O107" s="6" t="s">
        <v>193</v>
      </c>
      <c r="P107" s="6" t="s">
        <v>193</v>
      </c>
      <c r="Q107" s="6" t="s">
        <v>193</v>
      </c>
      <c r="R107" s="6" t="s">
        <v>193</v>
      </c>
      <c r="S107" s="6" t="s">
        <v>193</v>
      </c>
      <c r="T107" s="6" t="s">
        <v>193</v>
      </c>
      <c r="U107" s="15" t="s">
        <v>193</v>
      </c>
    </row>
    <row r="108" spans="1:21" x14ac:dyDescent="0.25">
      <c r="A108" s="22" t="s">
        <v>155</v>
      </c>
      <c r="B108" s="12">
        <f t="shared" ref="B108:J108" si="27">SUM(B104:B107)</f>
        <v>427440</v>
      </c>
      <c r="C108" s="5">
        <f t="shared" si="27"/>
        <v>212101</v>
      </c>
      <c r="D108" s="5">
        <f t="shared" si="27"/>
        <v>3279486</v>
      </c>
      <c r="E108" s="5">
        <f t="shared" si="27"/>
        <v>377735</v>
      </c>
      <c r="F108" s="5">
        <f t="shared" si="27"/>
        <v>0</v>
      </c>
      <c r="G108" s="5">
        <f t="shared" si="27"/>
        <v>905842</v>
      </c>
      <c r="H108" s="5">
        <f t="shared" si="27"/>
        <v>0</v>
      </c>
      <c r="I108" s="5">
        <f t="shared" si="27"/>
        <v>0</v>
      </c>
      <c r="J108" s="13">
        <f t="shared" si="27"/>
        <v>5202604</v>
      </c>
      <c r="K108" s="12">
        <f t="shared" ref="K108:U108" si="28">SUM(K104:K107)</f>
        <v>743627</v>
      </c>
      <c r="L108" s="5">
        <f t="shared" si="28"/>
        <v>0</v>
      </c>
      <c r="M108" s="5">
        <f t="shared" si="28"/>
        <v>2786398</v>
      </c>
      <c r="N108" s="5">
        <f t="shared" si="28"/>
        <v>603399</v>
      </c>
      <c r="O108" s="5">
        <f t="shared" si="28"/>
        <v>0</v>
      </c>
      <c r="P108" s="5">
        <f t="shared" si="28"/>
        <v>549341</v>
      </c>
      <c r="Q108" s="5">
        <f t="shared" si="28"/>
        <v>0</v>
      </c>
      <c r="R108" s="5">
        <f t="shared" si="28"/>
        <v>0</v>
      </c>
      <c r="S108" s="5">
        <f t="shared" si="28"/>
        <v>1548</v>
      </c>
      <c r="T108" s="5">
        <f t="shared" si="28"/>
        <v>164</v>
      </c>
      <c r="U108" s="13">
        <f t="shared" si="28"/>
        <v>4684477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6" t="s">
        <v>193</v>
      </c>
      <c r="I114" s="6" t="s">
        <v>193</v>
      </c>
      <c r="J114" s="15" t="s">
        <v>193</v>
      </c>
      <c r="K114" s="14" t="s">
        <v>193</v>
      </c>
      <c r="L114" s="6" t="s">
        <v>193</v>
      </c>
      <c r="M114" s="6" t="s">
        <v>193</v>
      </c>
      <c r="N114" s="6" t="s">
        <v>193</v>
      </c>
      <c r="O114" s="6" t="s">
        <v>193</v>
      </c>
      <c r="P114" s="6" t="s">
        <v>193</v>
      </c>
      <c r="Q114" s="6" t="s">
        <v>193</v>
      </c>
      <c r="R114" s="6" t="s">
        <v>193</v>
      </c>
      <c r="S114" s="6" t="s">
        <v>193</v>
      </c>
      <c r="T114" s="6" t="s">
        <v>193</v>
      </c>
      <c r="U114" s="15" t="s">
        <v>193</v>
      </c>
    </row>
    <row r="115" spans="1:21" x14ac:dyDescent="0.25">
      <c r="A115" s="22" t="s">
        <v>155</v>
      </c>
      <c r="B115" s="12">
        <f t="shared" ref="B115:J115" si="29">SUM(B111:B114)</f>
        <v>0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13">
        <f t="shared" si="29"/>
        <v>0</v>
      </c>
      <c r="K115" s="12">
        <f t="shared" ref="K115:U115" si="30">SUM(K111:K114)</f>
        <v>0</v>
      </c>
      <c r="L115" s="5">
        <f t="shared" si="30"/>
        <v>0</v>
      </c>
      <c r="M115" s="5">
        <f t="shared" si="30"/>
        <v>0</v>
      </c>
      <c r="N115" s="5">
        <f t="shared" si="30"/>
        <v>0</v>
      </c>
      <c r="O115" s="5">
        <f t="shared" si="30"/>
        <v>0</v>
      </c>
      <c r="P115" s="5">
        <f t="shared" si="30"/>
        <v>0</v>
      </c>
      <c r="Q115" s="5">
        <f t="shared" si="30"/>
        <v>0</v>
      </c>
      <c r="R115" s="5">
        <f t="shared" si="30"/>
        <v>0</v>
      </c>
      <c r="S115" s="5">
        <f t="shared" si="30"/>
        <v>0</v>
      </c>
      <c r="T115" s="5">
        <f t="shared" si="30"/>
        <v>0</v>
      </c>
      <c r="U115" s="13">
        <f t="shared" si="30"/>
        <v>0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34792</v>
      </c>
      <c r="C118" s="6">
        <v>0</v>
      </c>
      <c r="D118" s="6">
        <v>695966</v>
      </c>
      <c r="E118" s="6">
        <v>0</v>
      </c>
      <c r="F118" s="6">
        <v>0</v>
      </c>
      <c r="G118" s="6">
        <v>498579</v>
      </c>
      <c r="H118" s="6">
        <v>19145</v>
      </c>
      <c r="I118" s="6">
        <v>0</v>
      </c>
      <c r="J118" s="15">
        <v>1248482</v>
      </c>
      <c r="K118" s="14">
        <v>28625</v>
      </c>
      <c r="L118" s="6">
        <v>0</v>
      </c>
      <c r="M118" s="6">
        <v>546360</v>
      </c>
      <c r="N118" s="6">
        <v>0</v>
      </c>
      <c r="O118" s="6">
        <v>0</v>
      </c>
      <c r="P118" s="6">
        <v>397968</v>
      </c>
      <c r="Q118" s="6">
        <v>14367</v>
      </c>
      <c r="R118" s="6">
        <v>0</v>
      </c>
      <c r="S118" s="6">
        <v>16105</v>
      </c>
      <c r="T118" s="6">
        <v>0</v>
      </c>
      <c r="U118" s="15">
        <v>1003425</v>
      </c>
    </row>
    <row r="119" spans="1:21" x14ac:dyDescent="0.25">
      <c r="A119" s="25" t="s">
        <v>186</v>
      </c>
      <c r="B119" s="14">
        <v>51489</v>
      </c>
      <c r="C119" s="6">
        <v>649595</v>
      </c>
      <c r="D119" s="6">
        <v>0</v>
      </c>
      <c r="E119" s="6">
        <v>0</v>
      </c>
      <c r="F119" s="6">
        <v>0</v>
      </c>
      <c r="G119" s="6">
        <v>411555</v>
      </c>
      <c r="H119" s="6">
        <v>13564</v>
      </c>
      <c r="I119" s="6">
        <v>0</v>
      </c>
      <c r="J119" s="15">
        <v>1126203</v>
      </c>
      <c r="K119" s="14">
        <v>41577</v>
      </c>
      <c r="L119" s="6">
        <v>0</v>
      </c>
      <c r="M119" s="6">
        <v>532365</v>
      </c>
      <c r="N119" s="6">
        <v>0</v>
      </c>
      <c r="O119" s="6">
        <v>0</v>
      </c>
      <c r="P119" s="6">
        <v>339782</v>
      </c>
      <c r="Q119" s="6">
        <v>11711</v>
      </c>
      <c r="R119" s="6">
        <v>0</v>
      </c>
      <c r="S119" s="6">
        <v>14528</v>
      </c>
      <c r="T119" s="6">
        <v>0</v>
      </c>
      <c r="U119" s="15">
        <v>939963</v>
      </c>
    </row>
    <row r="120" spans="1:21" x14ac:dyDescent="0.25">
      <c r="A120" s="25" t="s">
        <v>187</v>
      </c>
      <c r="B120" s="14">
        <v>40716</v>
      </c>
      <c r="C120" s="6">
        <v>0</v>
      </c>
      <c r="D120" s="6">
        <v>648869</v>
      </c>
      <c r="E120" s="6">
        <v>0</v>
      </c>
      <c r="F120" s="6">
        <v>0</v>
      </c>
      <c r="G120" s="6">
        <v>467918</v>
      </c>
      <c r="H120" s="6">
        <v>20686</v>
      </c>
      <c r="I120" s="6">
        <v>0</v>
      </c>
      <c r="J120" s="15">
        <v>1178189</v>
      </c>
      <c r="K120" s="14">
        <v>33870</v>
      </c>
      <c r="L120" s="6">
        <v>0</v>
      </c>
      <c r="M120" s="6">
        <v>510184</v>
      </c>
      <c r="N120" s="6">
        <v>0</v>
      </c>
      <c r="O120" s="6">
        <v>0</v>
      </c>
      <c r="P120" s="6">
        <v>390223</v>
      </c>
      <c r="Q120" s="6">
        <v>17198</v>
      </c>
      <c r="R120" s="6">
        <v>0</v>
      </c>
      <c r="S120" s="6">
        <v>15199</v>
      </c>
      <c r="T120" s="6">
        <v>0</v>
      </c>
      <c r="U120" s="15">
        <v>966674</v>
      </c>
    </row>
    <row r="121" spans="1:21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6" t="s">
        <v>193</v>
      </c>
      <c r="J121" s="15" t="s">
        <v>193</v>
      </c>
      <c r="K121" s="14" t="s">
        <v>193</v>
      </c>
      <c r="L121" s="6" t="s">
        <v>193</v>
      </c>
      <c r="M121" s="6" t="s">
        <v>193</v>
      </c>
      <c r="N121" s="6" t="s">
        <v>193</v>
      </c>
      <c r="O121" s="6" t="s">
        <v>193</v>
      </c>
      <c r="P121" s="6" t="s">
        <v>193</v>
      </c>
      <c r="Q121" s="6" t="s">
        <v>193</v>
      </c>
      <c r="R121" s="6" t="s">
        <v>193</v>
      </c>
      <c r="S121" s="6" t="s">
        <v>193</v>
      </c>
      <c r="T121" s="6" t="s">
        <v>193</v>
      </c>
      <c r="U121" s="15" t="s">
        <v>193</v>
      </c>
    </row>
    <row r="122" spans="1:21" x14ac:dyDescent="0.25">
      <c r="A122" s="22" t="s">
        <v>155</v>
      </c>
      <c r="B122" s="12">
        <f t="shared" ref="B122:J122" si="31">SUM(B118:B121)</f>
        <v>126997</v>
      </c>
      <c r="C122" s="5">
        <f t="shared" si="31"/>
        <v>649595</v>
      </c>
      <c r="D122" s="5">
        <f t="shared" si="31"/>
        <v>1344835</v>
      </c>
      <c r="E122" s="5">
        <f t="shared" si="31"/>
        <v>0</v>
      </c>
      <c r="F122" s="5">
        <f t="shared" si="31"/>
        <v>0</v>
      </c>
      <c r="G122" s="5">
        <f t="shared" si="31"/>
        <v>1378052</v>
      </c>
      <c r="H122" s="5">
        <f t="shared" si="31"/>
        <v>53395</v>
      </c>
      <c r="I122" s="5">
        <f t="shared" si="31"/>
        <v>0</v>
      </c>
      <c r="J122" s="13">
        <f t="shared" si="31"/>
        <v>3552874</v>
      </c>
      <c r="K122" s="12">
        <f t="shared" ref="K122:U122" si="32">SUM(K118:K121)</f>
        <v>104072</v>
      </c>
      <c r="L122" s="5">
        <f t="shared" si="32"/>
        <v>0</v>
      </c>
      <c r="M122" s="5">
        <f t="shared" si="32"/>
        <v>1588909</v>
      </c>
      <c r="N122" s="5">
        <f t="shared" si="32"/>
        <v>0</v>
      </c>
      <c r="O122" s="5">
        <f t="shared" si="32"/>
        <v>0</v>
      </c>
      <c r="P122" s="5">
        <f t="shared" si="32"/>
        <v>1127973</v>
      </c>
      <c r="Q122" s="5">
        <f t="shared" si="32"/>
        <v>43276</v>
      </c>
      <c r="R122" s="5">
        <f t="shared" si="32"/>
        <v>0</v>
      </c>
      <c r="S122" s="5">
        <f t="shared" si="32"/>
        <v>45832</v>
      </c>
      <c r="T122" s="5">
        <f t="shared" si="32"/>
        <v>0</v>
      </c>
      <c r="U122" s="13">
        <f t="shared" si="32"/>
        <v>2910062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6" t="s">
        <v>193</v>
      </c>
      <c r="I128" s="6" t="s">
        <v>193</v>
      </c>
      <c r="J128" s="15" t="s">
        <v>193</v>
      </c>
      <c r="K128" s="14" t="s">
        <v>193</v>
      </c>
      <c r="L128" s="6" t="s">
        <v>193</v>
      </c>
      <c r="M128" s="6" t="s">
        <v>193</v>
      </c>
      <c r="N128" s="6" t="s">
        <v>193</v>
      </c>
      <c r="O128" s="6" t="s">
        <v>193</v>
      </c>
      <c r="P128" s="6" t="s">
        <v>193</v>
      </c>
      <c r="Q128" s="6" t="s">
        <v>193</v>
      </c>
      <c r="R128" s="6" t="s">
        <v>193</v>
      </c>
      <c r="S128" s="6" t="s">
        <v>193</v>
      </c>
      <c r="T128" s="6" t="s">
        <v>193</v>
      </c>
      <c r="U128" s="15" t="s">
        <v>193</v>
      </c>
    </row>
    <row r="129" spans="1:21" x14ac:dyDescent="0.25">
      <c r="A129" s="22" t="s">
        <v>155</v>
      </c>
      <c r="B129" s="12">
        <f t="shared" ref="B129:J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0</v>
      </c>
      <c r="I129" s="5">
        <f t="shared" si="33"/>
        <v>0</v>
      </c>
      <c r="J129" s="13">
        <f t="shared" si="33"/>
        <v>0</v>
      </c>
      <c r="K129" s="12">
        <f t="shared" ref="K129:U129" si="34">SUM(K125:K128)</f>
        <v>0</v>
      </c>
      <c r="L129" s="5">
        <f t="shared" si="34"/>
        <v>0</v>
      </c>
      <c r="M129" s="5">
        <f t="shared" si="34"/>
        <v>0</v>
      </c>
      <c r="N129" s="5">
        <f t="shared" si="34"/>
        <v>0</v>
      </c>
      <c r="O129" s="5">
        <f t="shared" si="34"/>
        <v>0</v>
      </c>
      <c r="P129" s="5">
        <f t="shared" si="34"/>
        <v>0</v>
      </c>
      <c r="Q129" s="5">
        <f t="shared" si="34"/>
        <v>0</v>
      </c>
      <c r="R129" s="5">
        <f t="shared" si="34"/>
        <v>0</v>
      </c>
      <c r="S129" s="5">
        <f t="shared" si="34"/>
        <v>0</v>
      </c>
      <c r="T129" s="5">
        <f t="shared" si="34"/>
        <v>0</v>
      </c>
      <c r="U129" s="13">
        <f t="shared" si="34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175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>
        <v>109580</v>
      </c>
      <c r="C132" s="6">
        <v>482150</v>
      </c>
      <c r="D132" s="6">
        <v>32874</v>
      </c>
      <c r="E132" s="6">
        <v>65748</v>
      </c>
      <c r="F132" s="6">
        <v>43832</v>
      </c>
      <c r="G132" s="6">
        <v>230117</v>
      </c>
      <c r="H132" s="6">
        <v>131495</v>
      </c>
      <c r="I132" s="6">
        <v>0</v>
      </c>
      <c r="J132" s="15">
        <v>1095796</v>
      </c>
      <c r="K132" s="14">
        <v>72028</v>
      </c>
      <c r="L132" s="6">
        <v>316925</v>
      </c>
      <c r="M132" s="6">
        <v>43217</v>
      </c>
      <c r="N132" s="6">
        <v>21608</v>
      </c>
      <c r="O132" s="6">
        <v>28811</v>
      </c>
      <c r="P132" s="6">
        <v>237693</v>
      </c>
      <c r="Q132" s="6">
        <v>0</v>
      </c>
      <c r="R132" s="6">
        <v>3576</v>
      </c>
      <c r="S132" s="6">
        <v>0</v>
      </c>
      <c r="T132" s="6">
        <v>1087</v>
      </c>
      <c r="U132" s="15">
        <v>724945</v>
      </c>
    </row>
    <row r="133" spans="1:21" x14ac:dyDescent="0.25">
      <c r="A133" s="25" t="s">
        <v>186</v>
      </c>
      <c r="B133" s="14">
        <v>206827</v>
      </c>
      <c r="C133" s="6">
        <v>931057</v>
      </c>
      <c r="D133" s="6">
        <v>86900</v>
      </c>
      <c r="E133" s="6">
        <v>171835</v>
      </c>
      <c r="F133" s="6">
        <v>81159</v>
      </c>
      <c r="G133" s="6">
        <v>457026</v>
      </c>
      <c r="H133" s="6">
        <v>143282</v>
      </c>
      <c r="I133" s="6">
        <v>0</v>
      </c>
      <c r="J133" s="15">
        <v>2078086</v>
      </c>
      <c r="K133" s="14">
        <v>136709</v>
      </c>
      <c r="L133" s="6">
        <v>615504</v>
      </c>
      <c r="M133" s="6">
        <v>113778</v>
      </c>
      <c r="N133" s="6">
        <v>57542</v>
      </c>
      <c r="O133" s="6">
        <v>53638</v>
      </c>
      <c r="P133" s="6">
        <v>396456</v>
      </c>
      <c r="Q133" s="6">
        <v>0</v>
      </c>
      <c r="R133" s="6">
        <v>10906</v>
      </c>
      <c r="S133" s="6">
        <v>0</v>
      </c>
      <c r="T133" s="6">
        <v>2586</v>
      </c>
      <c r="U133" s="15">
        <v>1387119</v>
      </c>
    </row>
    <row r="134" spans="1:21" x14ac:dyDescent="0.25">
      <c r="A134" s="25" t="s">
        <v>187</v>
      </c>
      <c r="B134" s="14">
        <v>113359</v>
      </c>
      <c r="C134" s="6">
        <v>491936</v>
      </c>
      <c r="D134" s="6">
        <v>62027</v>
      </c>
      <c r="E134" s="6">
        <v>105873</v>
      </c>
      <c r="F134" s="6">
        <v>36360</v>
      </c>
      <c r="G134" s="6">
        <v>243829</v>
      </c>
      <c r="H134" s="6">
        <v>16041</v>
      </c>
      <c r="I134" s="6">
        <v>0</v>
      </c>
      <c r="J134" s="15">
        <v>1069425</v>
      </c>
      <c r="K134" s="14">
        <v>80662</v>
      </c>
      <c r="L134" s="6">
        <v>350043</v>
      </c>
      <c r="M134" s="6">
        <v>75335</v>
      </c>
      <c r="N134" s="6">
        <v>44136</v>
      </c>
      <c r="O134" s="6">
        <v>25873</v>
      </c>
      <c r="P134" s="6">
        <v>184914</v>
      </c>
      <c r="Q134" s="6">
        <v>0</v>
      </c>
      <c r="R134" s="6">
        <v>3841</v>
      </c>
      <c r="S134" s="6">
        <v>0</v>
      </c>
      <c r="T134" s="6">
        <v>4128</v>
      </c>
      <c r="U134" s="15">
        <v>768932</v>
      </c>
    </row>
    <row r="135" spans="1:21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6" t="s">
        <v>193</v>
      </c>
      <c r="I135" s="6" t="s">
        <v>193</v>
      </c>
      <c r="J135" s="15" t="s">
        <v>193</v>
      </c>
      <c r="K135" s="14" t="s">
        <v>193</v>
      </c>
      <c r="L135" s="6" t="s">
        <v>193</v>
      </c>
      <c r="M135" s="6" t="s">
        <v>193</v>
      </c>
      <c r="N135" s="6" t="s">
        <v>193</v>
      </c>
      <c r="O135" s="6" t="s">
        <v>193</v>
      </c>
      <c r="P135" s="6" t="s">
        <v>193</v>
      </c>
      <c r="Q135" s="6" t="s">
        <v>193</v>
      </c>
      <c r="R135" s="6" t="s">
        <v>193</v>
      </c>
      <c r="S135" s="6" t="s">
        <v>193</v>
      </c>
      <c r="T135" s="6" t="s">
        <v>193</v>
      </c>
      <c r="U135" s="15" t="s">
        <v>193</v>
      </c>
    </row>
    <row r="136" spans="1:21" x14ac:dyDescent="0.25">
      <c r="A136" s="22" t="s">
        <v>155</v>
      </c>
      <c r="B136" s="12">
        <f t="shared" ref="B136:J136" si="35">SUM(B132:B135)</f>
        <v>429766</v>
      </c>
      <c r="C136" s="5">
        <f t="shared" si="35"/>
        <v>1905143</v>
      </c>
      <c r="D136" s="5">
        <f t="shared" si="35"/>
        <v>181801</v>
      </c>
      <c r="E136" s="5">
        <f t="shared" si="35"/>
        <v>343456</v>
      </c>
      <c r="F136" s="5">
        <f t="shared" si="35"/>
        <v>161351</v>
      </c>
      <c r="G136" s="5">
        <f t="shared" si="35"/>
        <v>930972</v>
      </c>
      <c r="H136" s="5">
        <f t="shared" si="35"/>
        <v>290818</v>
      </c>
      <c r="I136" s="5">
        <f t="shared" si="35"/>
        <v>0</v>
      </c>
      <c r="J136" s="13">
        <f t="shared" si="35"/>
        <v>4243307</v>
      </c>
      <c r="K136" s="12">
        <f t="shared" ref="K136:U136" si="36">SUM(K132:K135)</f>
        <v>289399</v>
      </c>
      <c r="L136" s="5">
        <f t="shared" si="36"/>
        <v>1282472</v>
      </c>
      <c r="M136" s="5">
        <f t="shared" si="36"/>
        <v>232330</v>
      </c>
      <c r="N136" s="5">
        <f t="shared" si="36"/>
        <v>123286</v>
      </c>
      <c r="O136" s="5">
        <f t="shared" si="36"/>
        <v>108322</v>
      </c>
      <c r="P136" s="5">
        <f t="shared" si="36"/>
        <v>819063</v>
      </c>
      <c r="Q136" s="5">
        <f t="shared" si="36"/>
        <v>0</v>
      </c>
      <c r="R136" s="5">
        <f t="shared" si="36"/>
        <v>18323</v>
      </c>
      <c r="S136" s="5">
        <f t="shared" si="36"/>
        <v>0</v>
      </c>
      <c r="T136" s="5">
        <f t="shared" si="36"/>
        <v>7801</v>
      </c>
      <c r="U136" s="13">
        <f t="shared" si="36"/>
        <v>2880996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176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6" t="s">
        <v>193</v>
      </c>
      <c r="I142" s="6" t="s">
        <v>193</v>
      </c>
      <c r="J142" s="15" t="s">
        <v>193</v>
      </c>
      <c r="K142" s="14" t="s">
        <v>193</v>
      </c>
      <c r="L142" s="6" t="s">
        <v>193</v>
      </c>
      <c r="M142" s="6" t="s">
        <v>193</v>
      </c>
      <c r="N142" s="6" t="s">
        <v>193</v>
      </c>
      <c r="O142" s="6" t="s">
        <v>193</v>
      </c>
      <c r="P142" s="6" t="s">
        <v>193</v>
      </c>
      <c r="Q142" s="6" t="s">
        <v>193</v>
      </c>
      <c r="R142" s="6" t="s">
        <v>193</v>
      </c>
      <c r="S142" s="6" t="s">
        <v>193</v>
      </c>
      <c r="T142" s="6" t="s">
        <v>193</v>
      </c>
      <c r="U142" s="15" t="s">
        <v>193</v>
      </c>
    </row>
    <row r="143" spans="1:21" x14ac:dyDescent="0.25">
      <c r="A143" s="22" t="s">
        <v>155</v>
      </c>
      <c r="B143" s="12">
        <f t="shared" ref="B143:J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5">
        <f t="shared" si="37"/>
        <v>0</v>
      </c>
      <c r="I143" s="5">
        <f t="shared" si="37"/>
        <v>0</v>
      </c>
      <c r="J143" s="13">
        <f t="shared" si="37"/>
        <v>0</v>
      </c>
      <c r="K143" s="12">
        <f t="shared" ref="K143:U143" si="38">SUM(K139:K142)</f>
        <v>0</v>
      </c>
      <c r="L143" s="5">
        <f t="shared" si="38"/>
        <v>0</v>
      </c>
      <c r="M143" s="5">
        <f t="shared" si="38"/>
        <v>0</v>
      </c>
      <c r="N143" s="5">
        <f t="shared" si="38"/>
        <v>0</v>
      </c>
      <c r="O143" s="5">
        <f t="shared" si="38"/>
        <v>0</v>
      </c>
      <c r="P143" s="5">
        <f t="shared" si="38"/>
        <v>0</v>
      </c>
      <c r="Q143" s="5">
        <f t="shared" si="38"/>
        <v>0</v>
      </c>
      <c r="R143" s="5">
        <f t="shared" si="38"/>
        <v>0</v>
      </c>
      <c r="S143" s="5">
        <f t="shared" si="38"/>
        <v>0</v>
      </c>
      <c r="T143" s="5">
        <f t="shared" si="38"/>
        <v>0</v>
      </c>
      <c r="U143" s="13">
        <f t="shared" si="38"/>
        <v>0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177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4320</v>
      </c>
      <c r="C146" s="6">
        <v>165960</v>
      </c>
      <c r="D146" s="6">
        <v>16320</v>
      </c>
      <c r="E146" s="6">
        <v>18240</v>
      </c>
      <c r="F146" s="6">
        <v>3240</v>
      </c>
      <c r="G146" s="6">
        <v>178080</v>
      </c>
      <c r="H146" s="6">
        <v>-240</v>
      </c>
      <c r="I146" s="6">
        <v>0</v>
      </c>
      <c r="J146" s="15">
        <v>385920</v>
      </c>
      <c r="K146" s="14">
        <v>6146</v>
      </c>
      <c r="L146" s="6">
        <v>60042.3</v>
      </c>
      <c r="M146" s="6">
        <v>5372.89</v>
      </c>
      <c r="N146" s="6">
        <v>5073</v>
      </c>
      <c r="O146" s="6">
        <v>1193</v>
      </c>
      <c r="P146" s="6">
        <v>59245.47</v>
      </c>
      <c r="Q146" s="6">
        <v>1919.5</v>
      </c>
      <c r="R146" s="6">
        <v>1470</v>
      </c>
      <c r="S146" s="6">
        <v>0</v>
      </c>
      <c r="T146" s="6">
        <v>20576.419999999998</v>
      </c>
      <c r="U146" s="15">
        <v>161038.57999999999</v>
      </c>
    </row>
    <row r="147" spans="1:21" x14ac:dyDescent="0.25">
      <c r="A147" s="25" t="s">
        <v>186</v>
      </c>
      <c r="B147" s="14">
        <v>3000</v>
      </c>
      <c r="C147" s="6">
        <v>196920</v>
      </c>
      <c r="D147" s="6">
        <v>10080</v>
      </c>
      <c r="E147" s="6">
        <v>45120</v>
      </c>
      <c r="F147" s="6">
        <v>2160</v>
      </c>
      <c r="G147" s="6">
        <v>237480</v>
      </c>
      <c r="H147" s="6">
        <v>8880</v>
      </c>
      <c r="I147" s="6">
        <v>0</v>
      </c>
      <c r="J147" s="15">
        <v>503640</v>
      </c>
      <c r="K147" s="14">
        <v>1952</v>
      </c>
      <c r="L147" s="6">
        <v>81847</v>
      </c>
      <c r="M147" s="6">
        <v>4120</v>
      </c>
      <c r="N147" s="6">
        <v>3590</v>
      </c>
      <c r="O147" s="6">
        <v>808</v>
      </c>
      <c r="P147" s="6">
        <v>78557</v>
      </c>
      <c r="Q147" s="6">
        <v>147</v>
      </c>
      <c r="R147" s="6">
        <v>9071</v>
      </c>
      <c r="S147" s="6">
        <v>0</v>
      </c>
      <c r="T147" s="6">
        <v>5096</v>
      </c>
      <c r="U147" s="15">
        <v>185188</v>
      </c>
    </row>
    <row r="148" spans="1:21" x14ac:dyDescent="0.25">
      <c r="A148" s="25" t="s">
        <v>187</v>
      </c>
      <c r="B148" s="14">
        <v>1080</v>
      </c>
      <c r="C148" s="6">
        <v>228120</v>
      </c>
      <c r="D148" s="6">
        <v>14040</v>
      </c>
      <c r="E148" s="6">
        <v>11640</v>
      </c>
      <c r="F148" s="6">
        <v>7560</v>
      </c>
      <c r="G148" s="6">
        <v>198000</v>
      </c>
      <c r="H148" s="6">
        <v>1440</v>
      </c>
      <c r="I148" s="6">
        <v>0</v>
      </c>
      <c r="J148" s="15">
        <v>461880</v>
      </c>
      <c r="K148" s="14">
        <v>1333</v>
      </c>
      <c r="L148" s="6">
        <v>84068</v>
      </c>
      <c r="M148" s="6">
        <v>3947</v>
      </c>
      <c r="N148" s="6">
        <v>7529</v>
      </c>
      <c r="O148" s="6">
        <v>4414</v>
      </c>
      <c r="P148" s="6">
        <v>70097</v>
      </c>
      <c r="Q148" s="6">
        <v>5195</v>
      </c>
      <c r="R148" s="6">
        <v>-6580</v>
      </c>
      <c r="S148" s="6">
        <v>0</v>
      </c>
      <c r="T148" s="6">
        <v>13031</v>
      </c>
      <c r="U148" s="15">
        <v>183034</v>
      </c>
    </row>
    <row r="149" spans="1:21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6" t="s">
        <v>193</v>
      </c>
      <c r="I149" s="6" t="s">
        <v>193</v>
      </c>
      <c r="J149" s="15" t="s">
        <v>193</v>
      </c>
      <c r="K149" s="14" t="s">
        <v>193</v>
      </c>
      <c r="L149" s="6" t="s">
        <v>193</v>
      </c>
      <c r="M149" s="6" t="s">
        <v>193</v>
      </c>
      <c r="N149" s="6" t="s">
        <v>193</v>
      </c>
      <c r="O149" s="6" t="s">
        <v>193</v>
      </c>
      <c r="P149" s="6" t="s">
        <v>193</v>
      </c>
      <c r="Q149" s="6" t="s">
        <v>193</v>
      </c>
      <c r="R149" s="6" t="s">
        <v>193</v>
      </c>
      <c r="S149" s="6" t="s">
        <v>193</v>
      </c>
      <c r="T149" s="6" t="s">
        <v>193</v>
      </c>
      <c r="U149" s="15" t="s">
        <v>193</v>
      </c>
    </row>
    <row r="150" spans="1:21" x14ac:dyDescent="0.25">
      <c r="A150" s="22" t="s">
        <v>155</v>
      </c>
      <c r="B150" s="12">
        <f t="shared" ref="B150:J150" si="39">SUM(B146:B149)</f>
        <v>8400</v>
      </c>
      <c r="C150" s="5">
        <f t="shared" si="39"/>
        <v>591000</v>
      </c>
      <c r="D150" s="5">
        <f t="shared" si="39"/>
        <v>40440</v>
      </c>
      <c r="E150" s="5">
        <f t="shared" si="39"/>
        <v>75000</v>
      </c>
      <c r="F150" s="5">
        <f t="shared" si="39"/>
        <v>12960</v>
      </c>
      <c r="G150" s="5">
        <f t="shared" si="39"/>
        <v>613560</v>
      </c>
      <c r="H150" s="5">
        <f t="shared" si="39"/>
        <v>10080</v>
      </c>
      <c r="I150" s="5">
        <f t="shared" si="39"/>
        <v>0</v>
      </c>
      <c r="J150" s="13">
        <f t="shared" si="39"/>
        <v>1351440</v>
      </c>
      <c r="K150" s="12">
        <f t="shared" ref="K150:U150" si="40">SUM(K146:K149)</f>
        <v>9431</v>
      </c>
      <c r="L150" s="5">
        <f t="shared" si="40"/>
        <v>225957.3</v>
      </c>
      <c r="M150" s="5">
        <f t="shared" si="40"/>
        <v>13439.89</v>
      </c>
      <c r="N150" s="5">
        <f t="shared" si="40"/>
        <v>16192</v>
      </c>
      <c r="O150" s="5">
        <f t="shared" si="40"/>
        <v>6415</v>
      </c>
      <c r="P150" s="5">
        <f t="shared" si="40"/>
        <v>207899.47</v>
      </c>
      <c r="Q150" s="5">
        <f t="shared" si="40"/>
        <v>7261.5</v>
      </c>
      <c r="R150" s="5">
        <f t="shared" si="40"/>
        <v>3961</v>
      </c>
      <c r="S150" s="5">
        <f t="shared" si="40"/>
        <v>0</v>
      </c>
      <c r="T150" s="5">
        <f t="shared" si="40"/>
        <v>38703.42</v>
      </c>
      <c r="U150" s="13">
        <f t="shared" si="40"/>
        <v>529260.57999999996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178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6" t="s">
        <v>193</v>
      </c>
      <c r="I156" s="6" t="s">
        <v>193</v>
      </c>
      <c r="J156" s="15" t="s">
        <v>193</v>
      </c>
      <c r="K156" s="14" t="s">
        <v>193</v>
      </c>
      <c r="L156" s="6" t="s">
        <v>193</v>
      </c>
      <c r="M156" s="6" t="s">
        <v>193</v>
      </c>
      <c r="N156" s="6" t="s">
        <v>193</v>
      </c>
      <c r="O156" s="6" t="s">
        <v>193</v>
      </c>
      <c r="P156" s="6" t="s">
        <v>193</v>
      </c>
      <c r="Q156" s="6" t="s">
        <v>193</v>
      </c>
      <c r="R156" s="6" t="s">
        <v>193</v>
      </c>
      <c r="S156" s="6" t="s">
        <v>193</v>
      </c>
      <c r="T156" s="6" t="s">
        <v>193</v>
      </c>
      <c r="U156" s="15" t="s">
        <v>193</v>
      </c>
    </row>
    <row r="157" spans="1:21" x14ac:dyDescent="0.25">
      <c r="A157" s="22" t="s">
        <v>155</v>
      </c>
      <c r="B157" s="12">
        <f t="shared" ref="B157:J157" si="41">SUM(B153:B156)</f>
        <v>0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5">
        <f t="shared" si="41"/>
        <v>0</v>
      </c>
      <c r="I157" s="5">
        <f t="shared" si="41"/>
        <v>0</v>
      </c>
      <c r="J157" s="13">
        <f t="shared" si="41"/>
        <v>0</v>
      </c>
      <c r="K157" s="12">
        <f t="shared" ref="K157:U157" si="42">SUM(K153:K156)</f>
        <v>0</v>
      </c>
      <c r="L157" s="5">
        <f t="shared" si="42"/>
        <v>0</v>
      </c>
      <c r="M157" s="5">
        <f t="shared" si="42"/>
        <v>0</v>
      </c>
      <c r="N157" s="5">
        <f t="shared" si="42"/>
        <v>0</v>
      </c>
      <c r="O157" s="5">
        <f t="shared" si="42"/>
        <v>0</v>
      </c>
      <c r="P157" s="5">
        <f t="shared" si="42"/>
        <v>0</v>
      </c>
      <c r="Q157" s="5">
        <f t="shared" si="42"/>
        <v>0</v>
      </c>
      <c r="R157" s="5">
        <f t="shared" si="42"/>
        <v>0</v>
      </c>
      <c r="S157" s="5">
        <f t="shared" si="42"/>
        <v>0</v>
      </c>
      <c r="T157" s="5">
        <f t="shared" si="42"/>
        <v>0</v>
      </c>
      <c r="U157" s="13">
        <f t="shared" si="42"/>
        <v>0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179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6" t="s">
        <v>193</v>
      </c>
      <c r="I163" s="6" t="s">
        <v>193</v>
      </c>
      <c r="J163" s="15" t="s">
        <v>193</v>
      </c>
      <c r="K163" s="14" t="s">
        <v>193</v>
      </c>
      <c r="L163" s="6" t="s">
        <v>193</v>
      </c>
      <c r="M163" s="6" t="s">
        <v>193</v>
      </c>
      <c r="N163" s="6" t="s">
        <v>193</v>
      </c>
      <c r="O163" s="6" t="s">
        <v>193</v>
      </c>
      <c r="P163" s="6" t="s">
        <v>193</v>
      </c>
      <c r="Q163" s="6" t="s">
        <v>193</v>
      </c>
      <c r="R163" s="6" t="s">
        <v>193</v>
      </c>
      <c r="S163" s="6" t="s">
        <v>193</v>
      </c>
      <c r="T163" s="6" t="s">
        <v>193</v>
      </c>
      <c r="U163" s="15" t="s">
        <v>193</v>
      </c>
    </row>
    <row r="164" spans="1:21" x14ac:dyDescent="0.25">
      <c r="A164" s="22" t="s">
        <v>155</v>
      </c>
      <c r="B164" s="12">
        <f t="shared" ref="B164:J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5">
        <f t="shared" si="43"/>
        <v>0</v>
      </c>
      <c r="I164" s="5">
        <f t="shared" si="43"/>
        <v>0</v>
      </c>
      <c r="J164" s="13">
        <f t="shared" si="43"/>
        <v>0</v>
      </c>
      <c r="K164" s="12">
        <f t="shared" ref="K164:U164" si="44">SUM(K160:K163)</f>
        <v>0</v>
      </c>
      <c r="L164" s="5">
        <f t="shared" si="44"/>
        <v>0</v>
      </c>
      <c r="M164" s="5">
        <f t="shared" si="44"/>
        <v>0</v>
      </c>
      <c r="N164" s="5">
        <f t="shared" si="44"/>
        <v>0</v>
      </c>
      <c r="O164" s="5">
        <f t="shared" si="44"/>
        <v>0</v>
      </c>
      <c r="P164" s="5">
        <f t="shared" si="44"/>
        <v>0</v>
      </c>
      <c r="Q164" s="5">
        <f t="shared" si="44"/>
        <v>0</v>
      </c>
      <c r="R164" s="5">
        <f t="shared" si="44"/>
        <v>0</v>
      </c>
      <c r="S164" s="5">
        <f t="shared" si="44"/>
        <v>0</v>
      </c>
      <c r="T164" s="5">
        <f t="shared" si="44"/>
        <v>0</v>
      </c>
      <c r="U164" s="13">
        <f t="shared" si="44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180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6" t="s">
        <v>192</v>
      </c>
      <c r="I167" s="6" t="s">
        <v>192</v>
      </c>
      <c r="J167" s="15" t="s">
        <v>192</v>
      </c>
      <c r="K167" s="14" t="s">
        <v>192</v>
      </c>
      <c r="L167" s="6" t="s">
        <v>192</v>
      </c>
      <c r="M167" s="6" t="s">
        <v>192</v>
      </c>
      <c r="N167" s="6" t="s">
        <v>192</v>
      </c>
      <c r="O167" s="6" t="s">
        <v>192</v>
      </c>
      <c r="P167" s="6" t="s">
        <v>192</v>
      </c>
      <c r="Q167" s="6" t="s">
        <v>192</v>
      </c>
      <c r="R167" s="6" t="s">
        <v>192</v>
      </c>
      <c r="S167" s="6" t="s">
        <v>192</v>
      </c>
      <c r="T167" s="6" t="s">
        <v>192</v>
      </c>
      <c r="U167" s="15" t="s">
        <v>192</v>
      </c>
    </row>
    <row r="168" spans="1:21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6" t="s">
        <v>193</v>
      </c>
      <c r="I169" s="6" t="s">
        <v>193</v>
      </c>
      <c r="J169" s="15" t="s">
        <v>193</v>
      </c>
      <c r="K169" s="14" t="s">
        <v>193</v>
      </c>
      <c r="L169" s="6" t="s">
        <v>193</v>
      </c>
      <c r="M169" s="6" t="s">
        <v>193</v>
      </c>
      <c r="N169" s="6" t="s">
        <v>193</v>
      </c>
      <c r="O169" s="6" t="s">
        <v>193</v>
      </c>
      <c r="P169" s="6" t="s">
        <v>193</v>
      </c>
      <c r="Q169" s="6" t="s">
        <v>193</v>
      </c>
      <c r="R169" s="6" t="s">
        <v>193</v>
      </c>
      <c r="S169" s="6" t="s">
        <v>193</v>
      </c>
      <c r="T169" s="6" t="s">
        <v>193</v>
      </c>
      <c r="U169" s="15" t="s">
        <v>193</v>
      </c>
    </row>
    <row r="170" spans="1:21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6" t="s">
        <v>193</v>
      </c>
      <c r="I170" s="6" t="s">
        <v>193</v>
      </c>
      <c r="J170" s="15" t="s">
        <v>193</v>
      </c>
      <c r="K170" s="14" t="s">
        <v>193</v>
      </c>
      <c r="L170" s="6" t="s">
        <v>193</v>
      </c>
      <c r="M170" s="6" t="s">
        <v>193</v>
      </c>
      <c r="N170" s="6" t="s">
        <v>193</v>
      </c>
      <c r="O170" s="6" t="s">
        <v>193</v>
      </c>
      <c r="P170" s="6" t="s">
        <v>193</v>
      </c>
      <c r="Q170" s="6" t="s">
        <v>193</v>
      </c>
      <c r="R170" s="6" t="s">
        <v>193</v>
      </c>
      <c r="S170" s="6" t="s">
        <v>193</v>
      </c>
      <c r="T170" s="6" t="s">
        <v>193</v>
      </c>
      <c r="U170" s="15" t="s">
        <v>193</v>
      </c>
    </row>
    <row r="171" spans="1:21" x14ac:dyDescent="0.25">
      <c r="A171" s="22" t="s">
        <v>155</v>
      </c>
      <c r="B171" s="12">
        <f t="shared" ref="B171:J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5">
        <f t="shared" si="45"/>
        <v>0</v>
      </c>
      <c r="J171" s="13">
        <f t="shared" si="45"/>
        <v>0</v>
      </c>
      <c r="K171" s="12">
        <f t="shared" ref="K171:U171" si="46">SUM(K167:K170)</f>
        <v>0</v>
      </c>
      <c r="L171" s="5">
        <f t="shared" si="46"/>
        <v>0</v>
      </c>
      <c r="M171" s="5">
        <f t="shared" si="46"/>
        <v>0</v>
      </c>
      <c r="N171" s="5">
        <f t="shared" si="46"/>
        <v>0</v>
      </c>
      <c r="O171" s="5">
        <f t="shared" si="46"/>
        <v>0</v>
      </c>
      <c r="P171" s="5">
        <f t="shared" si="46"/>
        <v>0</v>
      </c>
      <c r="Q171" s="5">
        <f t="shared" si="46"/>
        <v>0</v>
      </c>
      <c r="R171" s="5">
        <f t="shared" si="46"/>
        <v>0</v>
      </c>
      <c r="S171" s="5">
        <f t="shared" si="46"/>
        <v>0</v>
      </c>
      <c r="T171" s="5">
        <f t="shared" si="46"/>
        <v>0</v>
      </c>
      <c r="U171" s="13">
        <f t="shared" si="46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181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6" t="s">
        <v>193</v>
      </c>
      <c r="I177" s="6" t="s">
        <v>193</v>
      </c>
      <c r="J177" s="15" t="s">
        <v>193</v>
      </c>
      <c r="K177" s="14" t="s">
        <v>193</v>
      </c>
      <c r="L177" s="6" t="s">
        <v>193</v>
      </c>
      <c r="M177" s="6" t="s">
        <v>193</v>
      </c>
      <c r="N177" s="6" t="s">
        <v>193</v>
      </c>
      <c r="O177" s="6" t="s">
        <v>193</v>
      </c>
      <c r="P177" s="6" t="s">
        <v>193</v>
      </c>
      <c r="Q177" s="6" t="s">
        <v>193</v>
      </c>
      <c r="R177" s="6" t="s">
        <v>193</v>
      </c>
      <c r="S177" s="6" t="s">
        <v>193</v>
      </c>
      <c r="T177" s="6" t="s">
        <v>193</v>
      </c>
      <c r="U177" s="15" t="s">
        <v>193</v>
      </c>
    </row>
    <row r="178" spans="1:21" x14ac:dyDescent="0.25">
      <c r="A178" s="22" t="s">
        <v>155</v>
      </c>
      <c r="B178" s="12">
        <f t="shared" ref="B178:J178" si="47">SUM(B174:B177)</f>
        <v>0</v>
      </c>
      <c r="C178" s="5">
        <f t="shared" si="47"/>
        <v>0</v>
      </c>
      <c r="D178" s="5">
        <f t="shared" si="47"/>
        <v>0</v>
      </c>
      <c r="E178" s="5">
        <f t="shared" si="47"/>
        <v>0</v>
      </c>
      <c r="F178" s="5">
        <f t="shared" si="47"/>
        <v>0</v>
      </c>
      <c r="G178" s="5">
        <f t="shared" si="47"/>
        <v>0</v>
      </c>
      <c r="H178" s="5">
        <f t="shared" si="47"/>
        <v>0</v>
      </c>
      <c r="I178" s="5">
        <f t="shared" si="47"/>
        <v>0</v>
      </c>
      <c r="J178" s="13">
        <f t="shared" si="47"/>
        <v>0</v>
      </c>
      <c r="K178" s="12">
        <f t="shared" ref="K178:U178" si="48">SUM(K174:K177)</f>
        <v>0</v>
      </c>
      <c r="L178" s="5">
        <f t="shared" si="48"/>
        <v>0</v>
      </c>
      <c r="M178" s="5">
        <f t="shared" si="48"/>
        <v>0</v>
      </c>
      <c r="N178" s="5">
        <f t="shared" si="48"/>
        <v>0</v>
      </c>
      <c r="O178" s="5">
        <f t="shared" si="48"/>
        <v>0</v>
      </c>
      <c r="P178" s="5">
        <f t="shared" si="48"/>
        <v>0</v>
      </c>
      <c r="Q178" s="5">
        <f t="shared" si="48"/>
        <v>0</v>
      </c>
      <c r="R178" s="5">
        <f t="shared" si="48"/>
        <v>0</v>
      </c>
      <c r="S178" s="5">
        <f t="shared" si="48"/>
        <v>0</v>
      </c>
      <c r="T178" s="5">
        <f t="shared" si="48"/>
        <v>0</v>
      </c>
      <c r="U178" s="13">
        <f t="shared" si="48"/>
        <v>0</v>
      </c>
    </row>
    <row r="179" spans="1:21" x14ac:dyDescent="0.25">
      <c r="A179" s="24"/>
      <c r="B179" s="12"/>
      <c r="C179" s="5"/>
      <c r="D179" s="5"/>
      <c r="E179" s="5"/>
      <c r="F179" s="5"/>
      <c r="G179" s="5"/>
      <c r="H179" s="5"/>
      <c r="I179" s="5"/>
      <c r="J179" s="13"/>
      <c r="K179" s="12"/>
      <c r="L179" s="5"/>
      <c r="M179" s="5"/>
      <c r="N179" s="5"/>
      <c r="O179" s="5"/>
      <c r="P179" s="5"/>
      <c r="Q179" s="5"/>
      <c r="R179" s="5"/>
      <c r="S179" s="5"/>
      <c r="T179" s="5"/>
      <c r="U179" s="13"/>
    </row>
    <row r="180" spans="1:21" x14ac:dyDescent="0.25">
      <c r="A180" s="22" t="s">
        <v>182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>
        <v>144960</v>
      </c>
      <c r="C181" s="6">
        <v>407840</v>
      </c>
      <c r="D181" s="6">
        <v>45600</v>
      </c>
      <c r="E181" s="6">
        <v>17760</v>
      </c>
      <c r="F181" s="6">
        <v>30080</v>
      </c>
      <c r="G181" s="6">
        <v>510560</v>
      </c>
      <c r="H181" s="6">
        <v>8480</v>
      </c>
      <c r="I181" s="6">
        <v>0</v>
      </c>
      <c r="J181" s="15">
        <v>1165280</v>
      </c>
      <c r="K181" s="14">
        <v>70467</v>
      </c>
      <c r="L181" s="6">
        <v>200558</v>
      </c>
      <c r="M181" s="6">
        <v>27325</v>
      </c>
      <c r="N181" s="6">
        <v>10267</v>
      </c>
      <c r="O181" s="6">
        <v>16531</v>
      </c>
      <c r="P181" s="6">
        <v>279628</v>
      </c>
      <c r="Q181" s="6">
        <v>5940</v>
      </c>
      <c r="R181" s="6">
        <v>617</v>
      </c>
      <c r="S181" s="6">
        <v>468509</v>
      </c>
      <c r="T181" s="6">
        <v>3484</v>
      </c>
      <c r="U181" s="15">
        <v>1083326</v>
      </c>
    </row>
    <row r="182" spans="1:21" x14ac:dyDescent="0.25">
      <c r="A182" s="25" t="s">
        <v>186</v>
      </c>
      <c r="B182" s="14">
        <v>57280</v>
      </c>
      <c r="C182" s="6">
        <v>311200</v>
      </c>
      <c r="D182" s="6">
        <v>22880</v>
      </c>
      <c r="E182" s="6">
        <v>5760</v>
      </c>
      <c r="F182" s="6">
        <v>5120</v>
      </c>
      <c r="G182" s="6">
        <v>495520</v>
      </c>
      <c r="H182" s="6">
        <v>10400</v>
      </c>
      <c r="I182" s="6">
        <v>0</v>
      </c>
      <c r="J182" s="15">
        <v>908160</v>
      </c>
      <c r="K182" s="14">
        <v>51034</v>
      </c>
      <c r="L182" s="6">
        <v>267930</v>
      </c>
      <c r="M182" s="6">
        <v>5611</v>
      </c>
      <c r="N182" s="6">
        <v>1403</v>
      </c>
      <c r="O182" s="6">
        <v>-1448</v>
      </c>
      <c r="P182" s="6">
        <v>253029</v>
      </c>
      <c r="Q182" s="6">
        <v>6800</v>
      </c>
      <c r="R182" s="6">
        <v>3451</v>
      </c>
      <c r="S182" s="6">
        <v>-432811</v>
      </c>
      <c r="T182" s="6">
        <v>3980</v>
      </c>
      <c r="U182" s="15">
        <v>158979</v>
      </c>
    </row>
    <row r="183" spans="1:21" x14ac:dyDescent="0.25">
      <c r="A183" s="25" t="s">
        <v>187</v>
      </c>
      <c r="B183" s="14">
        <v>99840</v>
      </c>
      <c r="C183" s="6">
        <v>295680</v>
      </c>
      <c r="D183" s="6">
        <v>5760</v>
      </c>
      <c r="E183" s="6">
        <v>30080</v>
      </c>
      <c r="F183" s="6">
        <v>33600</v>
      </c>
      <c r="G183" s="6">
        <v>457280</v>
      </c>
      <c r="H183" s="6">
        <v>4480</v>
      </c>
      <c r="I183" s="6">
        <v>0</v>
      </c>
      <c r="J183" s="15">
        <v>926720</v>
      </c>
      <c r="K183" s="14">
        <v>36293</v>
      </c>
      <c r="L183" s="6">
        <v>190536</v>
      </c>
      <c r="M183" s="6">
        <v>11038</v>
      </c>
      <c r="N183" s="6">
        <v>2759</v>
      </c>
      <c r="O183" s="6">
        <v>15410</v>
      </c>
      <c r="P183" s="6">
        <v>254836</v>
      </c>
      <c r="Q183" s="6">
        <v>3040</v>
      </c>
      <c r="R183" s="6">
        <v>2810</v>
      </c>
      <c r="S183" s="6">
        <v>4795</v>
      </c>
      <c r="T183" s="6">
        <v>7928</v>
      </c>
      <c r="U183" s="15">
        <v>529445</v>
      </c>
    </row>
    <row r="184" spans="1:21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6" t="s">
        <v>193</v>
      </c>
      <c r="I184" s="6" t="s">
        <v>193</v>
      </c>
      <c r="J184" s="15" t="s">
        <v>193</v>
      </c>
      <c r="K184" s="14" t="s">
        <v>193</v>
      </c>
      <c r="L184" s="6" t="s">
        <v>193</v>
      </c>
      <c r="M184" s="6" t="s">
        <v>193</v>
      </c>
      <c r="N184" s="6" t="s">
        <v>193</v>
      </c>
      <c r="O184" s="6" t="s">
        <v>193</v>
      </c>
      <c r="P184" s="6" t="s">
        <v>193</v>
      </c>
      <c r="Q184" s="6" t="s">
        <v>193</v>
      </c>
      <c r="R184" s="6" t="s">
        <v>193</v>
      </c>
      <c r="S184" s="6" t="s">
        <v>193</v>
      </c>
      <c r="T184" s="6" t="s">
        <v>193</v>
      </c>
      <c r="U184" s="15" t="s">
        <v>193</v>
      </c>
    </row>
    <row r="185" spans="1:21" x14ac:dyDescent="0.25">
      <c r="A185" s="22" t="s">
        <v>155</v>
      </c>
      <c r="B185" s="12">
        <f t="shared" ref="B185:J185" si="49">SUM(B181:B184)</f>
        <v>302080</v>
      </c>
      <c r="C185" s="5">
        <f t="shared" si="49"/>
        <v>1014720</v>
      </c>
      <c r="D185" s="5">
        <f t="shared" si="49"/>
        <v>74240</v>
      </c>
      <c r="E185" s="5">
        <f t="shared" si="49"/>
        <v>53600</v>
      </c>
      <c r="F185" s="5">
        <f t="shared" si="49"/>
        <v>68800</v>
      </c>
      <c r="G185" s="5">
        <f t="shared" si="49"/>
        <v>1463360</v>
      </c>
      <c r="H185" s="5">
        <f t="shared" si="49"/>
        <v>23360</v>
      </c>
      <c r="I185" s="5">
        <f t="shared" si="49"/>
        <v>0</v>
      </c>
      <c r="J185" s="13">
        <f t="shared" si="49"/>
        <v>3000160</v>
      </c>
      <c r="K185" s="12">
        <f t="shared" ref="K185:U185" si="50">SUM(K181:K184)</f>
        <v>157794</v>
      </c>
      <c r="L185" s="5">
        <f t="shared" si="50"/>
        <v>659024</v>
      </c>
      <c r="M185" s="5">
        <f t="shared" si="50"/>
        <v>43974</v>
      </c>
      <c r="N185" s="5">
        <f t="shared" si="50"/>
        <v>14429</v>
      </c>
      <c r="O185" s="5">
        <f t="shared" si="50"/>
        <v>30493</v>
      </c>
      <c r="P185" s="5">
        <f t="shared" si="50"/>
        <v>787493</v>
      </c>
      <c r="Q185" s="5">
        <f t="shared" si="50"/>
        <v>15780</v>
      </c>
      <c r="R185" s="5">
        <f t="shared" si="50"/>
        <v>6878</v>
      </c>
      <c r="S185" s="5">
        <f t="shared" si="50"/>
        <v>40493</v>
      </c>
      <c r="T185" s="5">
        <f t="shared" si="50"/>
        <v>15392</v>
      </c>
      <c r="U185" s="13">
        <f t="shared" si="50"/>
        <v>1771750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183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399216</v>
      </c>
      <c r="C188" s="6">
        <v>707774</v>
      </c>
      <c r="D188" s="6">
        <v>2795338</v>
      </c>
      <c r="E188" s="6">
        <v>2843132</v>
      </c>
      <c r="F188" s="6">
        <v>843577</v>
      </c>
      <c r="G188" s="6">
        <v>2538743</v>
      </c>
      <c r="H188" s="6">
        <v>12478</v>
      </c>
      <c r="I188" s="6">
        <v>14028</v>
      </c>
      <c r="J188" s="15">
        <v>10154286</v>
      </c>
      <c r="K188" s="14">
        <v>275068</v>
      </c>
      <c r="L188" s="6">
        <v>488237</v>
      </c>
      <c r="M188" s="6">
        <v>1926697</v>
      </c>
      <c r="N188" s="6">
        <v>1958749</v>
      </c>
      <c r="O188" s="6">
        <v>582225</v>
      </c>
      <c r="P188" s="6">
        <v>1750654</v>
      </c>
      <c r="Q188" s="6">
        <v>8753</v>
      </c>
      <c r="R188" s="6">
        <v>14028</v>
      </c>
      <c r="S188" s="6">
        <v>22686</v>
      </c>
      <c r="T188" s="6">
        <v>0</v>
      </c>
      <c r="U188" s="15">
        <v>7027097</v>
      </c>
    </row>
    <row r="189" spans="1:21" x14ac:dyDescent="0.25">
      <c r="A189" s="25" t="s">
        <v>186</v>
      </c>
      <c r="B189" s="14">
        <v>326038</v>
      </c>
      <c r="C189" s="6">
        <v>646907</v>
      </c>
      <c r="D189" s="6">
        <v>2104650</v>
      </c>
      <c r="E189" s="6">
        <v>2533470</v>
      </c>
      <c r="F189" s="6">
        <v>813573</v>
      </c>
      <c r="G189" s="6">
        <v>3018899</v>
      </c>
      <c r="H189" s="6">
        <v>-3543</v>
      </c>
      <c r="I189" s="6">
        <v>9165</v>
      </c>
      <c r="J189" s="15">
        <v>9449159</v>
      </c>
      <c r="K189" s="14">
        <v>227730</v>
      </c>
      <c r="L189" s="6">
        <v>453720</v>
      </c>
      <c r="M189" s="6">
        <v>1475731</v>
      </c>
      <c r="N189" s="6">
        <v>1784043</v>
      </c>
      <c r="O189" s="6">
        <v>570071</v>
      </c>
      <c r="P189" s="6">
        <v>2119625</v>
      </c>
      <c r="Q189" s="6">
        <v>-2542</v>
      </c>
      <c r="R189" s="6">
        <v>9165</v>
      </c>
      <c r="S189" s="6">
        <v>23697</v>
      </c>
      <c r="T189" s="6">
        <v>0</v>
      </c>
      <c r="U189" s="15">
        <v>6661240</v>
      </c>
    </row>
    <row r="190" spans="1:21" x14ac:dyDescent="0.25">
      <c r="A190" s="25" t="s">
        <v>187</v>
      </c>
      <c r="B190" s="14">
        <v>353929</v>
      </c>
      <c r="C190" s="6">
        <v>652504</v>
      </c>
      <c r="D190" s="6">
        <v>2679883</v>
      </c>
      <c r="E190" s="6">
        <v>2469387</v>
      </c>
      <c r="F190" s="6">
        <v>1352674</v>
      </c>
      <c r="G190" s="6">
        <v>2683425</v>
      </c>
      <c r="H190" s="6">
        <v>41555</v>
      </c>
      <c r="I190" s="6">
        <v>1283</v>
      </c>
      <c r="J190" s="15">
        <v>10234640</v>
      </c>
      <c r="K190" s="14">
        <v>246118</v>
      </c>
      <c r="L190" s="6">
        <v>454087</v>
      </c>
      <c r="M190" s="6">
        <v>1867415</v>
      </c>
      <c r="N190" s="6">
        <v>1720029</v>
      </c>
      <c r="O190" s="6">
        <v>940118</v>
      </c>
      <c r="P190" s="6">
        <v>1864824</v>
      </c>
      <c r="Q190" s="6">
        <v>28793</v>
      </c>
      <c r="R190" s="6">
        <v>1283</v>
      </c>
      <c r="S190" s="6">
        <v>38321</v>
      </c>
      <c r="T190" s="6">
        <v>0</v>
      </c>
      <c r="U190" s="15">
        <v>7160988</v>
      </c>
    </row>
    <row r="191" spans="1:21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6" t="s">
        <v>193</v>
      </c>
      <c r="I191" s="6" t="s">
        <v>193</v>
      </c>
      <c r="J191" s="15" t="s">
        <v>193</v>
      </c>
      <c r="K191" s="14" t="s">
        <v>193</v>
      </c>
      <c r="L191" s="6" t="s">
        <v>193</v>
      </c>
      <c r="M191" s="6" t="s">
        <v>193</v>
      </c>
      <c r="N191" s="6" t="s">
        <v>193</v>
      </c>
      <c r="O191" s="6" t="s">
        <v>193</v>
      </c>
      <c r="P191" s="6" t="s">
        <v>193</v>
      </c>
      <c r="Q191" s="6" t="s">
        <v>193</v>
      </c>
      <c r="R191" s="6" t="s">
        <v>193</v>
      </c>
      <c r="S191" s="6" t="s">
        <v>193</v>
      </c>
      <c r="T191" s="6" t="s">
        <v>193</v>
      </c>
      <c r="U191" s="15" t="s">
        <v>193</v>
      </c>
    </row>
    <row r="192" spans="1:21" x14ac:dyDescent="0.25">
      <c r="A192" s="22" t="s">
        <v>155</v>
      </c>
      <c r="B192" s="12">
        <f t="shared" ref="B192:J192" si="51">SUM(B188:B191)</f>
        <v>1079183</v>
      </c>
      <c r="C192" s="5">
        <f t="shared" si="51"/>
        <v>2007185</v>
      </c>
      <c r="D192" s="5">
        <f t="shared" si="51"/>
        <v>7579871</v>
      </c>
      <c r="E192" s="5">
        <f t="shared" si="51"/>
        <v>7845989</v>
      </c>
      <c r="F192" s="5">
        <f t="shared" si="51"/>
        <v>3009824</v>
      </c>
      <c r="G192" s="5">
        <f t="shared" si="51"/>
        <v>8241067</v>
      </c>
      <c r="H192" s="5">
        <f t="shared" si="51"/>
        <v>50490</v>
      </c>
      <c r="I192" s="5">
        <f t="shared" si="51"/>
        <v>24476</v>
      </c>
      <c r="J192" s="13">
        <f t="shared" si="51"/>
        <v>29838085</v>
      </c>
      <c r="K192" s="12">
        <f t="shared" ref="K192:U192" si="52">SUM(K188:K191)</f>
        <v>748916</v>
      </c>
      <c r="L192" s="5">
        <f t="shared" si="52"/>
        <v>1396044</v>
      </c>
      <c r="M192" s="5">
        <f t="shared" si="52"/>
        <v>5269843</v>
      </c>
      <c r="N192" s="5">
        <f t="shared" si="52"/>
        <v>5462821</v>
      </c>
      <c r="O192" s="5">
        <f t="shared" si="52"/>
        <v>2092414</v>
      </c>
      <c r="P192" s="5">
        <f t="shared" si="52"/>
        <v>5735103</v>
      </c>
      <c r="Q192" s="5">
        <f t="shared" si="52"/>
        <v>35004</v>
      </c>
      <c r="R192" s="5">
        <f t="shared" si="52"/>
        <v>24476</v>
      </c>
      <c r="S192" s="5">
        <f t="shared" si="52"/>
        <v>84704</v>
      </c>
      <c r="T192" s="5">
        <f t="shared" si="52"/>
        <v>0</v>
      </c>
      <c r="U192" s="13">
        <f t="shared" si="52"/>
        <v>20849325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184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162746</v>
      </c>
      <c r="C195" s="6">
        <v>25402</v>
      </c>
      <c r="D195" s="6">
        <v>0</v>
      </c>
      <c r="E195" s="6">
        <v>0</v>
      </c>
      <c r="F195" s="6">
        <v>0</v>
      </c>
      <c r="G195" s="6">
        <v>211386</v>
      </c>
      <c r="H195" s="6">
        <v>0</v>
      </c>
      <c r="I195" s="6">
        <v>0</v>
      </c>
      <c r="J195" s="15">
        <v>399534</v>
      </c>
      <c r="K195" s="14">
        <v>86889.89</v>
      </c>
      <c r="L195" s="6">
        <v>17068</v>
      </c>
      <c r="M195" s="6">
        <v>0</v>
      </c>
      <c r="N195" s="6">
        <v>0</v>
      </c>
      <c r="O195" s="6">
        <v>0</v>
      </c>
      <c r="P195" s="6">
        <v>144362.74</v>
      </c>
      <c r="Q195" s="6">
        <v>39270.76</v>
      </c>
      <c r="R195" s="6">
        <v>0</v>
      </c>
      <c r="S195" s="6">
        <v>0</v>
      </c>
      <c r="T195" s="6">
        <v>0</v>
      </c>
      <c r="U195" s="15">
        <v>287591.39</v>
      </c>
    </row>
    <row r="196" spans="1:21" x14ac:dyDescent="0.25">
      <c r="A196" s="25" t="s">
        <v>186</v>
      </c>
      <c r="B196" s="14">
        <v>314608</v>
      </c>
      <c r="C196" s="6">
        <v>173000</v>
      </c>
      <c r="D196" s="6">
        <v>0</v>
      </c>
      <c r="E196" s="6">
        <v>0</v>
      </c>
      <c r="F196" s="6">
        <v>0</v>
      </c>
      <c r="G196" s="6">
        <v>160306</v>
      </c>
      <c r="H196" s="6">
        <v>7000</v>
      </c>
      <c r="I196" s="6">
        <v>0</v>
      </c>
      <c r="J196" s="15">
        <v>654914</v>
      </c>
      <c r="K196" s="14">
        <v>213667.13</v>
      </c>
      <c r="L196" s="6">
        <v>117218.05</v>
      </c>
      <c r="M196" s="6">
        <v>0</v>
      </c>
      <c r="N196" s="6">
        <v>0</v>
      </c>
      <c r="O196" s="6">
        <v>0</v>
      </c>
      <c r="P196" s="6">
        <v>135576</v>
      </c>
      <c r="Q196" s="6">
        <v>12218.84</v>
      </c>
      <c r="R196" s="6">
        <v>0</v>
      </c>
      <c r="S196" s="6">
        <v>0</v>
      </c>
      <c r="T196" s="6">
        <v>3503.15</v>
      </c>
      <c r="U196" s="15">
        <v>482183.17</v>
      </c>
    </row>
    <row r="197" spans="1:21" x14ac:dyDescent="0.25">
      <c r="A197" s="25" t="s">
        <v>187</v>
      </c>
      <c r="B197" s="14">
        <v>445486</v>
      </c>
      <c r="C197" s="6">
        <v>163744</v>
      </c>
      <c r="D197" s="6">
        <v>0</v>
      </c>
      <c r="E197" s="6">
        <v>0</v>
      </c>
      <c r="F197" s="6">
        <v>0</v>
      </c>
      <c r="G197" s="6">
        <v>205736</v>
      </c>
      <c r="H197" s="6">
        <v>53</v>
      </c>
      <c r="I197" s="6">
        <v>0</v>
      </c>
      <c r="J197" s="15">
        <v>815019</v>
      </c>
      <c r="K197" s="14">
        <v>249904.05</v>
      </c>
      <c r="L197" s="6">
        <v>114240.77</v>
      </c>
      <c r="M197" s="6">
        <v>0</v>
      </c>
      <c r="N197" s="6">
        <v>0</v>
      </c>
      <c r="O197" s="6">
        <v>0</v>
      </c>
      <c r="P197" s="6">
        <v>131982.06</v>
      </c>
      <c r="Q197" s="6">
        <v>2168.1799999999998</v>
      </c>
      <c r="R197" s="6">
        <v>0</v>
      </c>
      <c r="S197" s="6">
        <v>0</v>
      </c>
      <c r="T197" s="6">
        <v>34107.39</v>
      </c>
      <c r="U197" s="15">
        <v>532402.44999999995</v>
      </c>
    </row>
    <row r="198" spans="1:21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6" t="s">
        <v>193</v>
      </c>
      <c r="I198" s="6" t="s">
        <v>193</v>
      </c>
      <c r="J198" s="15" t="s">
        <v>193</v>
      </c>
      <c r="K198" s="14" t="s">
        <v>193</v>
      </c>
      <c r="L198" s="6" t="s">
        <v>193</v>
      </c>
      <c r="M198" s="6" t="s">
        <v>193</v>
      </c>
      <c r="N198" s="6" t="s">
        <v>193</v>
      </c>
      <c r="O198" s="6" t="s">
        <v>193</v>
      </c>
      <c r="P198" s="6" t="s">
        <v>193</v>
      </c>
      <c r="Q198" s="6" t="s">
        <v>193</v>
      </c>
      <c r="R198" s="6" t="s">
        <v>193</v>
      </c>
      <c r="S198" s="6" t="s">
        <v>193</v>
      </c>
      <c r="T198" s="6" t="s">
        <v>193</v>
      </c>
      <c r="U198" s="15" t="s">
        <v>193</v>
      </c>
    </row>
    <row r="199" spans="1:21" ht="15.75" thickBot="1" x14ac:dyDescent="0.3">
      <c r="A199" s="26" t="s">
        <v>155</v>
      </c>
      <c r="B199" s="16">
        <f t="shared" ref="B199:J199" si="53">SUM(B195:B198)</f>
        <v>922840</v>
      </c>
      <c r="C199" s="21">
        <f t="shared" si="53"/>
        <v>362146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21">
        <f t="shared" si="53"/>
        <v>577428</v>
      </c>
      <c r="H199" s="21">
        <f t="shared" si="53"/>
        <v>7053</v>
      </c>
      <c r="I199" s="21">
        <f t="shared" si="53"/>
        <v>0</v>
      </c>
      <c r="J199" s="17">
        <f t="shared" si="53"/>
        <v>1869467</v>
      </c>
      <c r="K199" s="16">
        <f t="shared" ref="K199:U199" si="54">SUM(K195:K198)</f>
        <v>550461.07000000007</v>
      </c>
      <c r="L199" s="21">
        <f t="shared" si="54"/>
        <v>248526.82</v>
      </c>
      <c r="M199" s="21">
        <f t="shared" si="54"/>
        <v>0</v>
      </c>
      <c r="N199" s="21">
        <f t="shared" si="54"/>
        <v>0</v>
      </c>
      <c r="O199" s="21">
        <f t="shared" si="54"/>
        <v>0</v>
      </c>
      <c r="P199" s="21">
        <f t="shared" si="54"/>
        <v>411920.8</v>
      </c>
      <c r="Q199" s="21">
        <f t="shared" si="54"/>
        <v>53657.780000000006</v>
      </c>
      <c r="R199" s="21">
        <f t="shared" si="54"/>
        <v>0</v>
      </c>
      <c r="S199" s="21">
        <f t="shared" si="54"/>
        <v>0</v>
      </c>
      <c r="T199" s="21">
        <f t="shared" si="54"/>
        <v>37610.54</v>
      </c>
      <c r="U199" s="17">
        <f t="shared" si="54"/>
        <v>1302177.01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199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46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47</v>
      </c>
      <c r="C13" s="53"/>
      <c r="D13" s="53"/>
      <c r="E13" s="53"/>
      <c r="F13" s="61"/>
      <c r="G13" s="61"/>
      <c r="H13" s="61"/>
      <c r="I13" s="61"/>
      <c r="J13" s="62"/>
      <c r="K13" s="63" t="s">
        <v>48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4727303</v>
      </c>
      <c r="C15" s="5">
        <f t="shared" si="0"/>
        <v>15557051</v>
      </c>
      <c r="D15" s="5">
        <f t="shared" si="0"/>
        <v>59004290</v>
      </c>
      <c r="E15" s="5">
        <f t="shared" si="0"/>
        <v>0</v>
      </c>
      <c r="F15" s="5">
        <f t="shared" si="0"/>
        <v>0</v>
      </c>
      <c r="G15" s="5">
        <f t="shared" si="0"/>
        <v>123872185</v>
      </c>
      <c r="H15" s="5">
        <f t="shared" si="0"/>
        <v>0</v>
      </c>
      <c r="I15" s="5">
        <f t="shared" si="0"/>
        <v>0</v>
      </c>
      <c r="J15" s="13">
        <f t="shared" si="0"/>
        <v>203160829</v>
      </c>
      <c r="K15" s="12">
        <f t="shared" si="0"/>
        <v>4025402</v>
      </c>
      <c r="L15" s="5">
        <f t="shared" si="0"/>
        <v>0</v>
      </c>
      <c r="M15" s="5">
        <f t="shared" si="0"/>
        <v>58239124</v>
      </c>
      <c r="N15" s="5">
        <f t="shared" si="0"/>
        <v>0</v>
      </c>
      <c r="O15" s="5">
        <f t="shared" si="0"/>
        <v>0</v>
      </c>
      <c r="P15" s="5">
        <f t="shared" si="0"/>
        <v>99442410</v>
      </c>
      <c r="Q15" s="5">
        <f t="shared" si="0"/>
        <v>-349676</v>
      </c>
      <c r="R15" s="5">
        <f t="shared" si="0"/>
        <v>0</v>
      </c>
      <c r="S15" s="5">
        <f t="shared" si="0"/>
        <v>1041911</v>
      </c>
      <c r="T15" s="5">
        <f t="shared" si="0"/>
        <v>0</v>
      </c>
      <c r="U15" s="13">
        <f t="shared" si="0"/>
        <v>162399171</v>
      </c>
    </row>
    <row r="16" spans="1:21" x14ac:dyDescent="0.25">
      <c r="A16" s="23" t="s">
        <v>146</v>
      </c>
      <c r="B16" s="12">
        <f>B24+B31+B38+B45+B52+B59+B66+B73+B80+B87+B94+B101+B108+B115+B122+B129+B136+B143+B150+B157</f>
        <v>4727303</v>
      </c>
      <c r="C16" s="5">
        <f t="shared" ref="C16:U16" si="1">C24+C31+C38+C45+C52+C59+C66+C73+C80+C87+C94+C101+C108+C115+C122+C129+C136+C143+C150+C157</f>
        <v>15557051</v>
      </c>
      <c r="D16" s="5">
        <f t="shared" si="1"/>
        <v>34361192</v>
      </c>
      <c r="E16" s="5">
        <f t="shared" si="1"/>
        <v>0</v>
      </c>
      <c r="F16" s="5">
        <f t="shared" si="1"/>
        <v>0</v>
      </c>
      <c r="G16" s="5">
        <f t="shared" si="1"/>
        <v>73338488</v>
      </c>
      <c r="H16" s="5">
        <f t="shared" si="1"/>
        <v>0</v>
      </c>
      <c r="I16" s="5">
        <f t="shared" si="1"/>
        <v>0</v>
      </c>
      <c r="J16" s="13">
        <f t="shared" si="1"/>
        <v>127984034</v>
      </c>
      <c r="K16" s="12">
        <f t="shared" si="1"/>
        <v>4042957</v>
      </c>
      <c r="L16" s="5">
        <f t="shared" si="1"/>
        <v>0</v>
      </c>
      <c r="M16" s="5">
        <f t="shared" si="1"/>
        <v>36660293</v>
      </c>
      <c r="N16" s="5">
        <f t="shared" si="1"/>
        <v>0</v>
      </c>
      <c r="O16" s="5">
        <f t="shared" si="1"/>
        <v>0</v>
      </c>
      <c r="P16" s="5">
        <f t="shared" si="1"/>
        <v>58246787</v>
      </c>
      <c r="Q16" s="5">
        <f t="shared" si="1"/>
        <v>-271936</v>
      </c>
      <c r="R16" s="5">
        <f t="shared" si="1"/>
        <v>0</v>
      </c>
      <c r="S16" s="5">
        <f t="shared" si="1"/>
        <v>620824</v>
      </c>
      <c r="T16" s="5">
        <f t="shared" si="1"/>
        <v>0</v>
      </c>
      <c r="U16" s="13">
        <f t="shared" si="1"/>
        <v>99298925</v>
      </c>
    </row>
    <row r="17" spans="1:21" x14ac:dyDescent="0.25">
      <c r="A17" s="23" t="s">
        <v>147</v>
      </c>
      <c r="B17" s="12">
        <f>B164+B171+B178+B185+B192+B199</f>
        <v>0</v>
      </c>
      <c r="C17" s="5">
        <f t="shared" ref="C17:U17" si="2">C164+C171+C178+C185+C192+C199</f>
        <v>0</v>
      </c>
      <c r="D17" s="5">
        <f t="shared" si="2"/>
        <v>24643098</v>
      </c>
      <c r="E17" s="5">
        <f t="shared" si="2"/>
        <v>0</v>
      </c>
      <c r="F17" s="5">
        <f t="shared" si="2"/>
        <v>0</v>
      </c>
      <c r="G17" s="5">
        <f t="shared" si="2"/>
        <v>50533697</v>
      </c>
      <c r="H17" s="5">
        <f t="shared" si="2"/>
        <v>0</v>
      </c>
      <c r="I17" s="5">
        <f t="shared" si="2"/>
        <v>0</v>
      </c>
      <c r="J17" s="13">
        <f t="shared" si="2"/>
        <v>75176795</v>
      </c>
      <c r="K17" s="12">
        <f t="shared" si="2"/>
        <v>-17555</v>
      </c>
      <c r="L17" s="5">
        <f t="shared" si="2"/>
        <v>0</v>
      </c>
      <c r="M17" s="5">
        <f t="shared" si="2"/>
        <v>21578831</v>
      </c>
      <c r="N17" s="5">
        <f t="shared" si="2"/>
        <v>0</v>
      </c>
      <c r="O17" s="5">
        <f t="shared" si="2"/>
        <v>0</v>
      </c>
      <c r="P17" s="5">
        <f t="shared" si="2"/>
        <v>41195623</v>
      </c>
      <c r="Q17" s="5">
        <f t="shared" si="2"/>
        <v>-77740</v>
      </c>
      <c r="R17" s="5">
        <f t="shared" si="2"/>
        <v>0</v>
      </c>
      <c r="S17" s="5">
        <f t="shared" si="2"/>
        <v>421087</v>
      </c>
      <c r="T17" s="5">
        <f t="shared" si="2"/>
        <v>0</v>
      </c>
      <c r="U17" s="13">
        <f t="shared" si="2"/>
        <v>63100246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6" t="s">
        <v>192</v>
      </c>
      <c r="I20" s="6" t="s">
        <v>192</v>
      </c>
      <c r="J20" s="15" t="s">
        <v>192</v>
      </c>
      <c r="K20" s="14" t="s">
        <v>192</v>
      </c>
      <c r="L20" s="6" t="s">
        <v>192</v>
      </c>
      <c r="M20" s="6" t="s">
        <v>192</v>
      </c>
      <c r="N20" s="6" t="s">
        <v>192</v>
      </c>
      <c r="O20" s="6" t="s">
        <v>192</v>
      </c>
      <c r="P20" s="6" t="s">
        <v>192</v>
      </c>
      <c r="Q20" s="6" t="s">
        <v>192</v>
      </c>
      <c r="R20" s="6" t="s">
        <v>192</v>
      </c>
      <c r="S20" s="6" t="s">
        <v>192</v>
      </c>
      <c r="T20" s="6" t="s">
        <v>192</v>
      </c>
      <c r="U20" s="15" t="s">
        <v>192</v>
      </c>
    </row>
    <row r="21" spans="1:21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6" t="s">
        <v>193</v>
      </c>
      <c r="I21" s="6" t="s">
        <v>193</v>
      </c>
      <c r="J21" s="15" t="s">
        <v>193</v>
      </c>
      <c r="K21" s="14" t="s">
        <v>193</v>
      </c>
      <c r="L21" s="6" t="s">
        <v>193</v>
      </c>
      <c r="M21" s="6" t="s">
        <v>193</v>
      </c>
      <c r="N21" s="6" t="s">
        <v>193</v>
      </c>
      <c r="O21" s="6" t="s">
        <v>193</v>
      </c>
      <c r="P21" s="6" t="s">
        <v>193</v>
      </c>
      <c r="Q21" s="6" t="s">
        <v>193</v>
      </c>
      <c r="R21" s="6" t="s">
        <v>193</v>
      </c>
      <c r="S21" s="6" t="s">
        <v>193</v>
      </c>
      <c r="T21" s="6" t="s">
        <v>193</v>
      </c>
      <c r="U21" s="15" t="s">
        <v>193</v>
      </c>
    </row>
    <row r="22" spans="1:21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6" t="s">
        <v>193</v>
      </c>
      <c r="I22" s="6" t="s">
        <v>193</v>
      </c>
      <c r="J22" s="15" t="s">
        <v>193</v>
      </c>
      <c r="K22" s="14" t="s">
        <v>193</v>
      </c>
      <c r="L22" s="6" t="s">
        <v>193</v>
      </c>
      <c r="M22" s="6" t="s">
        <v>193</v>
      </c>
      <c r="N22" s="6" t="s">
        <v>193</v>
      </c>
      <c r="O22" s="6" t="s">
        <v>193</v>
      </c>
      <c r="P22" s="6" t="s">
        <v>193</v>
      </c>
      <c r="Q22" s="6" t="s">
        <v>193</v>
      </c>
      <c r="R22" s="6" t="s">
        <v>193</v>
      </c>
      <c r="S22" s="6" t="s">
        <v>193</v>
      </c>
      <c r="T22" s="6" t="s">
        <v>193</v>
      </c>
      <c r="U22" s="15" t="s">
        <v>193</v>
      </c>
    </row>
    <row r="23" spans="1:21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6" t="s">
        <v>193</v>
      </c>
      <c r="I23" s="6" t="s">
        <v>193</v>
      </c>
      <c r="J23" s="15" t="s">
        <v>193</v>
      </c>
      <c r="K23" s="14" t="s">
        <v>193</v>
      </c>
      <c r="L23" s="6" t="s">
        <v>193</v>
      </c>
      <c r="M23" s="6" t="s">
        <v>193</v>
      </c>
      <c r="N23" s="6" t="s">
        <v>193</v>
      </c>
      <c r="O23" s="6" t="s">
        <v>193</v>
      </c>
      <c r="P23" s="6" t="s">
        <v>193</v>
      </c>
      <c r="Q23" s="6" t="s">
        <v>193</v>
      </c>
      <c r="R23" s="6" t="s">
        <v>193</v>
      </c>
      <c r="S23" s="6" t="s">
        <v>193</v>
      </c>
      <c r="T23" s="6" t="s">
        <v>193</v>
      </c>
      <c r="U23" s="15" t="s">
        <v>193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6" t="s">
        <v>193</v>
      </c>
      <c r="I30" s="6" t="s">
        <v>193</v>
      </c>
      <c r="J30" s="15" t="s">
        <v>193</v>
      </c>
      <c r="K30" s="14" t="s">
        <v>193</v>
      </c>
      <c r="L30" s="6" t="s">
        <v>193</v>
      </c>
      <c r="M30" s="6" t="s">
        <v>193</v>
      </c>
      <c r="N30" s="6" t="s">
        <v>193</v>
      </c>
      <c r="O30" s="6" t="s">
        <v>193</v>
      </c>
      <c r="P30" s="6" t="s">
        <v>193</v>
      </c>
      <c r="Q30" s="6" t="s">
        <v>193</v>
      </c>
      <c r="R30" s="6" t="s">
        <v>193</v>
      </c>
      <c r="S30" s="6" t="s">
        <v>193</v>
      </c>
      <c r="T30" s="6" t="s">
        <v>193</v>
      </c>
      <c r="U30" s="15" t="s">
        <v>193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6" t="s">
        <v>193</v>
      </c>
      <c r="I36" s="6" t="s">
        <v>193</v>
      </c>
      <c r="J36" s="15" t="s">
        <v>193</v>
      </c>
      <c r="K36" s="14" t="s">
        <v>193</v>
      </c>
      <c r="L36" s="6" t="s">
        <v>193</v>
      </c>
      <c r="M36" s="6" t="s">
        <v>193</v>
      </c>
      <c r="N36" s="6" t="s">
        <v>193</v>
      </c>
      <c r="O36" s="6" t="s">
        <v>193</v>
      </c>
      <c r="P36" s="6" t="s">
        <v>193</v>
      </c>
      <c r="Q36" s="6" t="s">
        <v>193</v>
      </c>
      <c r="R36" s="6" t="s">
        <v>193</v>
      </c>
      <c r="S36" s="6" t="s">
        <v>193</v>
      </c>
      <c r="T36" s="6" t="s">
        <v>193</v>
      </c>
      <c r="U36" s="15" t="s">
        <v>193</v>
      </c>
    </row>
    <row r="37" spans="1:21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6" t="s">
        <v>193</v>
      </c>
      <c r="I37" s="6" t="s">
        <v>193</v>
      </c>
      <c r="J37" s="15" t="s">
        <v>193</v>
      </c>
      <c r="K37" s="14" t="s">
        <v>193</v>
      </c>
      <c r="L37" s="6" t="s">
        <v>193</v>
      </c>
      <c r="M37" s="6" t="s">
        <v>193</v>
      </c>
      <c r="N37" s="6" t="s">
        <v>193</v>
      </c>
      <c r="O37" s="6" t="s">
        <v>193</v>
      </c>
      <c r="P37" s="6" t="s">
        <v>193</v>
      </c>
      <c r="Q37" s="6" t="s">
        <v>193</v>
      </c>
      <c r="R37" s="6" t="s">
        <v>193</v>
      </c>
      <c r="S37" s="6" t="s">
        <v>193</v>
      </c>
      <c r="T37" s="6" t="s">
        <v>193</v>
      </c>
      <c r="U37" s="15" t="s">
        <v>193</v>
      </c>
    </row>
    <row r="38" spans="1:21" x14ac:dyDescent="0.25">
      <c r="A38" s="22" t="s">
        <v>155</v>
      </c>
      <c r="B38" s="12">
        <f t="shared" ref="B38:J38" si="7">SUM(B34:B37)</f>
        <v>0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  <c r="H38" s="5">
        <f t="shared" si="7"/>
        <v>0</v>
      </c>
      <c r="I38" s="5">
        <f t="shared" si="7"/>
        <v>0</v>
      </c>
      <c r="J38" s="13">
        <f t="shared" si="7"/>
        <v>0</v>
      </c>
      <c r="K38" s="12">
        <f t="shared" ref="K38:U38" si="8">SUM(K34:K37)</f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13">
        <f t="shared" si="8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6" t="s">
        <v>193</v>
      </c>
      <c r="I44" s="6" t="s">
        <v>193</v>
      </c>
      <c r="J44" s="15" t="s">
        <v>193</v>
      </c>
      <c r="K44" s="14" t="s">
        <v>193</v>
      </c>
      <c r="L44" s="6" t="s">
        <v>193</v>
      </c>
      <c r="M44" s="6" t="s">
        <v>193</v>
      </c>
      <c r="N44" s="6" t="s">
        <v>193</v>
      </c>
      <c r="O44" s="6" t="s">
        <v>193</v>
      </c>
      <c r="P44" s="6" t="s">
        <v>193</v>
      </c>
      <c r="Q44" s="6" t="s">
        <v>193</v>
      </c>
      <c r="R44" s="6" t="s">
        <v>193</v>
      </c>
      <c r="S44" s="6" t="s">
        <v>193</v>
      </c>
      <c r="T44" s="6" t="s">
        <v>193</v>
      </c>
      <c r="U44" s="15" t="s">
        <v>193</v>
      </c>
    </row>
    <row r="45" spans="1:21" x14ac:dyDescent="0.25">
      <c r="A45" s="22" t="s">
        <v>155</v>
      </c>
      <c r="B45" s="12">
        <f t="shared" ref="B45:J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5">
        <f t="shared" si="9"/>
        <v>0</v>
      </c>
      <c r="J45" s="13">
        <f t="shared" si="9"/>
        <v>0</v>
      </c>
      <c r="K45" s="12">
        <f t="shared" ref="K45:U45" si="10">SUM(K41:K44)</f>
        <v>0</v>
      </c>
      <c r="L45" s="5">
        <f t="shared" si="10"/>
        <v>0</v>
      </c>
      <c r="M45" s="5">
        <f t="shared" si="10"/>
        <v>0</v>
      </c>
      <c r="N45" s="5">
        <f t="shared" si="10"/>
        <v>0</v>
      </c>
      <c r="O45" s="5">
        <f t="shared" si="10"/>
        <v>0</v>
      </c>
      <c r="P45" s="5">
        <f t="shared" si="10"/>
        <v>0</v>
      </c>
      <c r="Q45" s="5">
        <f t="shared" si="10"/>
        <v>0</v>
      </c>
      <c r="R45" s="5">
        <f t="shared" si="10"/>
        <v>0</v>
      </c>
      <c r="S45" s="5">
        <f t="shared" si="10"/>
        <v>0</v>
      </c>
      <c r="T45" s="5">
        <f t="shared" si="10"/>
        <v>0</v>
      </c>
      <c r="U45" s="13">
        <f t="shared" si="10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6" t="s">
        <v>192</v>
      </c>
      <c r="I48" s="6" t="s">
        <v>192</v>
      </c>
      <c r="J48" s="15" t="s">
        <v>192</v>
      </c>
      <c r="K48" s="14" t="s">
        <v>192</v>
      </c>
      <c r="L48" s="6" t="s">
        <v>192</v>
      </c>
      <c r="M48" s="6" t="s">
        <v>192</v>
      </c>
      <c r="N48" s="6" t="s">
        <v>192</v>
      </c>
      <c r="O48" s="6" t="s">
        <v>192</v>
      </c>
      <c r="P48" s="6" t="s">
        <v>192</v>
      </c>
      <c r="Q48" s="6" t="s">
        <v>192</v>
      </c>
      <c r="R48" s="6" t="s">
        <v>192</v>
      </c>
      <c r="S48" s="6" t="s">
        <v>192</v>
      </c>
      <c r="T48" s="6" t="s">
        <v>192</v>
      </c>
      <c r="U48" s="15" t="s">
        <v>192</v>
      </c>
    </row>
    <row r="49" spans="1:21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6" t="s">
        <v>193</v>
      </c>
      <c r="I50" s="6" t="s">
        <v>193</v>
      </c>
      <c r="J50" s="15" t="s">
        <v>193</v>
      </c>
      <c r="K50" s="14" t="s">
        <v>193</v>
      </c>
      <c r="L50" s="6" t="s">
        <v>193</v>
      </c>
      <c r="M50" s="6" t="s">
        <v>193</v>
      </c>
      <c r="N50" s="6" t="s">
        <v>193</v>
      </c>
      <c r="O50" s="6" t="s">
        <v>193</v>
      </c>
      <c r="P50" s="6" t="s">
        <v>193</v>
      </c>
      <c r="Q50" s="6" t="s">
        <v>193</v>
      </c>
      <c r="R50" s="6" t="s">
        <v>193</v>
      </c>
      <c r="S50" s="6" t="s">
        <v>193</v>
      </c>
      <c r="T50" s="6" t="s">
        <v>193</v>
      </c>
      <c r="U50" s="15" t="s">
        <v>193</v>
      </c>
    </row>
    <row r="51" spans="1:21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6" t="s">
        <v>193</v>
      </c>
      <c r="I51" s="6" t="s">
        <v>193</v>
      </c>
      <c r="J51" s="15" t="s">
        <v>193</v>
      </c>
      <c r="K51" s="14" t="s">
        <v>193</v>
      </c>
      <c r="L51" s="6" t="s">
        <v>193</v>
      </c>
      <c r="M51" s="6" t="s">
        <v>193</v>
      </c>
      <c r="N51" s="6" t="s">
        <v>193</v>
      </c>
      <c r="O51" s="6" t="s">
        <v>193</v>
      </c>
      <c r="P51" s="6" t="s">
        <v>193</v>
      </c>
      <c r="Q51" s="6" t="s">
        <v>193</v>
      </c>
      <c r="R51" s="6" t="s">
        <v>193</v>
      </c>
      <c r="S51" s="6" t="s">
        <v>193</v>
      </c>
      <c r="T51" s="6" t="s">
        <v>193</v>
      </c>
      <c r="U51" s="15" t="s">
        <v>193</v>
      </c>
    </row>
    <row r="52" spans="1:21" x14ac:dyDescent="0.25">
      <c r="A52" s="22" t="s">
        <v>155</v>
      </c>
      <c r="B52" s="12">
        <f t="shared" ref="B52:J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13">
        <f t="shared" si="11"/>
        <v>0</v>
      </c>
      <c r="K52" s="12">
        <f t="shared" ref="K52:U52" si="12">SUM(K48:K51)</f>
        <v>0</v>
      </c>
      <c r="L52" s="5">
        <f t="shared" si="12"/>
        <v>0</v>
      </c>
      <c r="M52" s="5">
        <f t="shared" si="12"/>
        <v>0</v>
      </c>
      <c r="N52" s="5">
        <f t="shared" si="12"/>
        <v>0</v>
      </c>
      <c r="O52" s="5">
        <f t="shared" si="12"/>
        <v>0</v>
      </c>
      <c r="P52" s="5">
        <f t="shared" si="12"/>
        <v>0</v>
      </c>
      <c r="Q52" s="5">
        <f t="shared" si="12"/>
        <v>0</v>
      </c>
      <c r="R52" s="5">
        <f t="shared" si="12"/>
        <v>0</v>
      </c>
      <c r="S52" s="5">
        <f t="shared" si="12"/>
        <v>0</v>
      </c>
      <c r="T52" s="5">
        <f t="shared" si="12"/>
        <v>0</v>
      </c>
      <c r="U52" s="13">
        <f t="shared" si="12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6" t="s">
        <v>193</v>
      </c>
      <c r="I58" s="6" t="s">
        <v>193</v>
      </c>
      <c r="J58" s="15" t="s">
        <v>193</v>
      </c>
      <c r="K58" s="14" t="s">
        <v>193</v>
      </c>
      <c r="L58" s="6" t="s">
        <v>193</v>
      </c>
      <c r="M58" s="6" t="s">
        <v>193</v>
      </c>
      <c r="N58" s="6" t="s">
        <v>193</v>
      </c>
      <c r="O58" s="6" t="s">
        <v>193</v>
      </c>
      <c r="P58" s="6" t="s">
        <v>193</v>
      </c>
      <c r="Q58" s="6" t="s">
        <v>193</v>
      </c>
      <c r="R58" s="6" t="s">
        <v>193</v>
      </c>
      <c r="S58" s="6" t="s">
        <v>193</v>
      </c>
      <c r="T58" s="6" t="s">
        <v>193</v>
      </c>
      <c r="U58" s="15" t="s">
        <v>193</v>
      </c>
    </row>
    <row r="59" spans="1:21" x14ac:dyDescent="0.25">
      <c r="A59" s="22" t="s">
        <v>155</v>
      </c>
      <c r="B59" s="12">
        <f t="shared" ref="B59:J59" si="13">SUM(B55:B58)</f>
        <v>0</v>
      </c>
      <c r="C59" s="5">
        <f t="shared" si="13"/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13">
        <f t="shared" si="13"/>
        <v>0</v>
      </c>
      <c r="K59" s="12">
        <f t="shared" ref="K59:U59" si="14">SUM(K55:K58)</f>
        <v>0</v>
      </c>
      <c r="L59" s="5">
        <f t="shared" si="14"/>
        <v>0</v>
      </c>
      <c r="M59" s="5">
        <f t="shared" si="14"/>
        <v>0</v>
      </c>
      <c r="N59" s="5">
        <f t="shared" si="14"/>
        <v>0</v>
      </c>
      <c r="O59" s="5">
        <f t="shared" si="14"/>
        <v>0</v>
      </c>
      <c r="P59" s="5">
        <f t="shared" si="14"/>
        <v>0</v>
      </c>
      <c r="Q59" s="5">
        <f t="shared" si="14"/>
        <v>0</v>
      </c>
      <c r="R59" s="5">
        <f t="shared" si="14"/>
        <v>0</v>
      </c>
      <c r="S59" s="5">
        <f t="shared" si="14"/>
        <v>0</v>
      </c>
      <c r="T59" s="5">
        <f t="shared" si="14"/>
        <v>0</v>
      </c>
      <c r="U59" s="13">
        <f t="shared" si="14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6" t="s">
        <v>193</v>
      </c>
      <c r="I65" s="6" t="s">
        <v>193</v>
      </c>
      <c r="J65" s="15" t="s">
        <v>193</v>
      </c>
      <c r="K65" s="14" t="s">
        <v>193</v>
      </c>
      <c r="L65" s="6" t="s">
        <v>193</v>
      </c>
      <c r="M65" s="6" t="s">
        <v>193</v>
      </c>
      <c r="N65" s="6" t="s">
        <v>193</v>
      </c>
      <c r="O65" s="6" t="s">
        <v>193</v>
      </c>
      <c r="P65" s="6" t="s">
        <v>193</v>
      </c>
      <c r="Q65" s="6" t="s">
        <v>193</v>
      </c>
      <c r="R65" s="6" t="s">
        <v>193</v>
      </c>
      <c r="S65" s="6" t="s">
        <v>193</v>
      </c>
      <c r="T65" s="6" t="s">
        <v>193</v>
      </c>
      <c r="U65" s="15" t="s">
        <v>193</v>
      </c>
    </row>
    <row r="66" spans="1:21" x14ac:dyDescent="0.25">
      <c r="A66" s="22" t="s">
        <v>155</v>
      </c>
      <c r="B66" s="12">
        <f t="shared" ref="B66:J66" si="15">SUM(B62:B65)</f>
        <v>0</v>
      </c>
      <c r="C66" s="5">
        <f t="shared" si="15"/>
        <v>0</v>
      </c>
      <c r="D66" s="5">
        <f t="shared" si="15"/>
        <v>0</v>
      </c>
      <c r="E66" s="5">
        <f t="shared" si="15"/>
        <v>0</v>
      </c>
      <c r="F66" s="5">
        <f t="shared" si="15"/>
        <v>0</v>
      </c>
      <c r="G66" s="5">
        <f t="shared" si="15"/>
        <v>0</v>
      </c>
      <c r="H66" s="5">
        <f t="shared" si="15"/>
        <v>0</v>
      </c>
      <c r="I66" s="5">
        <f t="shared" si="15"/>
        <v>0</v>
      </c>
      <c r="J66" s="13">
        <f t="shared" si="15"/>
        <v>0</v>
      </c>
      <c r="K66" s="12">
        <f t="shared" ref="K66:U66" si="16">SUM(K62:K65)</f>
        <v>0</v>
      </c>
      <c r="L66" s="5">
        <f t="shared" si="16"/>
        <v>0</v>
      </c>
      <c r="M66" s="5">
        <f t="shared" si="16"/>
        <v>0</v>
      </c>
      <c r="N66" s="5">
        <f t="shared" si="16"/>
        <v>0</v>
      </c>
      <c r="O66" s="5">
        <f t="shared" si="16"/>
        <v>0</v>
      </c>
      <c r="P66" s="5">
        <f t="shared" si="16"/>
        <v>0</v>
      </c>
      <c r="Q66" s="5">
        <f t="shared" si="16"/>
        <v>0</v>
      </c>
      <c r="R66" s="5">
        <f t="shared" si="16"/>
        <v>0</v>
      </c>
      <c r="S66" s="5">
        <f t="shared" si="16"/>
        <v>0</v>
      </c>
      <c r="T66" s="5">
        <f t="shared" si="16"/>
        <v>0</v>
      </c>
      <c r="U66" s="13">
        <f t="shared" si="16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6" t="s">
        <v>193</v>
      </c>
      <c r="I72" s="6" t="s">
        <v>193</v>
      </c>
      <c r="J72" s="15" t="s">
        <v>193</v>
      </c>
      <c r="K72" s="14" t="s">
        <v>193</v>
      </c>
      <c r="L72" s="6" t="s">
        <v>193</v>
      </c>
      <c r="M72" s="6" t="s">
        <v>193</v>
      </c>
      <c r="N72" s="6" t="s">
        <v>193</v>
      </c>
      <c r="O72" s="6" t="s">
        <v>193</v>
      </c>
      <c r="P72" s="6" t="s">
        <v>193</v>
      </c>
      <c r="Q72" s="6" t="s">
        <v>193</v>
      </c>
      <c r="R72" s="6" t="s">
        <v>193</v>
      </c>
      <c r="S72" s="6" t="s">
        <v>193</v>
      </c>
      <c r="T72" s="6" t="s">
        <v>193</v>
      </c>
      <c r="U72" s="15" t="s">
        <v>193</v>
      </c>
    </row>
    <row r="73" spans="1:21" x14ac:dyDescent="0.25">
      <c r="A73" s="22" t="s">
        <v>155</v>
      </c>
      <c r="B73" s="12">
        <f t="shared" ref="B73:J73" si="17">SUM(B69:B72)</f>
        <v>0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si="17"/>
        <v>0</v>
      </c>
      <c r="I73" s="5">
        <f t="shared" si="17"/>
        <v>0</v>
      </c>
      <c r="J73" s="13">
        <f t="shared" si="17"/>
        <v>0</v>
      </c>
      <c r="K73" s="12">
        <f t="shared" ref="K73:U73" si="18">SUM(K69:K72)</f>
        <v>0</v>
      </c>
      <c r="L73" s="5">
        <f t="shared" si="18"/>
        <v>0</v>
      </c>
      <c r="M73" s="5">
        <f t="shared" si="18"/>
        <v>0</v>
      </c>
      <c r="N73" s="5">
        <f t="shared" si="18"/>
        <v>0</v>
      </c>
      <c r="O73" s="5">
        <f t="shared" si="18"/>
        <v>0</v>
      </c>
      <c r="P73" s="5">
        <f t="shared" si="18"/>
        <v>0</v>
      </c>
      <c r="Q73" s="5">
        <f t="shared" si="18"/>
        <v>0</v>
      </c>
      <c r="R73" s="5">
        <f t="shared" si="18"/>
        <v>0</v>
      </c>
      <c r="S73" s="5">
        <f t="shared" si="18"/>
        <v>0</v>
      </c>
      <c r="T73" s="5">
        <f t="shared" si="18"/>
        <v>0</v>
      </c>
      <c r="U73" s="13">
        <f t="shared" si="18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6" t="s">
        <v>193</v>
      </c>
      <c r="I79" s="6" t="s">
        <v>193</v>
      </c>
      <c r="J79" s="15" t="s">
        <v>193</v>
      </c>
      <c r="K79" s="14" t="s">
        <v>193</v>
      </c>
      <c r="L79" s="6" t="s">
        <v>193</v>
      </c>
      <c r="M79" s="6" t="s">
        <v>193</v>
      </c>
      <c r="N79" s="6" t="s">
        <v>193</v>
      </c>
      <c r="O79" s="6" t="s">
        <v>193</v>
      </c>
      <c r="P79" s="6" t="s">
        <v>193</v>
      </c>
      <c r="Q79" s="6" t="s">
        <v>193</v>
      </c>
      <c r="R79" s="6" t="s">
        <v>193</v>
      </c>
      <c r="S79" s="6" t="s">
        <v>193</v>
      </c>
      <c r="T79" s="6" t="s">
        <v>193</v>
      </c>
      <c r="U79" s="15" t="s">
        <v>193</v>
      </c>
    </row>
    <row r="80" spans="1:21" x14ac:dyDescent="0.25">
      <c r="A80" s="22" t="s">
        <v>155</v>
      </c>
      <c r="B80" s="12">
        <f t="shared" ref="B80:J80" si="19">SUM(B76:B79)</f>
        <v>0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13">
        <f t="shared" si="19"/>
        <v>0</v>
      </c>
      <c r="K80" s="12">
        <f t="shared" ref="K80:U80" si="20">SUM(K76:K79)</f>
        <v>0</v>
      </c>
      <c r="L80" s="5">
        <f t="shared" si="20"/>
        <v>0</v>
      </c>
      <c r="M80" s="5">
        <f t="shared" si="20"/>
        <v>0</v>
      </c>
      <c r="N80" s="5">
        <f t="shared" si="20"/>
        <v>0</v>
      </c>
      <c r="O80" s="5">
        <f t="shared" si="20"/>
        <v>0</v>
      </c>
      <c r="P80" s="5">
        <f t="shared" si="20"/>
        <v>0</v>
      </c>
      <c r="Q80" s="5">
        <f t="shared" si="20"/>
        <v>0</v>
      </c>
      <c r="R80" s="5">
        <f t="shared" si="20"/>
        <v>0</v>
      </c>
      <c r="S80" s="5">
        <f t="shared" si="20"/>
        <v>0</v>
      </c>
      <c r="T80" s="5">
        <f t="shared" si="20"/>
        <v>0</v>
      </c>
      <c r="U80" s="13">
        <f t="shared" si="20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6" t="s">
        <v>193</v>
      </c>
      <c r="I86" s="6" t="s">
        <v>193</v>
      </c>
      <c r="J86" s="15" t="s">
        <v>193</v>
      </c>
      <c r="K86" s="14" t="s">
        <v>193</v>
      </c>
      <c r="L86" s="6" t="s">
        <v>193</v>
      </c>
      <c r="M86" s="6" t="s">
        <v>193</v>
      </c>
      <c r="N86" s="6" t="s">
        <v>193</v>
      </c>
      <c r="O86" s="6" t="s">
        <v>193</v>
      </c>
      <c r="P86" s="6" t="s">
        <v>193</v>
      </c>
      <c r="Q86" s="6" t="s">
        <v>193</v>
      </c>
      <c r="R86" s="6" t="s">
        <v>193</v>
      </c>
      <c r="S86" s="6" t="s">
        <v>193</v>
      </c>
      <c r="T86" s="6" t="s">
        <v>193</v>
      </c>
      <c r="U86" s="15" t="s">
        <v>193</v>
      </c>
    </row>
    <row r="87" spans="1:21" x14ac:dyDescent="0.25">
      <c r="A87" s="22" t="s">
        <v>155</v>
      </c>
      <c r="B87" s="12">
        <f t="shared" ref="B87:J87" si="21">SUM(B83:B86)</f>
        <v>0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5">
        <f t="shared" si="21"/>
        <v>0</v>
      </c>
      <c r="I87" s="5">
        <f t="shared" si="21"/>
        <v>0</v>
      </c>
      <c r="J87" s="13">
        <f t="shared" si="21"/>
        <v>0</v>
      </c>
      <c r="K87" s="12">
        <f t="shared" ref="K87:U87" si="22">SUM(K83:K86)</f>
        <v>0</v>
      </c>
      <c r="L87" s="5">
        <f t="shared" si="22"/>
        <v>0</v>
      </c>
      <c r="M87" s="5">
        <f t="shared" si="22"/>
        <v>0</v>
      </c>
      <c r="N87" s="5">
        <f t="shared" si="22"/>
        <v>0</v>
      </c>
      <c r="O87" s="5">
        <f t="shared" si="22"/>
        <v>0</v>
      </c>
      <c r="P87" s="5">
        <f t="shared" si="22"/>
        <v>0</v>
      </c>
      <c r="Q87" s="5">
        <f t="shared" si="22"/>
        <v>0</v>
      </c>
      <c r="R87" s="5">
        <f t="shared" si="22"/>
        <v>0</v>
      </c>
      <c r="S87" s="5">
        <f t="shared" si="22"/>
        <v>0</v>
      </c>
      <c r="T87" s="5">
        <f t="shared" si="22"/>
        <v>0</v>
      </c>
      <c r="U87" s="13">
        <f t="shared" si="22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6" t="s">
        <v>193</v>
      </c>
      <c r="I93" s="6" t="s">
        <v>193</v>
      </c>
      <c r="J93" s="15" t="s">
        <v>193</v>
      </c>
      <c r="K93" s="14" t="s">
        <v>193</v>
      </c>
      <c r="L93" s="6" t="s">
        <v>193</v>
      </c>
      <c r="M93" s="6" t="s">
        <v>193</v>
      </c>
      <c r="N93" s="6" t="s">
        <v>193</v>
      </c>
      <c r="O93" s="6" t="s">
        <v>193</v>
      </c>
      <c r="P93" s="6" t="s">
        <v>193</v>
      </c>
      <c r="Q93" s="6" t="s">
        <v>193</v>
      </c>
      <c r="R93" s="6" t="s">
        <v>193</v>
      </c>
      <c r="S93" s="6" t="s">
        <v>193</v>
      </c>
      <c r="T93" s="6" t="s">
        <v>193</v>
      </c>
      <c r="U93" s="15" t="s">
        <v>193</v>
      </c>
    </row>
    <row r="94" spans="1:21" x14ac:dyDescent="0.25">
      <c r="A94" s="22" t="s">
        <v>155</v>
      </c>
      <c r="B94" s="12">
        <f t="shared" ref="B94:J94" si="23">SUM(B90:B93)</f>
        <v>0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5">
        <f t="shared" si="23"/>
        <v>0</v>
      </c>
      <c r="I94" s="5">
        <f t="shared" si="23"/>
        <v>0</v>
      </c>
      <c r="J94" s="13">
        <f t="shared" si="23"/>
        <v>0</v>
      </c>
      <c r="K94" s="12">
        <f t="shared" ref="K94:U94" si="24">SUM(K90:K93)</f>
        <v>0</v>
      </c>
      <c r="L94" s="5">
        <f t="shared" si="24"/>
        <v>0</v>
      </c>
      <c r="M94" s="5">
        <f t="shared" si="24"/>
        <v>0</v>
      </c>
      <c r="N94" s="5">
        <f t="shared" si="24"/>
        <v>0</v>
      </c>
      <c r="O94" s="5">
        <f t="shared" si="24"/>
        <v>0</v>
      </c>
      <c r="P94" s="5">
        <f t="shared" si="24"/>
        <v>0</v>
      </c>
      <c r="Q94" s="5">
        <f t="shared" si="24"/>
        <v>0</v>
      </c>
      <c r="R94" s="5">
        <f t="shared" si="24"/>
        <v>0</v>
      </c>
      <c r="S94" s="5">
        <f t="shared" si="24"/>
        <v>0</v>
      </c>
      <c r="T94" s="5">
        <f t="shared" si="24"/>
        <v>0</v>
      </c>
      <c r="U94" s="13">
        <f t="shared" si="24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6" t="s">
        <v>193</v>
      </c>
      <c r="I100" s="6" t="s">
        <v>193</v>
      </c>
      <c r="J100" s="15" t="s">
        <v>193</v>
      </c>
      <c r="K100" s="14" t="s">
        <v>193</v>
      </c>
      <c r="L100" s="6" t="s">
        <v>193</v>
      </c>
      <c r="M100" s="6" t="s">
        <v>193</v>
      </c>
      <c r="N100" s="6" t="s">
        <v>193</v>
      </c>
      <c r="O100" s="6" t="s">
        <v>193</v>
      </c>
      <c r="P100" s="6" t="s">
        <v>193</v>
      </c>
      <c r="Q100" s="6" t="s">
        <v>193</v>
      </c>
      <c r="R100" s="6" t="s">
        <v>193</v>
      </c>
      <c r="S100" s="6" t="s">
        <v>193</v>
      </c>
      <c r="T100" s="6" t="s">
        <v>193</v>
      </c>
      <c r="U100" s="15" t="s">
        <v>193</v>
      </c>
    </row>
    <row r="101" spans="1:21" x14ac:dyDescent="0.25">
      <c r="A101" s="22" t="s">
        <v>155</v>
      </c>
      <c r="B101" s="12">
        <f t="shared" ref="B101:J101" si="25">SUM(B97:B100)</f>
        <v>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0</v>
      </c>
      <c r="G101" s="5">
        <f t="shared" si="25"/>
        <v>0</v>
      </c>
      <c r="H101" s="5">
        <f t="shared" si="25"/>
        <v>0</v>
      </c>
      <c r="I101" s="5">
        <f t="shared" si="25"/>
        <v>0</v>
      </c>
      <c r="J101" s="13">
        <f t="shared" si="25"/>
        <v>0</v>
      </c>
      <c r="K101" s="12">
        <f t="shared" ref="K101:U101" si="26">SUM(K97:K100)</f>
        <v>0</v>
      </c>
      <c r="L101" s="5">
        <f t="shared" si="26"/>
        <v>0</v>
      </c>
      <c r="M101" s="5">
        <f t="shared" si="26"/>
        <v>0</v>
      </c>
      <c r="N101" s="5">
        <f t="shared" si="26"/>
        <v>0</v>
      </c>
      <c r="O101" s="5">
        <f t="shared" si="26"/>
        <v>0</v>
      </c>
      <c r="P101" s="5">
        <f t="shared" si="26"/>
        <v>0</v>
      </c>
      <c r="Q101" s="5">
        <f t="shared" si="26"/>
        <v>0</v>
      </c>
      <c r="R101" s="5">
        <f t="shared" si="26"/>
        <v>0</v>
      </c>
      <c r="S101" s="5">
        <f t="shared" si="26"/>
        <v>0</v>
      </c>
      <c r="T101" s="5">
        <f t="shared" si="26"/>
        <v>0</v>
      </c>
      <c r="U101" s="13">
        <f t="shared" si="26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6" t="s">
        <v>193</v>
      </c>
      <c r="I107" s="6" t="s">
        <v>193</v>
      </c>
      <c r="J107" s="15" t="s">
        <v>193</v>
      </c>
      <c r="K107" s="14" t="s">
        <v>193</v>
      </c>
      <c r="L107" s="6" t="s">
        <v>193</v>
      </c>
      <c r="M107" s="6" t="s">
        <v>193</v>
      </c>
      <c r="N107" s="6" t="s">
        <v>193</v>
      </c>
      <c r="O107" s="6" t="s">
        <v>193</v>
      </c>
      <c r="P107" s="6" t="s">
        <v>193</v>
      </c>
      <c r="Q107" s="6" t="s">
        <v>193</v>
      </c>
      <c r="R107" s="6" t="s">
        <v>193</v>
      </c>
      <c r="S107" s="6" t="s">
        <v>193</v>
      </c>
      <c r="T107" s="6" t="s">
        <v>193</v>
      </c>
      <c r="U107" s="15" t="s">
        <v>193</v>
      </c>
    </row>
    <row r="108" spans="1:21" x14ac:dyDescent="0.25">
      <c r="A108" s="22" t="s">
        <v>155</v>
      </c>
      <c r="B108" s="12">
        <f t="shared" ref="B108:J108" si="27">SUM(B104:B107)</f>
        <v>0</v>
      </c>
      <c r="C108" s="5">
        <f t="shared" si="27"/>
        <v>0</v>
      </c>
      <c r="D108" s="5">
        <f t="shared" si="27"/>
        <v>0</v>
      </c>
      <c r="E108" s="5">
        <f t="shared" si="27"/>
        <v>0</v>
      </c>
      <c r="F108" s="5">
        <f t="shared" si="27"/>
        <v>0</v>
      </c>
      <c r="G108" s="5">
        <f t="shared" si="27"/>
        <v>0</v>
      </c>
      <c r="H108" s="5">
        <f t="shared" si="27"/>
        <v>0</v>
      </c>
      <c r="I108" s="5">
        <f t="shared" si="27"/>
        <v>0</v>
      </c>
      <c r="J108" s="13">
        <f t="shared" si="27"/>
        <v>0</v>
      </c>
      <c r="K108" s="12">
        <f t="shared" ref="K108:U108" si="28">SUM(K104:K107)</f>
        <v>0</v>
      </c>
      <c r="L108" s="5">
        <f t="shared" si="28"/>
        <v>0</v>
      </c>
      <c r="M108" s="5">
        <f t="shared" si="28"/>
        <v>0</v>
      </c>
      <c r="N108" s="5">
        <f t="shared" si="28"/>
        <v>0</v>
      </c>
      <c r="O108" s="5">
        <f t="shared" si="28"/>
        <v>0</v>
      </c>
      <c r="P108" s="5">
        <f t="shared" si="28"/>
        <v>0</v>
      </c>
      <c r="Q108" s="5">
        <f t="shared" si="28"/>
        <v>0</v>
      </c>
      <c r="R108" s="5">
        <f t="shared" si="28"/>
        <v>0</v>
      </c>
      <c r="S108" s="5">
        <f t="shared" si="28"/>
        <v>0</v>
      </c>
      <c r="T108" s="5">
        <f t="shared" si="28"/>
        <v>0</v>
      </c>
      <c r="U108" s="13">
        <f t="shared" si="28"/>
        <v>0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100673</v>
      </c>
      <c r="C111" s="6">
        <v>0</v>
      </c>
      <c r="D111" s="6">
        <v>3128836</v>
      </c>
      <c r="E111" s="6">
        <v>0</v>
      </c>
      <c r="F111" s="6">
        <v>0</v>
      </c>
      <c r="G111" s="6">
        <v>1405328</v>
      </c>
      <c r="H111" s="6">
        <v>0</v>
      </c>
      <c r="I111" s="6">
        <v>0</v>
      </c>
      <c r="J111" s="15">
        <v>4634837</v>
      </c>
      <c r="K111" s="14">
        <v>-14976</v>
      </c>
      <c r="L111" s="6">
        <v>0</v>
      </c>
      <c r="M111" s="6">
        <v>1508931</v>
      </c>
      <c r="N111" s="6">
        <v>0</v>
      </c>
      <c r="O111" s="6">
        <v>0</v>
      </c>
      <c r="P111" s="6">
        <v>507669</v>
      </c>
      <c r="Q111" s="6">
        <v>0</v>
      </c>
      <c r="R111" s="6">
        <v>0</v>
      </c>
      <c r="S111" s="6">
        <v>4078</v>
      </c>
      <c r="T111" s="6">
        <v>0</v>
      </c>
      <c r="U111" s="15">
        <v>2005702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6" t="s">
        <v>193</v>
      </c>
      <c r="I114" s="6" t="s">
        <v>193</v>
      </c>
      <c r="J114" s="15" t="s">
        <v>193</v>
      </c>
      <c r="K114" s="14" t="s">
        <v>193</v>
      </c>
      <c r="L114" s="6" t="s">
        <v>193</v>
      </c>
      <c r="M114" s="6" t="s">
        <v>193</v>
      </c>
      <c r="N114" s="6" t="s">
        <v>193</v>
      </c>
      <c r="O114" s="6" t="s">
        <v>193</v>
      </c>
      <c r="P114" s="6" t="s">
        <v>193</v>
      </c>
      <c r="Q114" s="6" t="s">
        <v>193</v>
      </c>
      <c r="R114" s="6" t="s">
        <v>193</v>
      </c>
      <c r="S114" s="6" t="s">
        <v>193</v>
      </c>
      <c r="T114" s="6" t="s">
        <v>193</v>
      </c>
      <c r="U114" s="15" t="s">
        <v>193</v>
      </c>
    </row>
    <row r="115" spans="1:21" x14ac:dyDescent="0.25">
      <c r="A115" s="22" t="s">
        <v>155</v>
      </c>
      <c r="B115" s="12">
        <f t="shared" ref="B115:J115" si="29">SUM(B111:B114)</f>
        <v>100673</v>
      </c>
      <c r="C115" s="5">
        <f t="shared" si="29"/>
        <v>0</v>
      </c>
      <c r="D115" s="5">
        <f t="shared" si="29"/>
        <v>3128836</v>
      </c>
      <c r="E115" s="5">
        <f t="shared" si="29"/>
        <v>0</v>
      </c>
      <c r="F115" s="5">
        <f t="shared" si="29"/>
        <v>0</v>
      </c>
      <c r="G115" s="5">
        <f t="shared" si="29"/>
        <v>1405328</v>
      </c>
      <c r="H115" s="5">
        <f t="shared" si="29"/>
        <v>0</v>
      </c>
      <c r="I115" s="5">
        <f t="shared" si="29"/>
        <v>0</v>
      </c>
      <c r="J115" s="13">
        <f t="shared" si="29"/>
        <v>4634837</v>
      </c>
      <c r="K115" s="12">
        <f t="shared" ref="K115:U115" si="30">SUM(K111:K114)</f>
        <v>-14976</v>
      </c>
      <c r="L115" s="5">
        <f t="shared" si="30"/>
        <v>0</v>
      </c>
      <c r="M115" s="5">
        <f t="shared" si="30"/>
        <v>1508931</v>
      </c>
      <c r="N115" s="5">
        <f t="shared" si="30"/>
        <v>0</v>
      </c>
      <c r="O115" s="5">
        <f t="shared" si="30"/>
        <v>0</v>
      </c>
      <c r="P115" s="5">
        <f t="shared" si="30"/>
        <v>507669</v>
      </c>
      <c r="Q115" s="5">
        <f t="shared" si="30"/>
        <v>0</v>
      </c>
      <c r="R115" s="5">
        <f t="shared" si="30"/>
        <v>0</v>
      </c>
      <c r="S115" s="5">
        <f t="shared" si="30"/>
        <v>4078</v>
      </c>
      <c r="T115" s="5">
        <f t="shared" si="30"/>
        <v>0</v>
      </c>
      <c r="U115" s="13">
        <f t="shared" si="30"/>
        <v>2005702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6" t="s">
        <v>193</v>
      </c>
      <c r="J121" s="15" t="s">
        <v>193</v>
      </c>
      <c r="K121" s="14" t="s">
        <v>193</v>
      </c>
      <c r="L121" s="6" t="s">
        <v>193</v>
      </c>
      <c r="M121" s="6" t="s">
        <v>193</v>
      </c>
      <c r="N121" s="6" t="s">
        <v>193</v>
      </c>
      <c r="O121" s="6" t="s">
        <v>193</v>
      </c>
      <c r="P121" s="6" t="s">
        <v>193</v>
      </c>
      <c r="Q121" s="6" t="s">
        <v>193</v>
      </c>
      <c r="R121" s="6" t="s">
        <v>193</v>
      </c>
      <c r="S121" s="6" t="s">
        <v>193</v>
      </c>
      <c r="T121" s="6" t="s">
        <v>193</v>
      </c>
      <c r="U121" s="15" t="s">
        <v>193</v>
      </c>
    </row>
    <row r="122" spans="1:21" x14ac:dyDescent="0.25">
      <c r="A122" s="22" t="s">
        <v>155</v>
      </c>
      <c r="B122" s="12">
        <f t="shared" ref="B122:J122" si="31">SUM(B118:B121)</f>
        <v>0</v>
      </c>
      <c r="C122" s="5">
        <f t="shared" si="31"/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13">
        <f t="shared" si="31"/>
        <v>0</v>
      </c>
      <c r="K122" s="12">
        <f t="shared" ref="K122:U122" si="32">SUM(K118:K121)</f>
        <v>0</v>
      </c>
      <c r="L122" s="5">
        <f t="shared" si="32"/>
        <v>0</v>
      </c>
      <c r="M122" s="5">
        <f t="shared" si="32"/>
        <v>0</v>
      </c>
      <c r="N122" s="5">
        <f t="shared" si="32"/>
        <v>0</v>
      </c>
      <c r="O122" s="5">
        <f t="shared" si="32"/>
        <v>0</v>
      </c>
      <c r="P122" s="5">
        <f t="shared" si="32"/>
        <v>0</v>
      </c>
      <c r="Q122" s="5">
        <f t="shared" si="32"/>
        <v>0</v>
      </c>
      <c r="R122" s="5">
        <f t="shared" si="32"/>
        <v>0</v>
      </c>
      <c r="S122" s="5">
        <f t="shared" si="32"/>
        <v>0</v>
      </c>
      <c r="T122" s="5">
        <f t="shared" si="32"/>
        <v>0</v>
      </c>
      <c r="U122" s="13">
        <f t="shared" si="32"/>
        <v>0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1599316</v>
      </c>
      <c r="C125" s="6">
        <v>0</v>
      </c>
      <c r="D125" s="6">
        <v>17766468</v>
      </c>
      <c r="E125" s="6">
        <v>0</v>
      </c>
      <c r="F125" s="6">
        <v>0</v>
      </c>
      <c r="G125" s="6">
        <v>21269615</v>
      </c>
      <c r="H125" s="6">
        <v>0</v>
      </c>
      <c r="I125" s="6">
        <v>0</v>
      </c>
      <c r="J125" s="15">
        <v>40635399</v>
      </c>
      <c r="K125" s="14">
        <v>1416912</v>
      </c>
      <c r="L125" s="6">
        <v>0</v>
      </c>
      <c r="M125" s="6">
        <v>13215265</v>
      </c>
      <c r="N125" s="6">
        <v>0</v>
      </c>
      <c r="O125" s="6">
        <v>0</v>
      </c>
      <c r="P125" s="6">
        <v>17268413</v>
      </c>
      <c r="Q125" s="6">
        <v>-246547</v>
      </c>
      <c r="R125" s="6">
        <v>0</v>
      </c>
      <c r="S125" s="6">
        <v>203177</v>
      </c>
      <c r="T125" s="6">
        <v>0</v>
      </c>
      <c r="U125" s="15">
        <v>31857220</v>
      </c>
    </row>
    <row r="126" spans="1:21" x14ac:dyDescent="0.25">
      <c r="A126" s="25" t="s">
        <v>186</v>
      </c>
      <c r="B126" s="14">
        <v>1866088</v>
      </c>
      <c r="C126" s="6">
        <v>15557051</v>
      </c>
      <c r="D126" s="6">
        <v>0</v>
      </c>
      <c r="E126" s="6">
        <v>0</v>
      </c>
      <c r="F126" s="6">
        <v>0</v>
      </c>
      <c r="G126" s="6">
        <v>24497097</v>
      </c>
      <c r="H126" s="6">
        <v>0</v>
      </c>
      <c r="I126" s="6">
        <v>0</v>
      </c>
      <c r="J126" s="15">
        <v>41920236</v>
      </c>
      <c r="K126" s="14">
        <v>1698795</v>
      </c>
      <c r="L126" s="6">
        <v>0</v>
      </c>
      <c r="M126" s="6">
        <v>11995292</v>
      </c>
      <c r="N126" s="6">
        <v>0</v>
      </c>
      <c r="O126" s="6">
        <v>0</v>
      </c>
      <c r="P126" s="6">
        <v>19801678</v>
      </c>
      <c r="Q126" s="6">
        <v>-19352</v>
      </c>
      <c r="R126" s="6">
        <v>0</v>
      </c>
      <c r="S126" s="6">
        <v>209601</v>
      </c>
      <c r="T126" s="6">
        <v>0</v>
      </c>
      <c r="U126" s="15">
        <v>33686014</v>
      </c>
    </row>
    <row r="127" spans="1:21" x14ac:dyDescent="0.25">
      <c r="A127" s="25" t="s">
        <v>187</v>
      </c>
      <c r="B127" s="14">
        <v>1161226</v>
      </c>
      <c r="C127" s="6">
        <v>0</v>
      </c>
      <c r="D127" s="6">
        <v>13465888</v>
      </c>
      <c r="E127" s="6">
        <v>0</v>
      </c>
      <c r="F127" s="6">
        <v>0</v>
      </c>
      <c r="G127" s="6">
        <v>26166448</v>
      </c>
      <c r="H127" s="6">
        <v>0</v>
      </c>
      <c r="I127" s="6">
        <v>0</v>
      </c>
      <c r="J127" s="15">
        <v>40793562</v>
      </c>
      <c r="K127" s="14">
        <v>942226</v>
      </c>
      <c r="L127" s="6">
        <v>0</v>
      </c>
      <c r="M127" s="6">
        <v>9940805</v>
      </c>
      <c r="N127" s="6">
        <v>0</v>
      </c>
      <c r="O127" s="6">
        <v>0</v>
      </c>
      <c r="P127" s="6">
        <v>20669027</v>
      </c>
      <c r="Q127" s="6">
        <v>-6037</v>
      </c>
      <c r="R127" s="6">
        <v>0</v>
      </c>
      <c r="S127" s="6">
        <v>203968</v>
      </c>
      <c r="T127" s="6">
        <v>0</v>
      </c>
      <c r="U127" s="15">
        <v>31749989</v>
      </c>
    </row>
    <row r="128" spans="1:21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6" t="s">
        <v>193</v>
      </c>
      <c r="I128" s="6" t="s">
        <v>193</v>
      </c>
      <c r="J128" s="15" t="s">
        <v>193</v>
      </c>
      <c r="K128" s="14" t="s">
        <v>193</v>
      </c>
      <c r="L128" s="6" t="s">
        <v>193</v>
      </c>
      <c r="M128" s="6" t="s">
        <v>193</v>
      </c>
      <c r="N128" s="6" t="s">
        <v>193</v>
      </c>
      <c r="O128" s="6" t="s">
        <v>193</v>
      </c>
      <c r="P128" s="6" t="s">
        <v>193</v>
      </c>
      <c r="Q128" s="6" t="s">
        <v>193</v>
      </c>
      <c r="R128" s="6" t="s">
        <v>193</v>
      </c>
      <c r="S128" s="6" t="s">
        <v>193</v>
      </c>
      <c r="T128" s="6" t="s">
        <v>193</v>
      </c>
      <c r="U128" s="15" t="s">
        <v>193</v>
      </c>
    </row>
    <row r="129" spans="1:21" x14ac:dyDescent="0.25">
      <c r="A129" s="22" t="s">
        <v>155</v>
      </c>
      <c r="B129" s="12">
        <f t="shared" ref="B129:J129" si="33">SUM(B125:B128)</f>
        <v>4626630</v>
      </c>
      <c r="C129" s="5">
        <f t="shared" si="33"/>
        <v>15557051</v>
      </c>
      <c r="D129" s="5">
        <f t="shared" si="33"/>
        <v>31232356</v>
      </c>
      <c r="E129" s="5">
        <f t="shared" si="33"/>
        <v>0</v>
      </c>
      <c r="F129" s="5">
        <f t="shared" si="33"/>
        <v>0</v>
      </c>
      <c r="G129" s="5">
        <f t="shared" si="33"/>
        <v>71933160</v>
      </c>
      <c r="H129" s="5">
        <f t="shared" si="33"/>
        <v>0</v>
      </c>
      <c r="I129" s="5">
        <f t="shared" si="33"/>
        <v>0</v>
      </c>
      <c r="J129" s="13">
        <f t="shared" si="33"/>
        <v>123349197</v>
      </c>
      <c r="K129" s="12">
        <f t="shared" ref="K129:U129" si="34">SUM(K125:K128)</f>
        <v>4057933</v>
      </c>
      <c r="L129" s="5">
        <f t="shared" si="34"/>
        <v>0</v>
      </c>
      <c r="M129" s="5">
        <f t="shared" si="34"/>
        <v>35151362</v>
      </c>
      <c r="N129" s="5">
        <f t="shared" si="34"/>
        <v>0</v>
      </c>
      <c r="O129" s="5">
        <f t="shared" si="34"/>
        <v>0</v>
      </c>
      <c r="P129" s="5">
        <f t="shared" si="34"/>
        <v>57739118</v>
      </c>
      <c r="Q129" s="5">
        <f t="shared" si="34"/>
        <v>-271936</v>
      </c>
      <c r="R129" s="5">
        <f t="shared" si="34"/>
        <v>0</v>
      </c>
      <c r="S129" s="5">
        <f t="shared" si="34"/>
        <v>616746</v>
      </c>
      <c r="T129" s="5">
        <f t="shared" si="34"/>
        <v>0</v>
      </c>
      <c r="U129" s="13">
        <f t="shared" si="34"/>
        <v>97293223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175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15">
        <v>0</v>
      </c>
      <c r="K132" s="14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15">
        <v>0</v>
      </c>
    </row>
    <row r="133" spans="1:21" x14ac:dyDescent="0.25">
      <c r="A133" s="25" t="s">
        <v>186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187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15">
        <v>0</v>
      </c>
      <c r="K134" s="14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15">
        <v>0</v>
      </c>
    </row>
    <row r="135" spans="1:21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6" t="s">
        <v>193</v>
      </c>
      <c r="I135" s="6" t="s">
        <v>193</v>
      </c>
      <c r="J135" s="15" t="s">
        <v>193</v>
      </c>
      <c r="K135" s="14" t="s">
        <v>193</v>
      </c>
      <c r="L135" s="6" t="s">
        <v>193</v>
      </c>
      <c r="M135" s="6" t="s">
        <v>193</v>
      </c>
      <c r="N135" s="6" t="s">
        <v>193</v>
      </c>
      <c r="O135" s="6" t="s">
        <v>193</v>
      </c>
      <c r="P135" s="6" t="s">
        <v>193</v>
      </c>
      <c r="Q135" s="6" t="s">
        <v>193</v>
      </c>
      <c r="R135" s="6" t="s">
        <v>193</v>
      </c>
      <c r="S135" s="6" t="s">
        <v>193</v>
      </c>
      <c r="T135" s="6" t="s">
        <v>193</v>
      </c>
      <c r="U135" s="15" t="s">
        <v>193</v>
      </c>
    </row>
    <row r="136" spans="1:21" x14ac:dyDescent="0.25">
      <c r="A136" s="22" t="s">
        <v>155</v>
      </c>
      <c r="B136" s="12">
        <f t="shared" ref="B136:J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5">
        <f t="shared" si="35"/>
        <v>0</v>
      </c>
      <c r="I136" s="5">
        <f t="shared" si="35"/>
        <v>0</v>
      </c>
      <c r="J136" s="13">
        <f t="shared" si="35"/>
        <v>0</v>
      </c>
      <c r="K136" s="12">
        <f t="shared" ref="K136:U136" si="36">SUM(K132:K135)</f>
        <v>0</v>
      </c>
      <c r="L136" s="5">
        <f t="shared" si="36"/>
        <v>0</v>
      </c>
      <c r="M136" s="5">
        <f t="shared" si="36"/>
        <v>0</v>
      </c>
      <c r="N136" s="5">
        <f t="shared" si="36"/>
        <v>0</v>
      </c>
      <c r="O136" s="5">
        <f t="shared" si="36"/>
        <v>0</v>
      </c>
      <c r="P136" s="5">
        <f t="shared" si="36"/>
        <v>0</v>
      </c>
      <c r="Q136" s="5">
        <f t="shared" si="36"/>
        <v>0</v>
      </c>
      <c r="R136" s="5">
        <f t="shared" si="36"/>
        <v>0</v>
      </c>
      <c r="S136" s="5">
        <f t="shared" si="36"/>
        <v>0</v>
      </c>
      <c r="T136" s="5">
        <f t="shared" si="36"/>
        <v>0</v>
      </c>
      <c r="U136" s="13">
        <f t="shared" si="36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176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6" t="s">
        <v>193</v>
      </c>
      <c r="I142" s="6" t="s">
        <v>193</v>
      </c>
      <c r="J142" s="15" t="s">
        <v>193</v>
      </c>
      <c r="K142" s="14" t="s">
        <v>193</v>
      </c>
      <c r="L142" s="6" t="s">
        <v>193</v>
      </c>
      <c r="M142" s="6" t="s">
        <v>193</v>
      </c>
      <c r="N142" s="6" t="s">
        <v>193</v>
      </c>
      <c r="O142" s="6" t="s">
        <v>193</v>
      </c>
      <c r="P142" s="6" t="s">
        <v>193</v>
      </c>
      <c r="Q142" s="6" t="s">
        <v>193</v>
      </c>
      <c r="R142" s="6" t="s">
        <v>193</v>
      </c>
      <c r="S142" s="6" t="s">
        <v>193</v>
      </c>
      <c r="T142" s="6" t="s">
        <v>193</v>
      </c>
      <c r="U142" s="15" t="s">
        <v>193</v>
      </c>
    </row>
    <row r="143" spans="1:21" x14ac:dyDescent="0.25">
      <c r="A143" s="22" t="s">
        <v>155</v>
      </c>
      <c r="B143" s="12">
        <f t="shared" ref="B143:J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5">
        <f t="shared" si="37"/>
        <v>0</v>
      </c>
      <c r="I143" s="5">
        <f t="shared" si="37"/>
        <v>0</v>
      </c>
      <c r="J143" s="13">
        <f t="shared" si="37"/>
        <v>0</v>
      </c>
      <c r="K143" s="12">
        <f t="shared" ref="K143:U143" si="38">SUM(K139:K142)</f>
        <v>0</v>
      </c>
      <c r="L143" s="5">
        <f t="shared" si="38"/>
        <v>0</v>
      </c>
      <c r="M143" s="5">
        <f t="shared" si="38"/>
        <v>0</v>
      </c>
      <c r="N143" s="5">
        <f t="shared" si="38"/>
        <v>0</v>
      </c>
      <c r="O143" s="5">
        <f t="shared" si="38"/>
        <v>0</v>
      </c>
      <c r="P143" s="5">
        <f t="shared" si="38"/>
        <v>0</v>
      </c>
      <c r="Q143" s="5">
        <f t="shared" si="38"/>
        <v>0</v>
      </c>
      <c r="R143" s="5">
        <f t="shared" si="38"/>
        <v>0</v>
      </c>
      <c r="S143" s="5">
        <f t="shared" si="38"/>
        <v>0</v>
      </c>
      <c r="T143" s="5">
        <f t="shared" si="38"/>
        <v>0</v>
      </c>
      <c r="U143" s="13">
        <f t="shared" si="38"/>
        <v>0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177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6" t="s">
        <v>193</v>
      </c>
      <c r="I149" s="6" t="s">
        <v>193</v>
      </c>
      <c r="J149" s="15" t="s">
        <v>193</v>
      </c>
      <c r="K149" s="14" t="s">
        <v>193</v>
      </c>
      <c r="L149" s="6" t="s">
        <v>193</v>
      </c>
      <c r="M149" s="6" t="s">
        <v>193</v>
      </c>
      <c r="N149" s="6" t="s">
        <v>193</v>
      </c>
      <c r="O149" s="6" t="s">
        <v>193</v>
      </c>
      <c r="P149" s="6" t="s">
        <v>193</v>
      </c>
      <c r="Q149" s="6" t="s">
        <v>193</v>
      </c>
      <c r="R149" s="6" t="s">
        <v>193</v>
      </c>
      <c r="S149" s="6" t="s">
        <v>193</v>
      </c>
      <c r="T149" s="6" t="s">
        <v>193</v>
      </c>
      <c r="U149" s="15" t="s">
        <v>193</v>
      </c>
    </row>
    <row r="150" spans="1:21" x14ac:dyDescent="0.25">
      <c r="A150" s="22" t="s">
        <v>155</v>
      </c>
      <c r="B150" s="12">
        <f t="shared" ref="B150:J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5">
        <f t="shared" si="39"/>
        <v>0</v>
      </c>
      <c r="I150" s="5">
        <f t="shared" si="39"/>
        <v>0</v>
      </c>
      <c r="J150" s="13">
        <f t="shared" si="39"/>
        <v>0</v>
      </c>
      <c r="K150" s="12">
        <f t="shared" ref="K150:U150" si="40">SUM(K146:K149)</f>
        <v>0</v>
      </c>
      <c r="L150" s="5">
        <f t="shared" si="40"/>
        <v>0</v>
      </c>
      <c r="M150" s="5">
        <f t="shared" si="40"/>
        <v>0</v>
      </c>
      <c r="N150" s="5">
        <f t="shared" si="40"/>
        <v>0</v>
      </c>
      <c r="O150" s="5">
        <f t="shared" si="40"/>
        <v>0</v>
      </c>
      <c r="P150" s="5">
        <f t="shared" si="40"/>
        <v>0</v>
      </c>
      <c r="Q150" s="5">
        <f t="shared" si="40"/>
        <v>0</v>
      </c>
      <c r="R150" s="5">
        <f t="shared" si="40"/>
        <v>0</v>
      </c>
      <c r="S150" s="5">
        <f t="shared" si="40"/>
        <v>0</v>
      </c>
      <c r="T150" s="5">
        <f t="shared" si="40"/>
        <v>0</v>
      </c>
      <c r="U150" s="13">
        <f t="shared" si="40"/>
        <v>0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178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6" t="s">
        <v>193</v>
      </c>
      <c r="I156" s="6" t="s">
        <v>193</v>
      </c>
      <c r="J156" s="15" t="s">
        <v>193</v>
      </c>
      <c r="K156" s="14" t="s">
        <v>193</v>
      </c>
      <c r="L156" s="6" t="s">
        <v>193</v>
      </c>
      <c r="M156" s="6" t="s">
        <v>193</v>
      </c>
      <c r="N156" s="6" t="s">
        <v>193</v>
      </c>
      <c r="O156" s="6" t="s">
        <v>193</v>
      </c>
      <c r="P156" s="6" t="s">
        <v>193</v>
      </c>
      <c r="Q156" s="6" t="s">
        <v>193</v>
      </c>
      <c r="R156" s="6" t="s">
        <v>193</v>
      </c>
      <c r="S156" s="6" t="s">
        <v>193</v>
      </c>
      <c r="T156" s="6" t="s">
        <v>193</v>
      </c>
      <c r="U156" s="15" t="s">
        <v>193</v>
      </c>
    </row>
    <row r="157" spans="1:21" x14ac:dyDescent="0.25">
      <c r="A157" s="22" t="s">
        <v>155</v>
      </c>
      <c r="B157" s="12">
        <f t="shared" ref="B157:J157" si="41">SUM(B153:B156)</f>
        <v>0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5">
        <f t="shared" si="41"/>
        <v>0</v>
      </c>
      <c r="I157" s="5">
        <f t="shared" si="41"/>
        <v>0</v>
      </c>
      <c r="J157" s="13">
        <f t="shared" si="41"/>
        <v>0</v>
      </c>
      <c r="K157" s="12">
        <f t="shared" ref="K157:U157" si="42">SUM(K153:K156)</f>
        <v>0</v>
      </c>
      <c r="L157" s="5">
        <f t="shared" si="42"/>
        <v>0</v>
      </c>
      <c r="M157" s="5">
        <f t="shared" si="42"/>
        <v>0</v>
      </c>
      <c r="N157" s="5">
        <f t="shared" si="42"/>
        <v>0</v>
      </c>
      <c r="O157" s="5">
        <f t="shared" si="42"/>
        <v>0</v>
      </c>
      <c r="P157" s="5">
        <f t="shared" si="42"/>
        <v>0</v>
      </c>
      <c r="Q157" s="5">
        <f t="shared" si="42"/>
        <v>0</v>
      </c>
      <c r="R157" s="5">
        <f t="shared" si="42"/>
        <v>0</v>
      </c>
      <c r="S157" s="5">
        <f t="shared" si="42"/>
        <v>0</v>
      </c>
      <c r="T157" s="5">
        <f t="shared" si="42"/>
        <v>0</v>
      </c>
      <c r="U157" s="13">
        <f t="shared" si="42"/>
        <v>0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179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6" t="s">
        <v>193</v>
      </c>
      <c r="I163" s="6" t="s">
        <v>193</v>
      </c>
      <c r="J163" s="15" t="s">
        <v>193</v>
      </c>
      <c r="K163" s="14" t="s">
        <v>193</v>
      </c>
      <c r="L163" s="6" t="s">
        <v>193</v>
      </c>
      <c r="M163" s="6" t="s">
        <v>193</v>
      </c>
      <c r="N163" s="6" t="s">
        <v>193</v>
      </c>
      <c r="O163" s="6" t="s">
        <v>193</v>
      </c>
      <c r="P163" s="6" t="s">
        <v>193</v>
      </c>
      <c r="Q163" s="6" t="s">
        <v>193</v>
      </c>
      <c r="R163" s="6" t="s">
        <v>193</v>
      </c>
      <c r="S163" s="6" t="s">
        <v>193</v>
      </c>
      <c r="T163" s="6" t="s">
        <v>193</v>
      </c>
      <c r="U163" s="15" t="s">
        <v>193</v>
      </c>
    </row>
    <row r="164" spans="1:21" x14ac:dyDescent="0.25">
      <c r="A164" s="22" t="s">
        <v>155</v>
      </c>
      <c r="B164" s="12">
        <f t="shared" ref="B164:J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5">
        <f t="shared" si="43"/>
        <v>0</v>
      </c>
      <c r="I164" s="5">
        <f t="shared" si="43"/>
        <v>0</v>
      </c>
      <c r="J164" s="13">
        <f t="shared" si="43"/>
        <v>0</v>
      </c>
      <c r="K164" s="12">
        <f t="shared" ref="K164:U164" si="44">SUM(K160:K163)</f>
        <v>0</v>
      </c>
      <c r="L164" s="5">
        <f t="shared" si="44"/>
        <v>0</v>
      </c>
      <c r="M164" s="5">
        <f t="shared" si="44"/>
        <v>0</v>
      </c>
      <c r="N164" s="5">
        <f t="shared" si="44"/>
        <v>0</v>
      </c>
      <c r="O164" s="5">
        <f t="shared" si="44"/>
        <v>0</v>
      </c>
      <c r="P164" s="5">
        <f t="shared" si="44"/>
        <v>0</v>
      </c>
      <c r="Q164" s="5">
        <f t="shared" si="44"/>
        <v>0</v>
      </c>
      <c r="R164" s="5">
        <f t="shared" si="44"/>
        <v>0</v>
      </c>
      <c r="S164" s="5">
        <f t="shared" si="44"/>
        <v>0</v>
      </c>
      <c r="T164" s="5">
        <f t="shared" si="44"/>
        <v>0</v>
      </c>
      <c r="U164" s="13">
        <f t="shared" si="44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180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6" t="s">
        <v>192</v>
      </c>
      <c r="I167" s="6" t="s">
        <v>192</v>
      </c>
      <c r="J167" s="15" t="s">
        <v>192</v>
      </c>
      <c r="K167" s="14" t="s">
        <v>192</v>
      </c>
      <c r="L167" s="6" t="s">
        <v>192</v>
      </c>
      <c r="M167" s="6" t="s">
        <v>192</v>
      </c>
      <c r="N167" s="6" t="s">
        <v>192</v>
      </c>
      <c r="O167" s="6" t="s">
        <v>192</v>
      </c>
      <c r="P167" s="6" t="s">
        <v>192</v>
      </c>
      <c r="Q167" s="6" t="s">
        <v>192</v>
      </c>
      <c r="R167" s="6" t="s">
        <v>192</v>
      </c>
      <c r="S167" s="6" t="s">
        <v>192</v>
      </c>
      <c r="T167" s="6" t="s">
        <v>192</v>
      </c>
      <c r="U167" s="15" t="s">
        <v>192</v>
      </c>
    </row>
    <row r="168" spans="1:21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6" t="s">
        <v>193</v>
      </c>
      <c r="I169" s="6" t="s">
        <v>193</v>
      </c>
      <c r="J169" s="15" t="s">
        <v>193</v>
      </c>
      <c r="K169" s="14" t="s">
        <v>193</v>
      </c>
      <c r="L169" s="6" t="s">
        <v>193</v>
      </c>
      <c r="M169" s="6" t="s">
        <v>193</v>
      </c>
      <c r="N169" s="6" t="s">
        <v>193</v>
      </c>
      <c r="O169" s="6" t="s">
        <v>193</v>
      </c>
      <c r="P169" s="6" t="s">
        <v>193</v>
      </c>
      <c r="Q169" s="6" t="s">
        <v>193</v>
      </c>
      <c r="R169" s="6" t="s">
        <v>193</v>
      </c>
      <c r="S169" s="6" t="s">
        <v>193</v>
      </c>
      <c r="T169" s="6" t="s">
        <v>193</v>
      </c>
      <c r="U169" s="15" t="s">
        <v>193</v>
      </c>
    </row>
    <row r="170" spans="1:21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6" t="s">
        <v>193</v>
      </c>
      <c r="I170" s="6" t="s">
        <v>193</v>
      </c>
      <c r="J170" s="15" t="s">
        <v>193</v>
      </c>
      <c r="K170" s="14" t="s">
        <v>193</v>
      </c>
      <c r="L170" s="6" t="s">
        <v>193</v>
      </c>
      <c r="M170" s="6" t="s">
        <v>193</v>
      </c>
      <c r="N170" s="6" t="s">
        <v>193</v>
      </c>
      <c r="O170" s="6" t="s">
        <v>193</v>
      </c>
      <c r="P170" s="6" t="s">
        <v>193</v>
      </c>
      <c r="Q170" s="6" t="s">
        <v>193</v>
      </c>
      <c r="R170" s="6" t="s">
        <v>193</v>
      </c>
      <c r="S170" s="6" t="s">
        <v>193</v>
      </c>
      <c r="T170" s="6" t="s">
        <v>193</v>
      </c>
      <c r="U170" s="15" t="s">
        <v>193</v>
      </c>
    </row>
    <row r="171" spans="1:21" x14ac:dyDescent="0.25">
      <c r="A171" s="22" t="s">
        <v>155</v>
      </c>
      <c r="B171" s="12">
        <f t="shared" ref="B171:J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5">
        <f t="shared" si="45"/>
        <v>0</v>
      </c>
      <c r="J171" s="13">
        <f t="shared" si="45"/>
        <v>0</v>
      </c>
      <c r="K171" s="12">
        <f t="shared" ref="K171:U171" si="46">SUM(K167:K170)</f>
        <v>0</v>
      </c>
      <c r="L171" s="5">
        <f t="shared" si="46"/>
        <v>0</v>
      </c>
      <c r="M171" s="5">
        <f t="shared" si="46"/>
        <v>0</v>
      </c>
      <c r="N171" s="5">
        <f t="shared" si="46"/>
        <v>0</v>
      </c>
      <c r="O171" s="5">
        <f t="shared" si="46"/>
        <v>0</v>
      </c>
      <c r="P171" s="5">
        <f t="shared" si="46"/>
        <v>0</v>
      </c>
      <c r="Q171" s="5">
        <f t="shared" si="46"/>
        <v>0</v>
      </c>
      <c r="R171" s="5">
        <f t="shared" si="46"/>
        <v>0</v>
      </c>
      <c r="S171" s="5">
        <f t="shared" si="46"/>
        <v>0</v>
      </c>
      <c r="T171" s="5">
        <f t="shared" si="46"/>
        <v>0</v>
      </c>
      <c r="U171" s="13">
        <f t="shared" si="46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181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8898116</v>
      </c>
      <c r="E174" s="6">
        <v>0</v>
      </c>
      <c r="F174" s="6">
        <v>0</v>
      </c>
      <c r="G174" s="6">
        <v>14916355</v>
      </c>
      <c r="H174" s="6">
        <v>0</v>
      </c>
      <c r="I174" s="6">
        <v>0</v>
      </c>
      <c r="J174" s="15">
        <v>23814471</v>
      </c>
      <c r="K174" s="14">
        <v>-16184</v>
      </c>
      <c r="L174" s="6">
        <v>0</v>
      </c>
      <c r="M174" s="6">
        <v>7814241</v>
      </c>
      <c r="N174" s="6">
        <v>0</v>
      </c>
      <c r="O174" s="6">
        <v>0</v>
      </c>
      <c r="P174" s="6">
        <v>11810519</v>
      </c>
      <c r="Q174" s="6">
        <v>-30559</v>
      </c>
      <c r="R174" s="6">
        <v>0</v>
      </c>
      <c r="S174" s="6">
        <v>133361</v>
      </c>
      <c r="T174" s="6">
        <v>0</v>
      </c>
      <c r="U174" s="15">
        <v>19711378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9185096</v>
      </c>
      <c r="E175" s="6">
        <v>0</v>
      </c>
      <c r="F175" s="6">
        <v>0</v>
      </c>
      <c r="G175" s="6">
        <v>17559439</v>
      </c>
      <c r="H175" s="6">
        <v>0</v>
      </c>
      <c r="I175" s="6">
        <v>0</v>
      </c>
      <c r="J175" s="15">
        <v>26744535</v>
      </c>
      <c r="K175" s="14">
        <v>0</v>
      </c>
      <c r="L175" s="6">
        <v>0</v>
      </c>
      <c r="M175" s="6">
        <v>8096042</v>
      </c>
      <c r="N175" s="6">
        <v>0</v>
      </c>
      <c r="O175" s="6">
        <v>0</v>
      </c>
      <c r="P175" s="6">
        <v>14437904</v>
      </c>
      <c r="Q175" s="6">
        <v>-40005</v>
      </c>
      <c r="R175" s="6">
        <v>0</v>
      </c>
      <c r="S175" s="6">
        <v>149866</v>
      </c>
      <c r="T175" s="6">
        <v>0</v>
      </c>
      <c r="U175" s="15">
        <v>22643807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6559886</v>
      </c>
      <c r="E176" s="6">
        <v>0</v>
      </c>
      <c r="F176" s="6">
        <v>0</v>
      </c>
      <c r="G176" s="6">
        <v>18057903</v>
      </c>
      <c r="H176" s="6">
        <v>0</v>
      </c>
      <c r="I176" s="6">
        <v>0</v>
      </c>
      <c r="J176" s="15">
        <v>24617789</v>
      </c>
      <c r="K176" s="14">
        <v>-1371</v>
      </c>
      <c r="L176" s="6">
        <v>0</v>
      </c>
      <c r="M176" s="6">
        <v>5668548</v>
      </c>
      <c r="N176" s="6">
        <v>0</v>
      </c>
      <c r="O176" s="6">
        <v>0</v>
      </c>
      <c r="P176" s="6">
        <v>14947200</v>
      </c>
      <c r="Q176" s="6">
        <v>-7176</v>
      </c>
      <c r="R176" s="6">
        <v>0</v>
      </c>
      <c r="S176" s="6">
        <v>137860</v>
      </c>
      <c r="T176" s="6">
        <v>0</v>
      </c>
      <c r="U176" s="15">
        <v>20745061</v>
      </c>
    </row>
    <row r="177" spans="1:21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6" t="s">
        <v>193</v>
      </c>
      <c r="I177" s="6" t="s">
        <v>193</v>
      </c>
      <c r="J177" s="15" t="s">
        <v>193</v>
      </c>
      <c r="K177" s="14" t="s">
        <v>193</v>
      </c>
      <c r="L177" s="6" t="s">
        <v>193</v>
      </c>
      <c r="M177" s="6" t="s">
        <v>193</v>
      </c>
      <c r="N177" s="6" t="s">
        <v>193</v>
      </c>
      <c r="O177" s="6" t="s">
        <v>193</v>
      </c>
      <c r="P177" s="6" t="s">
        <v>193</v>
      </c>
      <c r="Q177" s="6" t="s">
        <v>193</v>
      </c>
      <c r="R177" s="6" t="s">
        <v>193</v>
      </c>
      <c r="S177" s="6" t="s">
        <v>193</v>
      </c>
      <c r="T177" s="6" t="s">
        <v>193</v>
      </c>
      <c r="U177" s="15" t="s">
        <v>193</v>
      </c>
    </row>
    <row r="178" spans="1:21" x14ac:dyDescent="0.25">
      <c r="A178" s="22" t="s">
        <v>155</v>
      </c>
      <c r="B178" s="12">
        <f t="shared" ref="B178:J178" si="47">SUM(B174:B177)</f>
        <v>0</v>
      </c>
      <c r="C178" s="5">
        <f t="shared" si="47"/>
        <v>0</v>
      </c>
      <c r="D178" s="5">
        <f t="shared" si="47"/>
        <v>24643098</v>
      </c>
      <c r="E178" s="5">
        <f t="shared" si="47"/>
        <v>0</v>
      </c>
      <c r="F178" s="5">
        <f t="shared" si="47"/>
        <v>0</v>
      </c>
      <c r="G178" s="5">
        <f t="shared" si="47"/>
        <v>50533697</v>
      </c>
      <c r="H178" s="5">
        <f t="shared" si="47"/>
        <v>0</v>
      </c>
      <c r="I178" s="5">
        <f t="shared" si="47"/>
        <v>0</v>
      </c>
      <c r="J178" s="13">
        <f t="shared" si="47"/>
        <v>75176795</v>
      </c>
      <c r="K178" s="12">
        <f t="shared" ref="K178:U178" si="48">SUM(K174:K177)</f>
        <v>-17555</v>
      </c>
      <c r="L178" s="5">
        <f t="shared" si="48"/>
        <v>0</v>
      </c>
      <c r="M178" s="5">
        <f t="shared" si="48"/>
        <v>21578831</v>
      </c>
      <c r="N178" s="5">
        <f t="shared" si="48"/>
        <v>0</v>
      </c>
      <c r="O178" s="5">
        <f t="shared" si="48"/>
        <v>0</v>
      </c>
      <c r="P178" s="5">
        <f t="shared" si="48"/>
        <v>41195623</v>
      </c>
      <c r="Q178" s="5">
        <f t="shared" si="48"/>
        <v>-77740</v>
      </c>
      <c r="R178" s="5">
        <f t="shared" si="48"/>
        <v>0</v>
      </c>
      <c r="S178" s="5">
        <f t="shared" si="48"/>
        <v>421087</v>
      </c>
      <c r="T178" s="5">
        <f t="shared" si="48"/>
        <v>0</v>
      </c>
      <c r="U178" s="13">
        <f t="shared" si="48"/>
        <v>63100246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182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15">
        <v>0</v>
      </c>
      <c r="K181" s="14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15">
        <v>0</v>
      </c>
    </row>
    <row r="182" spans="1:21" x14ac:dyDescent="0.25">
      <c r="A182" s="25" t="s">
        <v>186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187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6" t="s">
        <v>193</v>
      </c>
      <c r="I184" s="6" t="s">
        <v>193</v>
      </c>
      <c r="J184" s="15" t="s">
        <v>193</v>
      </c>
      <c r="K184" s="14" t="s">
        <v>193</v>
      </c>
      <c r="L184" s="6" t="s">
        <v>193</v>
      </c>
      <c r="M184" s="6" t="s">
        <v>193</v>
      </c>
      <c r="N184" s="6" t="s">
        <v>193</v>
      </c>
      <c r="O184" s="6" t="s">
        <v>193</v>
      </c>
      <c r="P184" s="6" t="s">
        <v>193</v>
      </c>
      <c r="Q184" s="6" t="s">
        <v>193</v>
      </c>
      <c r="R184" s="6" t="s">
        <v>193</v>
      </c>
      <c r="S184" s="6" t="s">
        <v>193</v>
      </c>
      <c r="T184" s="6" t="s">
        <v>193</v>
      </c>
      <c r="U184" s="15" t="s">
        <v>193</v>
      </c>
    </row>
    <row r="185" spans="1:21" x14ac:dyDescent="0.25">
      <c r="A185" s="22" t="s">
        <v>155</v>
      </c>
      <c r="B185" s="12">
        <f t="shared" ref="B185:J185" si="49">SUM(B181:B184)</f>
        <v>0</v>
      </c>
      <c r="C185" s="5">
        <f t="shared" si="49"/>
        <v>0</v>
      </c>
      <c r="D185" s="5">
        <f t="shared" si="49"/>
        <v>0</v>
      </c>
      <c r="E185" s="5">
        <f t="shared" si="49"/>
        <v>0</v>
      </c>
      <c r="F185" s="5">
        <f t="shared" si="49"/>
        <v>0</v>
      </c>
      <c r="G185" s="5">
        <f t="shared" si="49"/>
        <v>0</v>
      </c>
      <c r="H185" s="5">
        <f t="shared" si="49"/>
        <v>0</v>
      </c>
      <c r="I185" s="5">
        <f t="shared" si="49"/>
        <v>0</v>
      </c>
      <c r="J185" s="13">
        <f t="shared" si="49"/>
        <v>0</v>
      </c>
      <c r="K185" s="12">
        <f t="shared" ref="K185:U185" si="50">SUM(K181:K184)</f>
        <v>0</v>
      </c>
      <c r="L185" s="5">
        <f t="shared" si="50"/>
        <v>0</v>
      </c>
      <c r="M185" s="5">
        <f t="shared" si="50"/>
        <v>0</v>
      </c>
      <c r="N185" s="5">
        <f t="shared" si="50"/>
        <v>0</v>
      </c>
      <c r="O185" s="5">
        <f t="shared" si="50"/>
        <v>0</v>
      </c>
      <c r="P185" s="5">
        <f t="shared" si="50"/>
        <v>0</v>
      </c>
      <c r="Q185" s="5">
        <f t="shared" si="50"/>
        <v>0</v>
      </c>
      <c r="R185" s="5">
        <f t="shared" si="50"/>
        <v>0</v>
      </c>
      <c r="S185" s="5">
        <f t="shared" si="50"/>
        <v>0</v>
      </c>
      <c r="T185" s="5">
        <f t="shared" si="50"/>
        <v>0</v>
      </c>
      <c r="U185" s="13">
        <f t="shared" si="50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183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6" t="s">
        <v>193</v>
      </c>
      <c r="I191" s="6" t="s">
        <v>193</v>
      </c>
      <c r="J191" s="15" t="s">
        <v>193</v>
      </c>
      <c r="K191" s="14" t="s">
        <v>193</v>
      </c>
      <c r="L191" s="6" t="s">
        <v>193</v>
      </c>
      <c r="M191" s="6" t="s">
        <v>193</v>
      </c>
      <c r="N191" s="6" t="s">
        <v>193</v>
      </c>
      <c r="O191" s="6" t="s">
        <v>193</v>
      </c>
      <c r="P191" s="6" t="s">
        <v>193</v>
      </c>
      <c r="Q191" s="6" t="s">
        <v>193</v>
      </c>
      <c r="R191" s="6" t="s">
        <v>193</v>
      </c>
      <c r="S191" s="6" t="s">
        <v>193</v>
      </c>
      <c r="T191" s="6" t="s">
        <v>193</v>
      </c>
      <c r="U191" s="15" t="s">
        <v>193</v>
      </c>
    </row>
    <row r="192" spans="1:21" x14ac:dyDescent="0.25">
      <c r="A192" s="22" t="s">
        <v>155</v>
      </c>
      <c r="B192" s="12">
        <f t="shared" ref="B192:J192" si="51">SUM(B188:B191)</f>
        <v>0</v>
      </c>
      <c r="C192" s="5">
        <f t="shared" si="51"/>
        <v>0</v>
      </c>
      <c r="D192" s="5">
        <f t="shared" si="51"/>
        <v>0</v>
      </c>
      <c r="E192" s="5">
        <f t="shared" si="51"/>
        <v>0</v>
      </c>
      <c r="F192" s="5">
        <f t="shared" si="51"/>
        <v>0</v>
      </c>
      <c r="G192" s="5">
        <f t="shared" si="51"/>
        <v>0</v>
      </c>
      <c r="H192" s="5">
        <f t="shared" si="51"/>
        <v>0</v>
      </c>
      <c r="I192" s="5">
        <f t="shared" si="51"/>
        <v>0</v>
      </c>
      <c r="J192" s="13">
        <f t="shared" si="51"/>
        <v>0</v>
      </c>
      <c r="K192" s="12">
        <f t="shared" ref="K192:U192" si="52">SUM(K188:K191)</f>
        <v>0</v>
      </c>
      <c r="L192" s="5">
        <f t="shared" si="52"/>
        <v>0</v>
      </c>
      <c r="M192" s="5">
        <f t="shared" si="52"/>
        <v>0</v>
      </c>
      <c r="N192" s="5">
        <f t="shared" si="52"/>
        <v>0</v>
      </c>
      <c r="O192" s="5">
        <f t="shared" si="52"/>
        <v>0</v>
      </c>
      <c r="P192" s="5">
        <f t="shared" si="52"/>
        <v>0</v>
      </c>
      <c r="Q192" s="5">
        <f t="shared" si="52"/>
        <v>0</v>
      </c>
      <c r="R192" s="5">
        <f t="shared" si="52"/>
        <v>0</v>
      </c>
      <c r="S192" s="5">
        <f t="shared" si="52"/>
        <v>0</v>
      </c>
      <c r="T192" s="5">
        <f t="shared" si="52"/>
        <v>0</v>
      </c>
      <c r="U192" s="13">
        <f t="shared" si="52"/>
        <v>0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184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6" t="s">
        <v>193</v>
      </c>
      <c r="I198" s="6" t="s">
        <v>193</v>
      </c>
      <c r="J198" s="15" t="s">
        <v>193</v>
      </c>
      <c r="K198" s="14" t="s">
        <v>193</v>
      </c>
      <c r="L198" s="6" t="s">
        <v>193</v>
      </c>
      <c r="M198" s="6" t="s">
        <v>193</v>
      </c>
      <c r="N198" s="6" t="s">
        <v>193</v>
      </c>
      <c r="O198" s="6" t="s">
        <v>193</v>
      </c>
      <c r="P198" s="6" t="s">
        <v>193</v>
      </c>
      <c r="Q198" s="6" t="s">
        <v>193</v>
      </c>
      <c r="R198" s="6" t="s">
        <v>193</v>
      </c>
      <c r="S198" s="6" t="s">
        <v>193</v>
      </c>
      <c r="T198" s="6" t="s">
        <v>193</v>
      </c>
      <c r="U198" s="15" t="s">
        <v>193</v>
      </c>
    </row>
    <row r="199" spans="1:21" ht="15.75" thickBot="1" x14ac:dyDescent="0.3">
      <c r="A199" s="26" t="s">
        <v>155</v>
      </c>
      <c r="B199" s="16">
        <f t="shared" ref="B199:J199" si="53">SUM(B195:B198)</f>
        <v>0</v>
      </c>
      <c r="C199" s="21">
        <f t="shared" si="53"/>
        <v>0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21">
        <f t="shared" si="53"/>
        <v>0</v>
      </c>
      <c r="H199" s="21">
        <f t="shared" si="53"/>
        <v>0</v>
      </c>
      <c r="I199" s="21">
        <f t="shared" si="53"/>
        <v>0</v>
      </c>
      <c r="J199" s="17">
        <f t="shared" si="53"/>
        <v>0</v>
      </c>
      <c r="K199" s="16">
        <f t="shared" ref="K199:U199" si="54">SUM(K195:K198)</f>
        <v>0</v>
      </c>
      <c r="L199" s="21">
        <f t="shared" si="54"/>
        <v>0</v>
      </c>
      <c r="M199" s="21">
        <f t="shared" si="54"/>
        <v>0</v>
      </c>
      <c r="N199" s="21">
        <f t="shared" si="54"/>
        <v>0</v>
      </c>
      <c r="O199" s="21">
        <f t="shared" si="54"/>
        <v>0</v>
      </c>
      <c r="P199" s="21">
        <f t="shared" si="54"/>
        <v>0</v>
      </c>
      <c r="Q199" s="21">
        <f t="shared" si="54"/>
        <v>0</v>
      </c>
      <c r="R199" s="21">
        <f t="shared" si="54"/>
        <v>0</v>
      </c>
      <c r="S199" s="21">
        <f t="shared" si="54"/>
        <v>0</v>
      </c>
      <c r="T199" s="21">
        <f t="shared" si="54"/>
        <v>0</v>
      </c>
      <c r="U199" s="17">
        <f t="shared" si="54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U199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23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49</v>
      </c>
      <c r="C13" s="53"/>
      <c r="D13" s="53"/>
      <c r="E13" s="53"/>
      <c r="F13" s="61"/>
      <c r="G13" s="61"/>
      <c r="H13" s="61"/>
      <c r="I13" s="61"/>
      <c r="J13" s="62"/>
      <c r="K13" s="63" t="s">
        <v>50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0</v>
      </c>
      <c r="C15" s="5">
        <f t="shared" si="0"/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13">
        <f t="shared" si="0"/>
        <v>0</v>
      </c>
      <c r="K15" s="12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13">
        <f t="shared" si="0"/>
        <v>0</v>
      </c>
    </row>
    <row r="16" spans="1:21" x14ac:dyDescent="0.25">
      <c r="A16" s="23" t="s">
        <v>146</v>
      </c>
      <c r="B16" s="12">
        <f>B24+B31+B38+B45+B52+B59+B66+B73+B80+B87+B94+B101+B108+B115+B122+B129+B136+B143+B150+B157</f>
        <v>0</v>
      </c>
      <c r="C16" s="5">
        <f t="shared" ref="C16:U16" si="1">C24+C31+C38+C45+C52+C59+C66+C73+C80+C87+C94+C101+C108+C115+C122+C129+C136+C143+C150+C157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B164+B171+B178+B185+B192+B199</f>
        <v>0</v>
      </c>
      <c r="C17" s="5">
        <f t="shared" ref="C17:U17" si="2">C164+C171+C178+C185+C192+C199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6" t="s">
        <v>192</v>
      </c>
      <c r="I20" s="6" t="s">
        <v>192</v>
      </c>
      <c r="J20" s="15" t="s">
        <v>192</v>
      </c>
      <c r="K20" s="14" t="s">
        <v>192</v>
      </c>
      <c r="L20" s="6" t="s">
        <v>192</v>
      </c>
      <c r="M20" s="6" t="s">
        <v>192</v>
      </c>
      <c r="N20" s="6" t="s">
        <v>192</v>
      </c>
      <c r="O20" s="6" t="s">
        <v>192</v>
      </c>
      <c r="P20" s="6" t="s">
        <v>192</v>
      </c>
      <c r="Q20" s="6" t="s">
        <v>192</v>
      </c>
      <c r="R20" s="6" t="s">
        <v>192</v>
      </c>
      <c r="S20" s="6" t="s">
        <v>192</v>
      </c>
      <c r="T20" s="6" t="s">
        <v>192</v>
      </c>
      <c r="U20" s="15" t="s">
        <v>192</v>
      </c>
    </row>
    <row r="21" spans="1:21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6" t="s">
        <v>193</v>
      </c>
      <c r="I21" s="6" t="s">
        <v>193</v>
      </c>
      <c r="J21" s="15" t="s">
        <v>193</v>
      </c>
      <c r="K21" s="14" t="s">
        <v>193</v>
      </c>
      <c r="L21" s="6" t="s">
        <v>193</v>
      </c>
      <c r="M21" s="6" t="s">
        <v>193</v>
      </c>
      <c r="N21" s="6" t="s">
        <v>193</v>
      </c>
      <c r="O21" s="6" t="s">
        <v>193</v>
      </c>
      <c r="P21" s="6" t="s">
        <v>193</v>
      </c>
      <c r="Q21" s="6" t="s">
        <v>193</v>
      </c>
      <c r="R21" s="6" t="s">
        <v>193</v>
      </c>
      <c r="S21" s="6" t="s">
        <v>193</v>
      </c>
      <c r="T21" s="6" t="s">
        <v>193</v>
      </c>
      <c r="U21" s="15" t="s">
        <v>193</v>
      </c>
    </row>
    <row r="22" spans="1:21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6" t="s">
        <v>193</v>
      </c>
      <c r="I22" s="6" t="s">
        <v>193</v>
      </c>
      <c r="J22" s="15" t="s">
        <v>193</v>
      </c>
      <c r="K22" s="14" t="s">
        <v>193</v>
      </c>
      <c r="L22" s="6" t="s">
        <v>193</v>
      </c>
      <c r="M22" s="6" t="s">
        <v>193</v>
      </c>
      <c r="N22" s="6" t="s">
        <v>193</v>
      </c>
      <c r="O22" s="6" t="s">
        <v>193</v>
      </c>
      <c r="P22" s="6" t="s">
        <v>193</v>
      </c>
      <c r="Q22" s="6" t="s">
        <v>193</v>
      </c>
      <c r="R22" s="6" t="s">
        <v>193</v>
      </c>
      <c r="S22" s="6" t="s">
        <v>193</v>
      </c>
      <c r="T22" s="6" t="s">
        <v>193</v>
      </c>
      <c r="U22" s="15" t="s">
        <v>193</v>
      </c>
    </row>
    <row r="23" spans="1:21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6" t="s">
        <v>193</v>
      </c>
      <c r="I23" s="6" t="s">
        <v>193</v>
      </c>
      <c r="J23" s="15" t="s">
        <v>193</v>
      </c>
      <c r="K23" s="14" t="s">
        <v>193</v>
      </c>
      <c r="L23" s="6" t="s">
        <v>193</v>
      </c>
      <c r="M23" s="6" t="s">
        <v>193</v>
      </c>
      <c r="N23" s="6" t="s">
        <v>193</v>
      </c>
      <c r="O23" s="6" t="s">
        <v>193</v>
      </c>
      <c r="P23" s="6" t="s">
        <v>193</v>
      </c>
      <c r="Q23" s="6" t="s">
        <v>193</v>
      </c>
      <c r="R23" s="6" t="s">
        <v>193</v>
      </c>
      <c r="S23" s="6" t="s">
        <v>193</v>
      </c>
      <c r="T23" s="6" t="s">
        <v>193</v>
      </c>
      <c r="U23" s="15" t="s">
        <v>193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6" t="s">
        <v>193</v>
      </c>
      <c r="I30" s="6" t="s">
        <v>193</v>
      </c>
      <c r="J30" s="15" t="s">
        <v>193</v>
      </c>
      <c r="K30" s="14" t="s">
        <v>193</v>
      </c>
      <c r="L30" s="6" t="s">
        <v>193</v>
      </c>
      <c r="M30" s="6" t="s">
        <v>193</v>
      </c>
      <c r="N30" s="6" t="s">
        <v>193</v>
      </c>
      <c r="O30" s="6" t="s">
        <v>193</v>
      </c>
      <c r="P30" s="6" t="s">
        <v>193</v>
      </c>
      <c r="Q30" s="6" t="s">
        <v>193</v>
      </c>
      <c r="R30" s="6" t="s">
        <v>193</v>
      </c>
      <c r="S30" s="6" t="s">
        <v>193</v>
      </c>
      <c r="T30" s="6" t="s">
        <v>193</v>
      </c>
      <c r="U30" s="15" t="s">
        <v>193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6" t="s">
        <v>193</v>
      </c>
      <c r="I36" s="6" t="s">
        <v>193</v>
      </c>
      <c r="J36" s="15" t="s">
        <v>193</v>
      </c>
      <c r="K36" s="14" t="s">
        <v>193</v>
      </c>
      <c r="L36" s="6" t="s">
        <v>193</v>
      </c>
      <c r="M36" s="6" t="s">
        <v>193</v>
      </c>
      <c r="N36" s="6" t="s">
        <v>193</v>
      </c>
      <c r="O36" s="6" t="s">
        <v>193</v>
      </c>
      <c r="P36" s="6" t="s">
        <v>193</v>
      </c>
      <c r="Q36" s="6" t="s">
        <v>193</v>
      </c>
      <c r="R36" s="6" t="s">
        <v>193</v>
      </c>
      <c r="S36" s="6" t="s">
        <v>193</v>
      </c>
      <c r="T36" s="6" t="s">
        <v>193</v>
      </c>
      <c r="U36" s="15" t="s">
        <v>193</v>
      </c>
    </row>
    <row r="37" spans="1:21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6" t="s">
        <v>193</v>
      </c>
      <c r="I37" s="6" t="s">
        <v>193</v>
      </c>
      <c r="J37" s="15" t="s">
        <v>193</v>
      </c>
      <c r="K37" s="14" t="s">
        <v>193</v>
      </c>
      <c r="L37" s="6" t="s">
        <v>193</v>
      </c>
      <c r="M37" s="6" t="s">
        <v>193</v>
      </c>
      <c r="N37" s="6" t="s">
        <v>193</v>
      </c>
      <c r="O37" s="6" t="s">
        <v>193</v>
      </c>
      <c r="P37" s="6" t="s">
        <v>193</v>
      </c>
      <c r="Q37" s="6" t="s">
        <v>193</v>
      </c>
      <c r="R37" s="6" t="s">
        <v>193</v>
      </c>
      <c r="S37" s="6" t="s">
        <v>193</v>
      </c>
      <c r="T37" s="6" t="s">
        <v>193</v>
      </c>
      <c r="U37" s="15" t="s">
        <v>193</v>
      </c>
    </row>
    <row r="38" spans="1:21" x14ac:dyDescent="0.25">
      <c r="A38" s="22" t="s">
        <v>155</v>
      </c>
      <c r="B38" s="12">
        <f t="shared" ref="B38:J38" si="7">SUM(B34:B37)</f>
        <v>0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  <c r="H38" s="5">
        <f t="shared" si="7"/>
        <v>0</v>
      </c>
      <c r="I38" s="5">
        <f t="shared" si="7"/>
        <v>0</v>
      </c>
      <c r="J38" s="13">
        <f t="shared" si="7"/>
        <v>0</v>
      </c>
      <c r="K38" s="12">
        <f t="shared" ref="K38:U38" si="8">SUM(K34:K37)</f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13">
        <f t="shared" si="8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6" t="s">
        <v>193</v>
      </c>
      <c r="I44" s="6" t="s">
        <v>193</v>
      </c>
      <c r="J44" s="15" t="s">
        <v>193</v>
      </c>
      <c r="K44" s="14" t="s">
        <v>193</v>
      </c>
      <c r="L44" s="6" t="s">
        <v>193</v>
      </c>
      <c r="M44" s="6" t="s">
        <v>193</v>
      </c>
      <c r="N44" s="6" t="s">
        <v>193</v>
      </c>
      <c r="O44" s="6" t="s">
        <v>193</v>
      </c>
      <c r="P44" s="6" t="s">
        <v>193</v>
      </c>
      <c r="Q44" s="6" t="s">
        <v>193</v>
      </c>
      <c r="R44" s="6" t="s">
        <v>193</v>
      </c>
      <c r="S44" s="6" t="s">
        <v>193</v>
      </c>
      <c r="T44" s="6" t="s">
        <v>193</v>
      </c>
      <c r="U44" s="15" t="s">
        <v>193</v>
      </c>
    </row>
    <row r="45" spans="1:21" x14ac:dyDescent="0.25">
      <c r="A45" s="22" t="s">
        <v>155</v>
      </c>
      <c r="B45" s="12">
        <f t="shared" ref="B45:J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5">
        <f t="shared" si="9"/>
        <v>0</v>
      </c>
      <c r="J45" s="13">
        <f t="shared" si="9"/>
        <v>0</v>
      </c>
      <c r="K45" s="12">
        <f t="shared" ref="K45:U45" si="10">SUM(K41:K44)</f>
        <v>0</v>
      </c>
      <c r="L45" s="5">
        <f t="shared" si="10"/>
        <v>0</v>
      </c>
      <c r="M45" s="5">
        <f t="shared" si="10"/>
        <v>0</v>
      </c>
      <c r="N45" s="5">
        <f t="shared" si="10"/>
        <v>0</v>
      </c>
      <c r="O45" s="5">
        <f t="shared" si="10"/>
        <v>0</v>
      </c>
      <c r="P45" s="5">
        <f t="shared" si="10"/>
        <v>0</v>
      </c>
      <c r="Q45" s="5">
        <f t="shared" si="10"/>
        <v>0</v>
      </c>
      <c r="R45" s="5">
        <f t="shared" si="10"/>
        <v>0</v>
      </c>
      <c r="S45" s="5">
        <f t="shared" si="10"/>
        <v>0</v>
      </c>
      <c r="T45" s="5">
        <f t="shared" si="10"/>
        <v>0</v>
      </c>
      <c r="U45" s="13">
        <f t="shared" si="10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6" t="s">
        <v>192</v>
      </c>
      <c r="I48" s="6" t="s">
        <v>192</v>
      </c>
      <c r="J48" s="15" t="s">
        <v>192</v>
      </c>
      <c r="K48" s="14" t="s">
        <v>192</v>
      </c>
      <c r="L48" s="6" t="s">
        <v>192</v>
      </c>
      <c r="M48" s="6" t="s">
        <v>192</v>
      </c>
      <c r="N48" s="6" t="s">
        <v>192</v>
      </c>
      <c r="O48" s="6" t="s">
        <v>192</v>
      </c>
      <c r="P48" s="6" t="s">
        <v>192</v>
      </c>
      <c r="Q48" s="6" t="s">
        <v>192</v>
      </c>
      <c r="R48" s="6" t="s">
        <v>192</v>
      </c>
      <c r="S48" s="6" t="s">
        <v>192</v>
      </c>
      <c r="T48" s="6" t="s">
        <v>192</v>
      </c>
      <c r="U48" s="15" t="s">
        <v>192</v>
      </c>
    </row>
    <row r="49" spans="1:21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6" t="s">
        <v>193</v>
      </c>
      <c r="I50" s="6" t="s">
        <v>193</v>
      </c>
      <c r="J50" s="15" t="s">
        <v>193</v>
      </c>
      <c r="K50" s="14" t="s">
        <v>193</v>
      </c>
      <c r="L50" s="6" t="s">
        <v>193</v>
      </c>
      <c r="M50" s="6" t="s">
        <v>193</v>
      </c>
      <c r="N50" s="6" t="s">
        <v>193</v>
      </c>
      <c r="O50" s="6" t="s">
        <v>193</v>
      </c>
      <c r="P50" s="6" t="s">
        <v>193</v>
      </c>
      <c r="Q50" s="6" t="s">
        <v>193</v>
      </c>
      <c r="R50" s="6" t="s">
        <v>193</v>
      </c>
      <c r="S50" s="6" t="s">
        <v>193</v>
      </c>
      <c r="T50" s="6" t="s">
        <v>193</v>
      </c>
      <c r="U50" s="15" t="s">
        <v>193</v>
      </c>
    </row>
    <row r="51" spans="1:21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6" t="s">
        <v>193</v>
      </c>
      <c r="I51" s="6" t="s">
        <v>193</v>
      </c>
      <c r="J51" s="15" t="s">
        <v>193</v>
      </c>
      <c r="K51" s="14" t="s">
        <v>193</v>
      </c>
      <c r="L51" s="6" t="s">
        <v>193</v>
      </c>
      <c r="M51" s="6" t="s">
        <v>193</v>
      </c>
      <c r="N51" s="6" t="s">
        <v>193</v>
      </c>
      <c r="O51" s="6" t="s">
        <v>193</v>
      </c>
      <c r="P51" s="6" t="s">
        <v>193</v>
      </c>
      <c r="Q51" s="6" t="s">
        <v>193</v>
      </c>
      <c r="R51" s="6" t="s">
        <v>193</v>
      </c>
      <c r="S51" s="6" t="s">
        <v>193</v>
      </c>
      <c r="T51" s="6" t="s">
        <v>193</v>
      </c>
      <c r="U51" s="15" t="s">
        <v>193</v>
      </c>
    </row>
    <row r="52" spans="1:21" x14ac:dyDescent="0.25">
      <c r="A52" s="22" t="s">
        <v>155</v>
      </c>
      <c r="B52" s="12">
        <f t="shared" ref="B52:J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13">
        <f t="shared" si="11"/>
        <v>0</v>
      </c>
      <c r="K52" s="12">
        <f t="shared" ref="K52:U52" si="12">SUM(K48:K51)</f>
        <v>0</v>
      </c>
      <c r="L52" s="5">
        <f t="shared" si="12"/>
        <v>0</v>
      </c>
      <c r="M52" s="5">
        <f t="shared" si="12"/>
        <v>0</v>
      </c>
      <c r="N52" s="5">
        <f t="shared" si="12"/>
        <v>0</v>
      </c>
      <c r="O52" s="5">
        <f t="shared" si="12"/>
        <v>0</v>
      </c>
      <c r="P52" s="5">
        <f t="shared" si="12"/>
        <v>0</v>
      </c>
      <c r="Q52" s="5">
        <f t="shared" si="12"/>
        <v>0</v>
      </c>
      <c r="R52" s="5">
        <f t="shared" si="12"/>
        <v>0</v>
      </c>
      <c r="S52" s="5">
        <f t="shared" si="12"/>
        <v>0</v>
      </c>
      <c r="T52" s="5">
        <f t="shared" si="12"/>
        <v>0</v>
      </c>
      <c r="U52" s="13">
        <f t="shared" si="12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6" t="s">
        <v>193</v>
      </c>
      <c r="I58" s="6" t="s">
        <v>193</v>
      </c>
      <c r="J58" s="15" t="s">
        <v>193</v>
      </c>
      <c r="K58" s="14" t="s">
        <v>193</v>
      </c>
      <c r="L58" s="6" t="s">
        <v>193</v>
      </c>
      <c r="M58" s="6" t="s">
        <v>193</v>
      </c>
      <c r="N58" s="6" t="s">
        <v>193</v>
      </c>
      <c r="O58" s="6" t="s">
        <v>193</v>
      </c>
      <c r="P58" s="6" t="s">
        <v>193</v>
      </c>
      <c r="Q58" s="6" t="s">
        <v>193</v>
      </c>
      <c r="R58" s="6" t="s">
        <v>193</v>
      </c>
      <c r="S58" s="6" t="s">
        <v>193</v>
      </c>
      <c r="T58" s="6" t="s">
        <v>193</v>
      </c>
      <c r="U58" s="15" t="s">
        <v>193</v>
      </c>
    </row>
    <row r="59" spans="1:21" x14ac:dyDescent="0.25">
      <c r="A59" s="22" t="s">
        <v>155</v>
      </c>
      <c r="B59" s="12">
        <f t="shared" ref="B59:J59" si="13">SUM(B55:B58)</f>
        <v>0</v>
      </c>
      <c r="C59" s="5">
        <f t="shared" si="13"/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13">
        <f t="shared" si="13"/>
        <v>0</v>
      </c>
      <c r="K59" s="12">
        <f t="shared" ref="K59:U59" si="14">SUM(K55:K58)</f>
        <v>0</v>
      </c>
      <c r="L59" s="5">
        <f t="shared" si="14"/>
        <v>0</v>
      </c>
      <c r="M59" s="5">
        <f t="shared" si="14"/>
        <v>0</v>
      </c>
      <c r="N59" s="5">
        <f t="shared" si="14"/>
        <v>0</v>
      </c>
      <c r="O59" s="5">
        <f t="shared" si="14"/>
        <v>0</v>
      </c>
      <c r="P59" s="5">
        <f t="shared" si="14"/>
        <v>0</v>
      </c>
      <c r="Q59" s="5">
        <f t="shared" si="14"/>
        <v>0</v>
      </c>
      <c r="R59" s="5">
        <f t="shared" si="14"/>
        <v>0</v>
      </c>
      <c r="S59" s="5">
        <f t="shared" si="14"/>
        <v>0</v>
      </c>
      <c r="T59" s="5">
        <f t="shared" si="14"/>
        <v>0</v>
      </c>
      <c r="U59" s="13">
        <f t="shared" si="14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6" t="s">
        <v>193</v>
      </c>
      <c r="I65" s="6" t="s">
        <v>193</v>
      </c>
      <c r="J65" s="15" t="s">
        <v>193</v>
      </c>
      <c r="K65" s="14" t="s">
        <v>193</v>
      </c>
      <c r="L65" s="6" t="s">
        <v>193</v>
      </c>
      <c r="M65" s="6" t="s">
        <v>193</v>
      </c>
      <c r="N65" s="6" t="s">
        <v>193</v>
      </c>
      <c r="O65" s="6" t="s">
        <v>193</v>
      </c>
      <c r="P65" s="6" t="s">
        <v>193</v>
      </c>
      <c r="Q65" s="6" t="s">
        <v>193</v>
      </c>
      <c r="R65" s="6" t="s">
        <v>193</v>
      </c>
      <c r="S65" s="6" t="s">
        <v>193</v>
      </c>
      <c r="T65" s="6" t="s">
        <v>193</v>
      </c>
      <c r="U65" s="15" t="s">
        <v>193</v>
      </c>
    </row>
    <row r="66" spans="1:21" x14ac:dyDescent="0.25">
      <c r="A66" s="22" t="s">
        <v>155</v>
      </c>
      <c r="B66" s="12">
        <f t="shared" ref="B66:J66" si="15">SUM(B62:B65)</f>
        <v>0</v>
      </c>
      <c r="C66" s="5">
        <f t="shared" si="15"/>
        <v>0</v>
      </c>
      <c r="D66" s="5">
        <f t="shared" si="15"/>
        <v>0</v>
      </c>
      <c r="E66" s="5">
        <f t="shared" si="15"/>
        <v>0</v>
      </c>
      <c r="F66" s="5">
        <f t="shared" si="15"/>
        <v>0</v>
      </c>
      <c r="G66" s="5">
        <f t="shared" si="15"/>
        <v>0</v>
      </c>
      <c r="H66" s="5">
        <f t="shared" si="15"/>
        <v>0</v>
      </c>
      <c r="I66" s="5">
        <f t="shared" si="15"/>
        <v>0</v>
      </c>
      <c r="J66" s="13">
        <f t="shared" si="15"/>
        <v>0</v>
      </c>
      <c r="K66" s="12">
        <f t="shared" ref="K66:U66" si="16">SUM(K62:K65)</f>
        <v>0</v>
      </c>
      <c r="L66" s="5">
        <f t="shared" si="16"/>
        <v>0</v>
      </c>
      <c r="M66" s="5">
        <f t="shared" si="16"/>
        <v>0</v>
      </c>
      <c r="N66" s="5">
        <f t="shared" si="16"/>
        <v>0</v>
      </c>
      <c r="O66" s="5">
        <f t="shared" si="16"/>
        <v>0</v>
      </c>
      <c r="P66" s="5">
        <f t="shared" si="16"/>
        <v>0</v>
      </c>
      <c r="Q66" s="5">
        <f t="shared" si="16"/>
        <v>0</v>
      </c>
      <c r="R66" s="5">
        <f t="shared" si="16"/>
        <v>0</v>
      </c>
      <c r="S66" s="5">
        <f t="shared" si="16"/>
        <v>0</v>
      </c>
      <c r="T66" s="5">
        <f t="shared" si="16"/>
        <v>0</v>
      </c>
      <c r="U66" s="13">
        <f t="shared" si="16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6" t="s">
        <v>193</v>
      </c>
      <c r="I72" s="6" t="s">
        <v>193</v>
      </c>
      <c r="J72" s="15" t="s">
        <v>193</v>
      </c>
      <c r="K72" s="14" t="s">
        <v>193</v>
      </c>
      <c r="L72" s="6" t="s">
        <v>193</v>
      </c>
      <c r="M72" s="6" t="s">
        <v>193</v>
      </c>
      <c r="N72" s="6" t="s">
        <v>193</v>
      </c>
      <c r="O72" s="6" t="s">
        <v>193</v>
      </c>
      <c r="P72" s="6" t="s">
        <v>193</v>
      </c>
      <c r="Q72" s="6" t="s">
        <v>193</v>
      </c>
      <c r="R72" s="6" t="s">
        <v>193</v>
      </c>
      <c r="S72" s="6" t="s">
        <v>193</v>
      </c>
      <c r="T72" s="6" t="s">
        <v>193</v>
      </c>
      <c r="U72" s="15" t="s">
        <v>193</v>
      </c>
    </row>
    <row r="73" spans="1:21" x14ac:dyDescent="0.25">
      <c r="A73" s="22" t="s">
        <v>155</v>
      </c>
      <c r="B73" s="12">
        <f t="shared" ref="B73:J73" si="17">SUM(B69:B72)</f>
        <v>0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si="17"/>
        <v>0</v>
      </c>
      <c r="I73" s="5">
        <f t="shared" si="17"/>
        <v>0</v>
      </c>
      <c r="J73" s="13">
        <f t="shared" si="17"/>
        <v>0</v>
      </c>
      <c r="K73" s="12">
        <f t="shared" ref="K73:U73" si="18">SUM(K69:K72)</f>
        <v>0</v>
      </c>
      <c r="L73" s="5">
        <f t="shared" si="18"/>
        <v>0</v>
      </c>
      <c r="M73" s="5">
        <f t="shared" si="18"/>
        <v>0</v>
      </c>
      <c r="N73" s="5">
        <f t="shared" si="18"/>
        <v>0</v>
      </c>
      <c r="O73" s="5">
        <f t="shared" si="18"/>
        <v>0</v>
      </c>
      <c r="P73" s="5">
        <f t="shared" si="18"/>
        <v>0</v>
      </c>
      <c r="Q73" s="5">
        <f t="shared" si="18"/>
        <v>0</v>
      </c>
      <c r="R73" s="5">
        <f t="shared" si="18"/>
        <v>0</v>
      </c>
      <c r="S73" s="5">
        <f t="shared" si="18"/>
        <v>0</v>
      </c>
      <c r="T73" s="5">
        <f t="shared" si="18"/>
        <v>0</v>
      </c>
      <c r="U73" s="13">
        <f t="shared" si="18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6" t="s">
        <v>193</v>
      </c>
      <c r="I79" s="6" t="s">
        <v>193</v>
      </c>
      <c r="J79" s="15" t="s">
        <v>193</v>
      </c>
      <c r="K79" s="14" t="s">
        <v>193</v>
      </c>
      <c r="L79" s="6" t="s">
        <v>193</v>
      </c>
      <c r="M79" s="6" t="s">
        <v>193</v>
      </c>
      <c r="N79" s="6" t="s">
        <v>193</v>
      </c>
      <c r="O79" s="6" t="s">
        <v>193</v>
      </c>
      <c r="P79" s="6" t="s">
        <v>193</v>
      </c>
      <c r="Q79" s="6" t="s">
        <v>193</v>
      </c>
      <c r="R79" s="6" t="s">
        <v>193</v>
      </c>
      <c r="S79" s="6" t="s">
        <v>193</v>
      </c>
      <c r="T79" s="6" t="s">
        <v>193</v>
      </c>
      <c r="U79" s="15" t="s">
        <v>193</v>
      </c>
    </row>
    <row r="80" spans="1:21" x14ac:dyDescent="0.25">
      <c r="A80" s="22" t="s">
        <v>155</v>
      </c>
      <c r="B80" s="12">
        <f t="shared" ref="B80:J80" si="19">SUM(B76:B79)</f>
        <v>0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13">
        <f t="shared" si="19"/>
        <v>0</v>
      </c>
      <c r="K80" s="12">
        <f t="shared" ref="K80:U80" si="20">SUM(K76:K79)</f>
        <v>0</v>
      </c>
      <c r="L80" s="5">
        <f t="shared" si="20"/>
        <v>0</v>
      </c>
      <c r="M80" s="5">
        <f t="shared" si="20"/>
        <v>0</v>
      </c>
      <c r="N80" s="5">
        <f t="shared" si="20"/>
        <v>0</v>
      </c>
      <c r="O80" s="5">
        <f t="shared" si="20"/>
        <v>0</v>
      </c>
      <c r="P80" s="5">
        <f t="shared" si="20"/>
        <v>0</v>
      </c>
      <c r="Q80" s="5">
        <f t="shared" si="20"/>
        <v>0</v>
      </c>
      <c r="R80" s="5">
        <f t="shared" si="20"/>
        <v>0</v>
      </c>
      <c r="S80" s="5">
        <f t="shared" si="20"/>
        <v>0</v>
      </c>
      <c r="T80" s="5">
        <f t="shared" si="20"/>
        <v>0</v>
      </c>
      <c r="U80" s="13">
        <f t="shared" si="20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6" t="s">
        <v>193</v>
      </c>
      <c r="I86" s="6" t="s">
        <v>193</v>
      </c>
      <c r="J86" s="15" t="s">
        <v>193</v>
      </c>
      <c r="K86" s="14" t="s">
        <v>193</v>
      </c>
      <c r="L86" s="6" t="s">
        <v>193</v>
      </c>
      <c r="M86" s="6" t="s">
        <v>193</v>
      </c>
      <c r="N86" s="6" t="s">
        <v>193</v>
      </c>
      <c r="O86" s="6" t="s">
        <v>193</v>
      </c>
      <c r="P86" s="6" t="s">
        <v>193</v>
      </c>
      <c r="Q86" s="6" t="s">
        <v>193</v>
      </c>
      <c r="R86" s="6" t="s">
        <v>193</v>
      </c>
      <c r="S86" s="6" t="s">
        <v>193</v>
      </c>
      <c r="T86" s="6" t="s">
        <v>193</v>
      </c>
      <c r="U86" s="15" t="s">
        <v>193</v>
      </c>
    </row>
    <row r="87" spans="1:21" x14ac:dyDescent="0.25">
      <c r="A87" s="22" t="s">
        <v>155</v>
      </c>
      <c r="B87" s="12">
        <f t="shared" ref="B87:J87" si="21">SUM(B83:B86)</f>
        <v>0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5">
        <f t="shared" si="21"/>
        <v>0</v>
      </c>
      <c r="I87" s="5">
        <f t="shared" si="21"/>
        <v>0</v>
      </c>
      <c r="J87" s="13">
        <f t="shared" si="21"/>
        <v>0</v>
      </c>
      <c r="K87" s="12">
        <f t="shared" ref="K87:U87" si="22">SUM(K83:K86)</f>
        <v>0</v>
      </c>
      <c r="L87" s="5">
        <f t="shared" si="22"/>
        <v>0</v>
      </c>
      <c r="M87" s="5">
        <f t="shared" si="22"/>
        <v>0</v>
      </c>
      <c r="N87" s="5">
        <f t="shared" si="22"/>
        <v>0</v>
      </c>
      <c r="O87" s="5">
        <f t="shared" si="22"/>
        <v>0</v>
      </c>
      <c r="P87" s="5">
        <f t="shared" si="22"/>
        <v>0</v>
      </c>
      <c r="Q87" s="5">
        <f t="shared" si="22"/>
        <v>0</v>
      </c>
      <c r="R87" s="5">
        <f t="shared" si="22"/>
        <v>0</v>
      </c>
      <c r="S87" s="5">
        <f t="shared" si="22"/>
        <v>0</v>
      </c>
      <c r="T87" s="5">
        <f t="shared" si="22"/>
        <v>0</v>
      </c>
      <c r="U87" s="13">
        <f t="shared" si="22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6" t="s">
        <v>193</v>
      </c>
      <c r="I93" s="6" t="s">
        <v>193</v>
      </c>
      <c r="J93" s="15" t="s">
        <v>193</v>
      </c>
      <c r="K93" s="14" t="s">
        <v>193</v>
      </c>
      <c r="L93" s="6" t="s">
        <v>193</v>
      </c>
      <c r="M93" s="6" t="s">
        <v>193</v>
      </c>
      <c r="N93" s="6" t="s">
        <v>193</v>
      </c>
      <c r="O93" s="6" t="s">
        <v>193</v>
      </c>
      <c r="P93" s="6" t="s">
        <v>193</v>
      </c>
      <c r="Q93" s="6" t="s">
        <v>193</v>
      </c>
      <c r="R93" s="6" t="s">
        <v>193</v>
      </c>
      <c r="S93" s="6" t="s">
        <v>193</v>
      </c>
      <c r="T93" s="6" t="s">
        <v>193</v>
      </c>
      <c r="U93" s="15" t="s">
        <v>193</v>
      </c>
    </row>
    <row r="94" spans="1:21" x14ac:dyDescent="0.25">
      <c r="A94" s="22" t="s">
        <v>155</v>
      </c>
      <c r="B94" s="12">
        <f t="shared" ref="B94:J94" si="23">SUM(B90:B93)</f>
        <v>0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5">
        <f t="shared" si="23"/>
        <v>0</v>
      </c>
      <c r="I94" s="5">
        <f t="shared" si="23"/>
        <v>0</v>
      </c>
      <c r="J94" s="13">
        <f t="shared" si="23"/>
        <v>0</v>
      </c>
      <c r="K94" s="12">
        <f t="shared" ref="K94:U94" si="24">SUM(K90:K93)</f>
        <v>0</v>
      </c>
      <c r="L94" s="5">
        <f t="shared" si="24"/>
        <v>0</v>
      </c>
      <c r="M94" s="5">
        <f t="shared" si="24"/>
        <v>0</v>
      </c>
      <c r="N94" s="5">
        <f t="shared" si="24"/>
        <v>0</v>
      </c>
      <c r="O94" s="5">
        <f t="shared" si="24"/>
        <v>0</v>
      </c>
      <c r="P94" s="5">
        <f t="shared" si="24"/>
        <v>0</v>
      </c>
      <c r="Q94" s="5">
        <f t="shared" si="24"/>
        <v>0</v>
      </c>
      <c r="R94" s="5">
        <f t="shared" si="24"/>
        <v>0</v>
      </c>
      <c r="S94" s="5">
        <f t="shared" si="24"/>
        <v>0</v>
      </c>
      <c r="T94" s="5">
        <f t="shared" si="24"/>
        <v>0</v>
      </c>
      <c r="U94" s="13">
        <f t="shared" si="24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6" t="s">
        <v>193</v>
      </c>
      <c r="I100" s="6" t="s">
        <v>193</v>
      </c>
      <c r="J100" s="15" t="s">
        <v>193</v>
      </c>
      <c r="K100" s="14" t="s">
        <v>193</v>
      </c>
      <c r="L100" s="6" t="s">
        <v>193</v>
      </c>
      <c r="M100" s="6" t="s">
        <v>193</v>
      </c>
      <c r="N100" s="6" t="s">
        <v>193</v>
      </c>
      <c r="O100" s="6" t="s">
        <v>193</v>
      </c>
      <c r="P100" s="6" t="s">
        <v>193</v>
      </c>
      <c r="Q100" s="6" t="s">
        <v>193</v>
      </c>
      <c r="R100" s="6" t="s">
        <v>193</v>
      </c>
      <c r="S100" s="6" t="s">
        <v>193</v>
      </c>
      <c r="T100" s="6" t="s">
        <v>193</v>
      </c>
      <c r="U100" s="15" t="s">
        <v>193</v>
      </c>
    </row>
    <row r="101" spans="1:21" x14ac:dyDescent="0.25">
      <c r="A101" s="22" t="s">
        <v>155</v>
      </c>
      <c r="B101" s="12">
        <f t="shared" ref="B101:J101" si="25">SUM(B97:B100)</f>
        <v>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0</v>
      </c>
      <c r="G101" s="5">
        <f t="shared" si="25"/>
        <v>0</v>
      </c>
      <c r="H101" s="5">
        <f t="shared" si="25"/>
        <v>0</v>
      </c>
      <c r="I101" s="5">
        <f t="shared" si="25"/>
        <v>0</v>
      </c>
      <c r="J101" s="13">
        <f t="shared" si="25"/>
        <v>0</v>
      </c>
      <c r="K101" s="12">
        <f t="shared" ref="K101:U101" si="26">SUM(K97:K100)</f>
        <v>0</v>
      </c>
      <c r="L101" s="5">
        <f t="shared" si="26"/>
        <v>0</v>
      </c>
      <c r="M101" s="5">
        <f t="shared" si="26"/>
        <v>0</v>
      </c>
      <c r="N101" s="5">
        <f t="shared" si="26"/>
        <v>0</v>
      </c>
      <c r="O101" s="5">
        <f t="shared" si="26"/>
        <v>0</v>
      </c>
      <c r="P101" s="5">
        <f t="shared" si="26"/>
        <v>0</v>
      </c>
      <c r="Q101" s="5">
        <f t="shared" si="26"/>
        <v>0</v>
      </c>
      <c r="R101" s="5">
        <f t="shared" si="26"/>
        <v>0</v>
      </c>
      <c r="S101" s="5">
        <f t="shared" si="26"/>
        <v>0</v>
      </c>
      <c r="T101" s="5">
        <f t="shared" si="26"/>
        <v>0</v>
      </c>
      <c r="U101" s="13">
        <f t="shared" si="26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6" t="s">
        <v>193</v>
      </c>
      <c r="I107" s="6" t="s">
        <v>193</v>
      </c>
      <c r="J107" s="15" t="s">
        <v>193</v>
      </c>
      <c r="K107" s="14" t="s">
        <v>193</v>
      </c>
      <c r="L107" s="6" t="s">
        <v>193</v>
      </c>
      <c r="M107" s="6" t="s">
        <v>193</v>
      </c>
      <c r="N107" s="6" t="s">
        <v>193</v>
      </c>
      <c r="O107" s="6" t="s">
        <v>193</v>
      </c>
      <c r="P107" s="6" t="s">
        <v>193</v>
      </c>
      <c r="Q107" s="6" t="s">
        <v>193</v>
      </c>
      <c r="R107" s="6" t="s">
        <v>193</v>
      </c>
      <c r="S107" s="6" t="s">
        <v>193</v>
      </c>
      <c r="T107" s="6" t="s">
        <v>193</v>
      </c>
      <c r="U107" s="15" t="s">
        <v>193</v>
      </c>
    </row>
    <row r="108" spans="1:21" x14ac:dyDescent="0.25">
      <c r="A108" s="22" t="s">
        <v>155</v>
      </c>
      <c r="B108" s="12">
        <f t="shared" ref="B108:J108" si="27">SUM(B104:B107)</f>
        <v>0</v>
      </c>
      <c r="C108" s="5">
        <f t="shared" si="27"/>
        <v>0</v>
      </c>
      <c r="D108" s="5">
        <f t="shared" si="27"/>
        <v>0</v>
      </c>
      <c r="E108" s="5">
        <f t="shared" si="27"/>
        <v>0</v>
      </c>
      <c r="F108" s="5">
        <f t="shared" si="27"/>
        <v>0</v>
      </c>
      <c r="G108" s="5">
        <f t="shared" si="27"/>
        <v>0</v>
      </c>
      <c r="H108" s="5">
        <f t="shared" si="27"/>
        <v>0</v>
      </c>
      <c r="I108" s="5">
        <f t="shared" si="27"/>
        <v>0</v>
      </c>
      <c r="J108" s="13">
        <f t="shared" si="27"/>
        <v>0</v>
      </c>
      <c r="K108" s="12">
        <f t="shared" ref="K108:U108" si="28">SUM(K104:K107)</f>
        <v>0</v>
      </c>
      <c r="L108" s="5">
        <f t="shared" si="28"/>
        <v>0</v>
      </c>
      <c r="M108" s="5">
        <f t="shared" si="28"/>
        <v>0</v>
      </c>
      <c r="N108" s="5">
        <f t="shared" si="28"/>
        <v>0</v>
      </c>
      <c r="O108" s="5">
        <f t="shared" si="28"/>
        <v>0</v>
      </c>
      <c r="P108" s="5">
        <f t="shared" si="28"/>
        <v>0</v>
      </c>
      <c r="Q108" s="5">
        <f t="shared" si="28"/>
        <v>0</v>
      </c>
      <c r="R108" s="5">
        <f t="shared" si="28"/>
        <v>0</v>
      </c>
      <c r="S108" s="5">
        <f t="shared" si="28"/>
        <v>0</v>
      </c>
      <c r="T108" s="5">
        <f t="shared" si="28"/>
        <v>0</v>
      </c>
      <c r="U108" s="13">
        <f t="shared" si="28"/>
        <v>0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6" t="s">
        <v>193</v>
      </c>
      <c r="I114" s="6" t="s">
        <v>193</v>
      </c>
      <c r="J114" s="15" t="s">
        <v>193</v>
      </c>
      <c r="K114" s="14" t="s">
        <v>193</v>
      </c>
      <c r="L114" s="6" t="s">
        <v>193</v>
      </c>
      <c r="M114" s="6" t="s">
        <v>193</v>
      </c>
      <c r="N114" s="6" t="s">
        <v>193</v>
      </c>
      <c r="O114" s="6" t="s">
        <v>193</v>
      </c>
      <c r="P114" s="6" t="s">
        <v>193</v>
      </c>
      <c r="Q114" s="6" t="s">
        <v>193</v>
      </c>
      <c r="R114" s="6" t="s">
        <v>193</v>
      </c>
      <c r="S114" s="6" t="s">
        <v>193</v>
      </c>
      <c r="T114" s="6" t="s">
        <v>193</v>
      </c>
      <c r="U114" s="15" t="s">
        <v>193</v>
      </c>
    </row>
    <row r="115" spans="1:21" x14ac:dyDescent="0.25">
      <c r="A115" s="22" t="s">
        <v>155</v>
      </c>
      <c r="B115" s="12">
        <f t="shared" ref="B115:J115" si="29">SUM(B111:B114)</f>
        <v>0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13">
        <f t="shared" si="29"/>
        <v>0</v>
      </c>
      <c r="K115" s="12">
        <f t="shared" ref="K115:U115" si="30">SUM(K111:K114)</f>
        <v>0</v>
      </c>
      <c r="L115" s="5">
        <f t="shared" si="30"/>
        <v>0</v>
      </c>
      <c r="M115" s="5">
        <f t="shared" si="30"/>
        <v>0</v>
      </c>
      <c r="N115" s="5">
        <f t="shared" si="30"/>
        <v>0</v>
      </c>
      <c r="O115" s="5">
        <f t="shared" si="30"/>
        <v>0</v>
      </c>
      <c r="P115" s="5">
        <f t="shared" si="30"/>
        <v>0</v>
      </c>
      <c r="Q115" s="5">
        <f t="shared" si="30"/>
        <v>0</v>
      </c>
      <c r="R115" s="5">
        <f t="shared" si="30"/>
        <v>0</v>
      </c>
      <c r="S115" s="5">
        <f t="shared" si="30"/>
        <v>0</v>
      </c>
      <c r="T115" s="5">
        <f t="shared" si="30"/>
        <v>0</v>
      </c>
      <c r="U115" s="13">
        <f t="shared" si="30"/>
        <v>0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6" t="s">
        <v>193</v>
      </c>
      <c r="J121" s="15" t="s">
        <v>193</v>
      </c>
      <c r="K121" s="14" t="s">
        <v>193</v>
      </c>
      <c r="L121" s="6" t="s">
        <v>193</v>
      </c>
      <c r="M121" s="6" t="s">
        <v>193</v>
      </c>
      <c r="N121" s="6" t="s">
        <v>193</v>
      </c>
      <c r="O121" s="6" t="s">
        <v>193</v>
      </c>
      <c r="P121" s="6" t="s">
        <v>193</v>
      </c>
      <c r="Q121" s="6" t="s">
        <v>193</v>
      </c>
      <c r="R121" s="6" t="s">
        <v>193</v>
      </c>
      <c r="S121" s="6" t="s">
        <v>193</v>
      </c>
      <c r="T121" s="6" t="s">
        <v>193</v>
      </c>
      <c r="U121" s="15" t="s">
        <v>193</v>
      </c>
    </row>
    <row r="122" spans="1:21" x14ac:dyDescent="0.25">
      <c r="A122" s="22" t="s">
        <v>155</v>
      </c>
      <c r="B122" s="12">
        <f t="shared" ref="B122:J122" si="31">SUM(B118:B121)</f>
        <v>0</v>
      </c>
      <c r="C122" s="5">
        <f t="shared" si="31"/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13">
        <f t="shared" si="31"/>
        <v>0</v>
      </c>
      <c r="K122" s="12">
        <f t="shared" ref="K122:U122" si="32">SUM(K118:K121)</f>
        <v>0</v>
      </c>
      <c r="L122" s="5">
        <f t="shared" si="32"/>
        <v>0</v>
      </c>
      <c r="M122" s="5">
        <f t="shared" si="32"/>
        <v>0</v>
      </c>
      <c r="N122" s="5">
        <f t="shared" si="32"/>
        <v>0</v>
      </c>
      <c r="O122" s="5">
        <f t="shared" si="32"/>
        <v>0</v>
      </c>
      <c r="P122" s="5">
        <f t="shared" si="32"/>
        <v>0</v>
      </c>
      <c r="Q122" s="5">
        <f t="shared" si="32"/>
        <v>0</v>
      </c>
      <c r="R122" s="5">
        <f t="shared" si="32"/>
        <v>0</v>
      </c>
      <c r="S122" s="5">
        <f t="shared" si="32"/>
        <v>0</v>
      </c>
      <c r="T122" s="5">
        <f t="shared" si="32"/>
        <v>0</v>
      </c>
      <c r="U122" s="13">
        <f t="shared" si="32"/>
        <v>0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6" t="s">
        <v>193</v>
      </c>
      <c r="I128" s="6" t="s">
        <v>193</v>
      </c>
      <c r="J128" s="15" t="s">
        <v>193</v>
      </c>
      <c r="K128" s="14" t="s">
        <v>193</v>
      </c>
      <c r="L128" s="6" t="s">
        <v>193</v>
      </c>
      <c r="M128" s="6" t="s">
        <v>193</v>
      </c>
      <c r="N128" s="6" t="s">
        <v>193</v>
      </c>
      <c r="O128" s="6" t="s">
        <v>193</v>
      </c>
      <c r="P128" s="6" t="s">
        <v>193</v>
      </c>
      <c r="Q128" s="6" t="s">
        <v>193</v>
      </c>
      <c r="R128" s="6" t="s">
        <v>193</v>
      </c>
      <c r="S128" s="6" t="s">
        <v>193</v>
      </c>
      <c r="T128" s="6" t="s">
        <v>193</v>
      </c>
      <c r="U128" s="15" t="s">
        <v>193</v>
      </c>
    </row>
    <row r="129" spans="1:21" x14ac:dyDescent="0.25">
      <c r="A129" s="22" t="s">
        <v>155</v>
      </c>
      <c r="B129" s="12">
        <f t="shared" ref="B129:J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0</v>
      </c>
      <c r="I129" s="5">
        <f t="shared" si="33"/>
        <v>0</v>
      </c>
      <c r="J129" s="13">
        <f t="shared" si="33"/>
        <v>0</v>
      </c>
      <c r="K129" s="12">
        <f t="shared" ref="K129:U129" si="34">SUM(K125:K128)</f>
        <v>0</v>
      </c>
      <c r="L129" s="5">
        <f t="shared" si="34"/>
        <v>0</v>
      </c>
      <c r="M129" s="5">
        <f t="shared" si="34"/>
        <v>0</v>
      </c>
      <c r="N129" s="5">
        <f t="shared" si="34"/>
        <v>0</v>
      </c>
      <c r="O129" s="5">
        <f t="shared" si="34"/>
        <v>0</v>
      </c>
      <c r="P129" s="5">
        <f t="shared" si="34"/>
        <v>0</v>
      </c>
      <c r="Q129" s="5">
        <f t="shared" si="34"/>
        <v>0</v>
      </c>
      <c r="R129" s="5">
        <f t="shared" si="34"/>
        <v>0</v>
      </c>
      <c r="S129" s="5">
        <f t="shared" si="34"/>
        <v>0</v>
      </c>
      <c r="T129" s="5">
        <f t="shared" si="34"/>
        <v>0</v>
      </c>
      <c r="U129" s="13">
        <f t="shared" si="34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175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15">
        <v>0</v>
      </c>
      <c r="K132" s="14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15">
        <v>0</v>
      </c>
    </row>
    <row r="133" spans="1:21" x14ac:dyDescent="0.25">
      <c r="A133" s="25" t="s">
        <v>186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187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15">
        <v>0</v>
      </c>
      <c r="K134" s="14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15">
        <v>0</v>
      </c>
    </row>
    <row r="135" spans="1:21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6" t="s">
        <v>193</v>
      </c>
      <c r="I135" s="6" t="s">
        <v>193</v>
      </c>
      <c r="J135" s="15" t="s">
        <v>193</v>
      </c>
      <c r="K135" s="14" t="s">
        <v>193</v>
      </c>
      <c r="L135" s="6" t="s">
        <v>193</v>
      </c>
      <c r="M135" s="6" t="s">
        <v>193</v>
      </c>
      <c r="N135" s="6" t="s">
        <v>193</v>
      </c>
      <c r="O135" s="6" t="s">
        <v>193</v>
      </c>
      <c r="P135" s="6" t="s">
        <v>193</v>
      </c>
      <c r="Q135" s="6" t="s">
        <v>193</v>
      </c>
      <c r="R135" s="6" t="s">
        <v>193</v>
      </c>
      <c r="S135" s="6" t="s">
        <v>193</v>
      </c>
      <c r="T135" s="6" t="s">
        <v>193</v>
      </c>
      <c r="U135" s="15" t="s">
        <v>193</v>
      </c>
    </row>
    <row r="136" spans="1:21" x14ac:dyDescent="0.25">
      <c r="A136" s="22" t="s">
        <v>155</v>
      </c>
      <c r="B136" s="12">
        <f t="shared" ref="B136:J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5">
        <f t="shared" si="35"/>
        <v>0</v>
      </c>
      <c r="I136" s="5">
        <f t="shared" si="35"/>
        <v>0</v>
      </c>
      <c r="J136" s="13">
        <f t="shared" si="35"/>
        <v>0</v>
      </c>
      <c r="K136" s="12">
        <f t="shared" ref="K136:U136" si="36">SUM(K132:K135)</f>
        <v>0</v>
      </c>
      <c r="L136" s="5">
        <f t="shared" si="36"/>
        <v>0</v>
      </c>
      <c r="M136" s="5">
        <f t="shared" si="36"/>
        <v>0</v>
      </c>
      <c r="N136" s="5">
        <f t="shared" si="36"/>
        <v>0</v>
      </c>
      <c r="O136" s="5">
        <f t="shared" si="36"/>
        <v>0</v>
      </c>
      <c r="P136" s="5">
        <f t="shared" si="36"/>
        <v>0</v>
      </c>
      <c r="Q136" s="5">
        <f t="shared" si="36"/>
        <v>0</v>
      </c>
      <c r="R136" s="5">
        <f t="shared" si="36"/>
        <v>0</v>
      </c>
      <c r="S136" s="5">
        <f t="shared" si="36"/>
        <v>0</v>
      </c>
      <c r="T136" s="5">
        <f t="shared" si="36"/>
        <v>0</v>
      </c>
      <c r="U136" s="13">
        <f t="shared" si="36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176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6" t="s">
        <v>193</v>
      </c>
      <c r="I142" s="6" t="s">
        <v>193</v>
      </c>
      <c r="J142" s="15" t="s">
        <v>193</v>
      </c>
      <c r="K142" s="14" t="s">
        <v>193</v>
      </c>
      <c r="L142" s="6" t="s">
        <v>193</v>
      </c>
      <c r="M142" s="6" t="s">
        <v>193</v>
      </c>
      <c r="N142" s="6" t="s">
        <v>193</v>
      </c>
      <c r="O142" s="6" t="s">
        <v>193</v>
      </c>
      <c r="P142" s="6" t="s">
        <v>193</v>
      </c>
      <c r="Q142" s="6" t="s">
        <v>193</v>
      </c>
      <c r="R142" s="6" t="s">
        <v>193</v>
      </c>
      <c r="S142" s="6" t="s">
        <v>193</v>
      </c>
      <c r="T142" s="6" t="s">
        <v>193</v>
      </c>
      <c r="U142" s="15" t="s">
        <v>193</v>
      </c>
    </row>
    <row r="143" spans="1:21" x14ac:dyDescent="0.25">
      <c r="A143" s="22" t="s">
        <v>155</v>
      </c>
      <c r="B143" s="12">
        <f t="shared" ref="B143:J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5">
        <f t="shared" si="37"/>
        <v>0</v>
      </c>
      <c r="I143" s="5">
        <f t="shared" si="37"/>
        <v>0</v>
      </c>
      <c r="J143" s="13">
        <f t="shared" si="37"/>
        <v>0</v>
      </c>
      <c r="K143" s="12">
        <f t="shared" ref="K143:U143" si="38">SUM(K139:K142)</f>
        <v>0</v>
      </c>
      <c r="L143" s="5">
        <f t="shared" si="38"/>
        <v>0</v>
      </c>
      <c r="M143" s="5">
        <f t="shared" si="38"/>
        <v>0</v>
      </c>
      <c r="N143" s="5">
        <f t="shared" si="38"/>
        <v>0</v>
      </c>
      <c r="O143" s="5">
        <f t="shared" si="38"/>
        <v>0</v>
      </c>
      <c r="P143" s="5">
        <f t="shared" si="38"/>
        <v>0</v>
      </c>
      <c r="Q143" s="5">
        <f t="shared" si="38"/>
        <v>0</v>
      </c>
      <c r="R143" s="5">
        <f t="shared" si="38"/>
        <v>0</v>
      </c>
      <c r="S143" s="5">
        <f t="shared" si="38"/>
        <v>0</v>
      </c>
      <c r="T143" s="5">
        <f t="shared" si="38"/>
        <v>0</v>
      </c>
      <c r="U143" s="13">
        <f t="shared" si="38"/>
        <v>0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177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6" t="s">
        <v>193</v>
      </c>
      <c r="I149" s="6" t="s">
        <v>193</v>
      </c>
      <c r="J149" s="15" t="s">
        <v>193</v>
      </c>
      <c r="K149" s="14" t="s">
        <v>193</v>
      </c>
      <c r="L149" s="6" t="s">
        <v>193</v>
      </c>
      <c r="M149" s="6" t="s">
        <v>193</v>
      </c>
      <c r="N149" s="6" t="s">
        <v>193</v>
      </c>
      <c r="O149" s="6" t="s">
        <v>193</v>
      </c>
      <c r="P149" s="6" t="s">
        <v>193</v>
      </c>
      <c r="Q149" s="6" t="s">
        <v>193</v>
      </c>
      <c r="R149" s="6" t="s">
        <v>193</v>
      </c>
      <c r="S149" s="6" t="s">
        <v>193</v>
      </c>
      <c r="T149" s="6" t="s">
        <v>193</v>
      </c>
      <c r="U149" s="15" t="s">
        <v>193</v>
      </c>
    </row>
    <row r="150" spans="1:21" x14ac:dyDescent="0.25">
      <c r="A150" s="22" t="s">
        <v>155</v>
      </c>
      <c r="B150" s="12">
        <f t="shared" ref="B150:J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5">
        <f t="shared" si="39"/>
        <v>0</v>
      </c>
      <c r="I150" s="5">
        <f t="shared" si="39"/>
        <v>0</v>
      </c>
      <c r="J150" s="13">
        <f t="shared" si="39"/>
        <v>0</v>
      </c>
      <c r="K150" s="12">
        <f t="shared" ref="K150:U150" si="40">SUM(K146:K149)</f>
        <v>0</v>
      </c>
      <c r="L150" s="5">
        <f t="shared" si="40"/>
        <v>0</v>
      </c>
      <c r="M150" s="5">
        <f t="shared" si="40"/>
        <v>0</v>
      </c>
      <c r="N150" s="5">
        <f t="shared" si="40"/>
        <v>0</v>
      </c>
      <c r="O150" s="5">
        <f t="shared" si="40"/>
        <v>0</v>
      </c>
      <c r="P150" s="5">
        <f t="shared" si="40"/>
        <v>0</v>
      </c>
      <c r="Q150" s="5">
        <f t="shared" si="40"/>
        <v>0</v>
      </c>
      <c r="R150" s="5">
        <f t="shared" si="40"/>
        <v>0</v>
      </c>
      <c r="S150" s="5">
        <f t="shared" si="40"/>
        <v>0</v>
      </c>
      <c r="T150" s="5">
        <f t="shared" si="40"/>
        <v>0</v>
      </c>
      <c r="U150" s="13">
        <f t="shared" si="40"/>
        <v>0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178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6" t="s">
        <v>193</v>
      </c>
      <c r="I156" s="6" t="s">
        <v>193</v>
      </c>
      <c r="J156" s="15" t="s">
        <v>193</v>
      </c>
      <c r="K156" s="14" t="s">
        <v>193</v>
      </c>
      <c r="L156" s="6" t="s">
        <v>193</v>
      </c>
      <c r="M156" s="6" t="s">
        <v>193</v>
      </c>
      <c r="N156" s="6" t="s">
        <v>193</v>
      </c>
      <c r="O156" s="6" t="s">
        <v>193</v>
      </c>
      <c r="P156" s="6" t="s">
        <v>193</v>
      </c>
      <c r="Q156" s="6" t="s">
        <v>193</v>
      </c>
      <c r="R156" s="6" t="s">
        <v>193</v>
      </c>
      <c r="S156" s="6" t="s">
        <v>193</v>
      </c>
      <c r="T156" s="6" t="s">
        <v>193</v>
      </c>
      <c r="U156" s="15" t="s">
        <v>193</v>
      </c>
    </row>
    <row r="157" spans="1:21" x14ac:dyDescent="0.25">
      <c r="A157" s="22" t="s">
        <v>155</v>
      </c>
      <c r="B157" s="12">
        <f t="shared" ref="B157:J157" si="41">SUM(B153:B156)</f>
        <v>0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5">
        <f t="shared" si="41"/>
        <v>0</v>
      </c>
      <c r="I157" s="5">
        <f t="shared" si="41"/>
        <v>0</v>
      </c>
      <c r="J157" s="13">
        <f t="shared" si="41"/>
        <v>0</v>
      </c>
      <c r="K157" s="12">
        <f t="shared" ref="K157:U157" si="42">SUM(K153:K156)</f>
        <v>0</v>
      </c>
      <c r="L157" s="5">
        <f t="shared" si="42"/>
        <v>0</v>
      </c>
      <c r="M157" s="5">
        <f t="shared" si="42"/>
        <v>0</v>
      </c>
      <c r="N157" s="5">
        <f t="shared" si="42"/>
        <v>0</v>
      </c>
      <c r="O157" s="5">
        <f t="shared" si="42"/>
        <v>0</v>
      </c>
      <c r="P157" s="5">
        <f t="shared" si="42"/>
        <v>0</v>
      </c>
      <c r="Q157" s="5">
        <f t="shared" si="42"/>
        <v>0</v>
      </c>
      <c r="R157" s="5">
        <f t="shared" si="42"/>
        <v>0</v>
      </c>
      <c r="S157" s="5">
        <f t="shared" si="42"/>
        <v>0</v>
      </c>
      <c r="T157" s="5">
        <f t="shared" si="42"/>
        <v>0</v>
      </c>
      <c r="U157" s="13">
        <f t="shared" si="42"/>
        <v>0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179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6" t="s">
        <v>193</v>
      </c>
      <c r="I163" s="6" t="s">
        <v>193</v>
      </c>
      <c r="J163" s="15" t="s">
        <v>193</v>
      </c>
      <c r="K163" s="14" t="s">
        <v>193</v>
      </c>
      <c r="L163" s="6" t="s">
        <v>193</v>
      </c>
      <c r="M163" s="6" t="s">
        <v>193</v>
      </c>
      <c r="N163" s="6" t="s">
        <v>193</v>
      </c>
      <c r="O163" s="6" t="s">
        <v>193</v>
      </c>
      <c r="P163" s="6" t="s">
        <v>193</v>
      </c>
      <c r="Q163" s="6" t="s">
        <v>193</v>
      </c>
      <c r="R163" s="6" t="s">
        <v>193</v>
      </c>
      <c r="S163" s="6" t="s">
        <v>193</v>
      </c>
      <c r="T163" s="6" t="s">
        <v>193</v>
      </c>
      <c r="U163" s="15" t="s">
        <v>193</v>
      </c>
    </row>
    <row r="164" spans="1:21" x14ac:dyDescent="0.25">
      <c r="A164" s="22" t="s">
        <v>155</v>
      </c>
      <c r="B164" s="12">
        <f t="shared" ref="B164:J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5">
        <f t="shared" si="43"/>
        <v>0</v>
      </c>
      <c r="I164" s="5">
        <f t="shared" si="43"/>
        <v>0</v>
      </c>
      <c r="J164" s="13">
        <f t="shared" si="43"/>
        <v>0</v>
      </c>
      <c r="K164" s="12">
        <f t="shared" ref="K164:U164" si="44">SUM(K160:K163)</f>
        <v>0</v>
      </c>
      <c r="L164" s="5">
        <f t="shared" si="44"/>
        <v>0</v>
      </c>
      <c r="M164" s="5">
        <f t="shared" si="44"/>
        <v>0</v>
      </c>
      <c r="N164" s="5">
        <f t="shared" si="44"/>
        <v>0</v>
      </c>
      <c r="O164" s="5">
        <f t="shared" si="44"/>
        <v>0</v>
      </c>
      <c r="P164" s="5">
        <f t="shared" si="44"/>
        <v>0</v>
      </c>
      <c r="Q164" s="5">
        <f t="shared" si="44"/>
        <v>0</v>
      </c>
      <c r="R164" s="5">
        <f t="shared" si="44"/>
        <v>0</v>
      </c>
      <c r="S164" s="5">
        <f t="shared" si="44"/>
        <v>0</v>
      </c>
      <c r="T164" s="5">
        <f t="shared" si="44"/>
        <v>0</v>
      </c>
      <c r="U164" s="13">
        <f t="shared" si="44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180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6" t="s">
        <v>192</v>
      </c>
      <c r="I167" s="6" t="s">
        <v>192</v>
      </c>
      <c r="J167" s="15" t="s">
        <v>192</v>
      </c>
      <c r="K167" s="14" t="s">
        <v>192</v>
      </c>
      <c r="L167" s="6" t="s">
        <v>192</v>
      </c>
      <c r="M167" s="6" t="s">
        <v>192</v>
      </c>
      <c r="N167" s="6" t="s">
        <v>192</v>
      </c>
      <c r="O167" s="6" t="s">
        <v>192</v>
      </c>
      <c r="P167" s="6" t="s">
        <v>192</v>
      </c>
      <c r="Q167" s="6" t="s">
        <v>192</v>
      </c>
      <c r="R167" s="6" t="s">
        <v>192</v>
      </c>
      <c r="S167" s="6" t="s">
        <v>192</v>
      </c>
      <c r="T167" s="6" t="s">
        <v>192</v>
      </c>
      <c r="U167" s="15" t="s">
        <v>192</v>
      </c>
    </row>
    <row r="168" spans="1:21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6" t="s">
        <v>193</v>
      </c>
      <c r="I169" s="6" t="s">
        <v>193</v>
      </c>
      <c r="J169" s="15" t="s">
        <v>193</v>
      </c>
      <c r="K169" s="14" t="s">
        <v>193</v>
      </c>
      <c r="L169" s="6" t="s">
        <v>193</v>
      </c>
      <c r="M169" s="6" t="s">
        <v>193</v>
      </c>
      <c r="N169" s="6" t="s">
        <v>193</v>
      </c>
      <c r="O169" s="6" t="s">
        <v>193</v>
      </c>
      <c r="P169" s="6" t="s">
        <v>193</v>
      </c>
      <c r="Q169" s="6" t="s">
        <v>193</v>
      </c>
      <c r="R169" s="6" t="s">
        <v>193</v>
      </c>
      <c r="S169" s="6" t="s">
        <v>193</v>
      </c>
      <c r="T169" s="6" t="s">
        <v>193</v>
      </c>
      <c r="U169" s="15" t="s">
        <v>193</v>
      </c>
    </row>
    <row r="170" spans="1:21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6" t="s">
        <v>193</v>
      </c>
      <c r="I170" s="6" t="s">
        <v>193</v>
      </c>
      <c r="J170" s="15" t="s">
        <v>193</v>
      </c>
      <c r="K170" s="14" t="s">
        <v>193</v>
      </c>
      <c r="L170" s="6" t="s">
        <v>193</v>
      </c>
      <c r="M170" s="6" t="s">
        <v>193</v>
      </c>
      <c r="N170" s="6" t="s">
        <v>193</v>
      </c>
      <c r="O170" s="6" t="s">
        <v>193</v>
      </c>
      <c r="P170" s="6" t="s">
        <v>193</v>
      </c>
      <c r="Q170" s="6" t="s">
        <v>193</v>
      </c>
      <c r="R170" s="6" t="s">
        <v>193</v>
      </c>
      <c r="S170" s="6" t="s">
        <v>193</v>
      </c>
      <c r="T170" s="6" t="s">
        <v>193</v>
      </c>
      <c r="U170" s="15" t="s">
        <v>193</v>
      </c>
    </row>
    <row r="171" spans="1:21" x14ac:dyDescent="0.25">
      <c r="A171" s="22" t="s">
        <v>155</v>
      </c>
      <c r="B171" s="12">
        <f t="shared" ref="B171:J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5">
        <f t="shared" si="45"/>
        <v>0</v>
      </c>
      <c r="J171" s="13">
        <f t="shared" si="45"/>
        <v>0</v>
      </c>
      <c r="K171" s="12">
        <f t="shared" ref="K171:U171" si="46">SUM(K167:K170)</f>
        <v>0</v>
      </c>
      <c r="L171" s="5">
        <f t="shared" si="46"/>
        <v>0</v>
      </c>
      <c r="M171" s="5">
        <f t="shared" si="46"/>
        <v>0</v>
      </c>
      <c r="N171" s="5">
        <f t="shared" si="46"/>
        <v>0</v>
      </c>
      <c r="O171" s="5">
        <f t="shared" si="46"/>
        <v>0</v>
      </c>
      <c r="P171" s="5">
        <f t="shared" si="46"/>
        <v>0</v>
      </c>
      <c r="Q171" s="5">
        <f t="shared" si="46"/>
        <v>0</v>
      </c>
      <c r="R171" s="5">
        <f t="shared" si="46"/>
        <v>0</v>
      </c>
      <c r="S171" s="5">
        <f t="shared" si="46"/>
        <v>0</v>
      </c>
      <c r="T171" s="5">
        <f t="shared" si="46"/>
        <v>0</v>
      </c>
      <c r="U171" s="13">
        <f t="shared" si="46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181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6" t="s">
        <v>193</v>
      </c>
      <c r="I177" s="6" t="s">
        <v>193</v>
      </c>
      <c r="J177" s="15" t="s">
        <v>193</v>
      </c>
      <c r="K177" s="14" t="s">
        <v>193</v>
      </c>
      <c r="L177" s="6" t="s">
        <v>193</v>
      </c>
      <c r="M177" s="6" t="s">
        <v>193</v>
      </c>
      <c r="N177" s="6" t="s">
        <v>193</v>
      </c>
      <c r="O177" s="6" t="s">
        <v>193</v>
      </c>
      <c r="P177" s="6" t="s">
        <v>193</v>
      </c>
      <c r="Q177" s="6" t="s">
        <v>193</v>
      </c>
      <c r="R177" s="6" t="s">
        <v>193</v>
      </c>
      <c r="S177" s="6" t="s">
        <v>193</v>
      </c>
      <c r="T177" s="6" t="s">
        <v>193</v>
      </c>
      <c r="U177" s="15" t="s">
        <v>193</v>
      </c>
    </row>
    <row r="178" spans="1:21" x14ac:dyDescent="0.25">
      <c r="A178" s="22" t="s">
        <v>155</v>
      </c>
      <c r="B178" s="12">
        <f t="shared" ref="B178:J178" si="47">SUM(B174:B177)</f>
        <v>0</v>
      </c>
      <c r="C178" s="5">
        <f t="shared" si="47"/>
        <v>0</v>
      </c>
      <c r="D178" s="5">
        <f t="shared" si="47"/>
        <v>0</v>
      </c>
      <c r="E178" s="5">
        <f t="shared" si="47"/>
        <v>0</v>
      </c>
      <c r="F178" s="5">
        <f t="shared" si="47"/>
        <v>0</v>
      </c>
      <c r="G178" s="5">
        <f t="shared" si="47"/>
        <v>0</v>
      </c>
      <c r="H178" s="5">
        <f t="shared" si="47"/>
        <v>0</v>
      </c>
      <c r="I178" s="5">
        <f t="shared" si="47"/>
        <v>0</v>
      </c>
      <c r="J178" s="13">
        <f t="shared" si="47"/>
        <v>0</v>
      </c>
      <c r="K178" s="12">
        <f t="shared" ref="K178:U178" si="48">SUM(K174:K177)</f>
        <v>0</v>
      </c>
      <c r="L178" s="5">
        <f t="shared" si="48"/>
        <v>0</v>
      </c>
      <c r="M178" s="5">
        <f t="shared" si="48"/>
        <v>0</v>
      </c>
      <c r="N178" s="5">
        <f t="shared" si="48"/>
        <v>0</v>
      </c>
      <c r="O178" s="5">
        <f t="shared" si="48"/>
        <v>0</v>
      </c>
      <c r="P178" s="5">
        <f t="shared" si="48"/>
        <v>0</v>
      </c>
      <c r="Q178" s="5">
        <f t="shared" si="48"/>
        <v>0</v>
      </c>
      <c r="R178" s="5">
        <f t="shared" si="48"/>
        <v>0</v>
      </c>
      <c r="S178" s="5">
        <f t="shared" si="48"/>
        <v>0</v>
      </c>
      <c r="T178" s="5">
        <f t="shared" si="48"/>
        <v>0</v>
      </c>
      <c r="U178" s="13">
        <f t="shared" si="48"/>
        <v>0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182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15">
        <v>0</v>
      </c>
      <c r="K181" s="14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15">
        <v>0</v>
      </c>
    </row>
    <row r="182" spans="1:21" x14ac:dyDescent="0.25">
      <c r="A182" s="25" t="s">
        <v>186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187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6" t="s">
        <v>193</v>
      </c>
      <c r="I184" s="6" t="s">
        <v>193</v>
      </c>
      <c r="J184" s="15" t="s">
        <v>193</v>
      </c>
      <c r="K184" s="14" t="s">
        <v>193</v>
      </c>
      <c r="L184" s="6" t="s">
        <v>193</v>
      </c>
      <c r="M184" s="6" t="s">
        <v>193</v>
      </c>
      <c r="N184" s="6" t="s">
        <v>193</v>
      </c>
      <c r="O184" s="6" t="s">
        <v>193</v>
      </c>
      <c r="P184" s="6" t="s">
        <v>193</v>
      </c>
      <c r="Q184" s="6" t="s">
        <v>193</v>
      </c>
      <c r="R184" s="6" t="s">
        <v>193</v>
      </c>
      <c r="S184" s="6" t="s">
        <v>193</v>
      </c>
      <c r="T184" s="6" t="s">
        <v>193</v>
      </c>
      <c r="U184" s="15" t="s">
        <v>193</v>
      </c>
    </row>
    <row r="185" spans="1:21" x14ac:dyDescent="0.25">
      <c r="A185" s="22" t="s">
        <v>155</v>
      </c>
      <c r="B185" s="12">
        <f t="shared" ref="B185:J185" si="49">SUM(B181:B184)</f>
        <v>0</v>
      </c>
      <c r="C185" s="5">
        <f t="shared" si="49"/>
        <v>0</v>
      </c>
      <c r="D185" s="5">
        <f t="shared" si="49"/>
        <v>0</v>
      </c>
      <c r="E185" s="5">
        <f t="shared" si="49"/>
        <v>0</v>
      </c>
      <c r="F185" s="5">
        <f t="shared" si="49"/>
        <v>0</v>
      </c>
      <c r="G185" s="5">
        <f t="shared" si="49"/>
        <v>0</v>
      </c>
      <c r="H185" s="5">
        <f t="shared" si="49"/>
        <v>0</v>
      </c>
      <c r="I185" s="5">
        <f t="shared" si="49"/>
        <v>0</v>
      </c>
      <c r="J185" s="13">
        <f t="shared" si="49"/>
        <v>0</v>
      </c>
      <c r="K185" s="12">
        <f t="shared" ref="K185:U185" si="50">SUM(K181:K184)</f>
        <v>0</v>
      </c>
      <c r="L185" s="5">
        <f t="shared" si="50"/>
        <v>0</v>
      </c>
      <c r="M185" s="5">
        <f t="shared" si="50"/>
        <v>0</v>
      </c>
      <c r="N185" s="5">
        <f t="shared" si="50"/>
        <v>0</v>
      </c>
      <c r="O185" s="5">
        <f t="shared" si="50"/>
        <v>0</v>
      </c>
      <c r="P185" s="5">
        <f t="shared" si="50"/>
        <v>0</v>
      </c>
      <c r="Q185" s="5">
        <f t="shared" si="50"/>
        <v>0</v>
      </c>
      <c r="R185" s="5">
        <f t="shared" si="50"/>
        <v>0</v>
      </c>
      <c r="S185" s="5">
        <f t="shared" si="50"/>
        <v>0</v>
      </c>
      <c r="T185" s="5">
        <f t="shared" si="50"/>
        <v>0</v>
      </c>
      <c r="U185" s="13">
        <f t="shared" si="50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183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6" t="s">
        <v>193</v>
      </c>
      <c r="I191" s="6" t="s">
        <v>193</v>
      </c>
      <c r="J191" s="15" t="s">
        <v>193</v>
      </c>
      <c r="K191" s="14" t="s">
        <v>193</v>
      </c>
      <c r="L191" s="6" t="s">
        <v>193</v>
      </c>
      <c r="M191" s="6" t="s">
        <v>193</v>
      </c>
      <c r="N191" s="6" t="s">
        <v>193</v>
      </c>
      <c r="O191" s="6" t="s">
        <v>193</v>
      </c>
      <c r="P191" s="6" t="s">
        <v>193</v>
      </c>
      <c r="Q191" s="6" t="s">
        <v>193</v>
      </c>
      <c r="R191" s="6" t="s">
        <v>193</v>
      </c>
      <c r="S191" s="6" t="s">
        <v>193</v>
      </c>
      <c r="T191" s="6" t="s">
        <v>193</v>
      </c>
      <c r="U191" s="15" t="s">
        <v>193</v>
      </c>
    </row>
    <row r="192" spans="1:21" x14ac:dyDescent="0.25">
      <c r="A192" s="22" t="s">
        <v>155</v>
      </c>
      <c r="B192" s="12">
        <f t="shared" ref="B192:J192" si="51">SUM(B188:B191)</f>
        <v>0</v>
      </c>
      <c r="C192" s="5">
        <f t="shared" si="51"/>
        <v>0</v>
      </c>
      <c r="D192" s="5">
        <f t="shared" si="51"/>
        <v>0</v>
      </c>
      <c r="E192" s="5">
        <f t="shared" si="51"/>
        <v>0</v>
      </c>
      <c r="F192" s="5">
        <f t="shared" si="51"/>
        <v>0</v>
      </c>
      <c r="G192" s="5">
        <f t="shared" si="51"/>
        <v>0</v>
      </c>
      <c r="H192" s="5">
        <f t="shared" si="51"/>
        <v>0</v>
      </c>
      <c r="I192" s="5">
        <f t="shared" si="51"/>
        <v>0</v>
      </c>
      <c r="J192" s="13">
        <f t="shared" si="51"/>
        <v>0</v>
      </c>
      <c r="K192" s="12">
        <f t="shared" ref="K192:U192" si="52">SUM(K188:K191)</f>
        <v>0</v>
      </c>
      <c r="L192" s="5">
        <f t="shared" si="52"/>
        <v>0</v>
      </c>
      <c r="M192" s="5">
        <f t="shared" si="52"/>
        <v>0</v>
      </c>
      <c r="N192" s="5">
        <f t="shared" si="52"/>
        <v>0</v>
      </c>
      <c r="O192" s="5">
        <f t="shared" si="52"/>
        <v>0</v>
      </c>
      <c r="P192" s="5">
        <f t="shared" si="52"/>
        <v>0</v>
      </c>
      <c r="Q192" s="5">
        <f t="shared" si="52"/>
        <v>0</v>
      </c>
      <c r="R192" s="5">
        <f t="shared" si="52"/>
        <v>0</v>
      </c>
      <c r="S192" s="5">
        <f t="shared" si="52"/>
        <v>0</v>
      </c>
      <c r="T192" s="5">
        <f t="shared" si="52"/>
        <v>0</v>
      </c>
      <c r="U192" s="13">
        <f t="shared" si="52"/>
        <v>0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184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6" t="s">
        <v>193</v>
      </c>
      <c r="I198" s="6" t="s">
        <v>193</v>
      </c>
      <c r="J198" s="15" t="s">
        <v>193</v>
      </c>
      <c r="K198" s="14" t="s">
        <v>193</v>
      </c>
      <c r="L198" s="6" t="s">
        <v>193</v>
      </c>
      <c r="M198" s="6" t="s">
        <v>193</v>
      </c>
      <c r="N198" s="6" t="s">
        <v>193</v>
      </c>
      <c r="O198" s="6" t="s">
        <v>193</v>
      </c>
      <c r="P198" s="6" t="s">
        <v>193</v>
      </c>
      <c r="Q198" s="6" t="s">
        <v>193</v>
      </c>
      <c r="R198" s="6" t="s">
        <v>193</v>
      </c>
      <c r="S198" s="6" t="s">
        <v>193</v>
      </c>
      <c r="T198" s="6" t="s">
        <v>193</v>
      </c>
      <c r="U198" s="15" t="s">
        <v>193</v>
      </c>
    </row>
    <row r="199" spans="1:21" ht="15.75" thickBot="1" x14ac:dyDescent="0.3">
      <c r="A199" s="26" t="s">
        <v>155</v>
      </c>
      <c r="B199" s="16">
        <f t="shared" ref="B199:J199" si="53">SUM(B195:B198)</f>
        <v>0</v>
      </c>
      <c r="C199" s="21">
        <f t="shared" si="53"/>
        <v>0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21">
        <f t="shared" si="53"/>
        <v>0</v>
      </c>
      <c r="H199" s="21">
        <f t="shared" si="53"/>
        <v>0</v>
      </c>
      <c r="I199" s="21">
        <f t="shared" si="53"/>
        <v>0</v>
      </c>
      <c r="J199" s="17">
        <f t="shared" si="53"/>
        <v>0</v>
      </c>
      <c r="K199" s="16">
        <f t="shared" ref="K199:U199" si="54">SUM(K195:K198)</f>
        <v>0</v>
      </c>
      <c r="L199" s="21">
        <f t="shared" si="54"/>
        <v>0</v>
      </c>
      <c r="M199" s="21">
        <f t="shared" si="54"/>
        <v>0</v>
      </c>
      <c r="N199" s="21">
        <f t="shared" si="54"/>
        <v>0</v>
      </c>
      <c r="O199" s="21">
        <f t="shared" si="54"/>
        <v>0</v>
      </c>
      <c r="P199" s="21">
        <f t="shared" si="54"/>
        <v>0</v>
      </c>
      <c r="Q199" s="21">
        <f t="shared" si="54"/>
        <v>0</v>
      </c>
      <c r="R199" s="21">
        <f t="shared" si="54"/>
        <v>0</v>
      </c>
      <c r="S199" s="21">
        <f t="shared" si="54"/>
        <v>0</v>
      </c>
      <c r="T199" s="21">
        <f t="shared" si="54"/>
        <v>0</v>
      </c>
      <c r="U199" s="17">
        <f t="shared" si="54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U199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51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52</v>
      </c>
      <c r="C13" s="53"/>
      <c r="D13" s="53"/>
      <c r="E13" s="53"/>
      <c r="F13" s="61"/>
      <c r="G13" s="61"/>
      <c r="H13" s="61"/>
      <c r="I13" s="61"/>
      <c r="J13" s="62"/>
      <c r="K13" s="63" t="s">
        <v>53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0</v>
      </c>
      <c r="C15" s="5">
        <f t="shared" si="0"/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13">
        <f t="shared" si="0"/>
        <v>0</v>
      </c>
      <c r="K15" s="12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13">
        <f t="shared" si="0"/>
        <v>0</v>
      </c>
    </row>
    <row r="16" spans="1:21" x14ac:dyDescent="0.25">
      <c r="A16" s="23" t="s">
        <v>146</v>
      </c>
      <c r="B16" s="12">
        <f>B24+B31+B38+B45+B52+B59+B66+B73+B80+B87+B94+B101+B108+B115+B122+B129+B136+B143+B150+B157</f>
        <v>0</v>
      </c>
      <c r="C16" s="5">
        <f t="shared" ref="C16:U16" si="1">C24+C31+C38+C45+C52+C59+C66+C73+C80+C87+C94+C101+C108+C115+C122+C129+C136+C143+C150+C157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B164+B171+B178+B185+B192+B199</f>
        <v>0</v>
      </c>
      <c r="C17" s="5">
        <f t="shared" ref="C17:U17" si="2">C164+C171+C178+C185+C192+C199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6" t="s">
        <v>192</v>
      </c>
      <c r="I20" s="6" t="s">
        <v>192</v>
      </c>
      <c r="J20" s="15" t="s">
        <v>192</v>
      </c>
      <c r="K20" s="14" t="s">
        <v>192</v>
      </c>
      <c r="L20" s="6" t="s">
        <v>192</v>
      </c>
      <c r="M20" s="6" t="s">
        <v>192</v>
      </c>
      <c r="N20" s="6" t="s">
        <v>192</v>
      </c>
      <c r="O20" s="6" t="s">
        <v>192</v>
      </c>
      <c r="P20" s="6" t="s">
        <v>192</v>
      </c>
      <c r="Q20" s="6" t="s">
        <v>192</v>
      </c>
      <c r="R20" s="6" t="s">
        <v>192</v>
      </c>
      <c r="S20" s="6" t="s">
        <v>192</v>
      </c>
      <c r="T20" s="6" t="s">
        <v>192</v>
      </c>
      <c r="U20" s="15" t="s">
        <v>192</v>
      </c>
    </row>
    <row r="21" spans="1:21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6" t="s">
        <v>193</v>
      </c>
      <c r="I21" s="6" t="s">
        <v>193</v>
      </c>
      <c r="J21" s="15" t="s">
        <v>193</v>
      </c>
      <c r="K21" s="14" t="s">
        <v>193</v>
      </c>
      <c r="L21" s="6" t="s">
        <v>193</v>
      </c>
      <c r="M21" s="6" t="s">
        <v>193</v>
      </c>
      <c r="N21" s="6" t="s">
        <v>193</v>
      </c>
      <c r="O21" s="6" t="s">
        <v>193</v>
      </c>
      <c r="P21" s="6" t="s">
        <v>193</v>
      </c>
      <c r="Q21" s="6" t="s">
        <v>193</v>
      </c>
      <c r="R21" s="6" t="s">
        <v>193</v>
      </c>
      <c r="S21" s="6" t="s">
        <v>193</v>
      </c>
      <c r="T21" s="6" t="s">
        <v>193</v>
      </c>
      <c r="U21" s="15" t="s">
        <v>193</v>
      </c>
    </row>
    <row r="22" spans="1:21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6" t="s">
        <v>193</v>
      </c>
      <c r="I22" s="6" t="s">
        <v>193</v>
      </c>
      <c r="J22" s="15" t="s">
        <v>193</v>
      </c>
      <c r="K22" s="14" t="s">
        <v>193</v>
      </c>
      <c r="L22" s="6" t="s">
        <v>193</v>
      </c>
      <c r="M22" s="6" t="s">
        <v>193</v>
      </c>
      <c r="N22" s="6" t="s">
        <v>193</v>
      </c>
      <c r="O22" s="6" t="s">
        <v>193</v>
      </c>
      <c r="P22" s="6" t="s">
        <v>193</v>
      </c>
      <c r="Q22" s="6" t="s">
        <v>193</v>
      </c>
      <c r="R22" s="6" t="s">
        <v>193</v>
      </c>
      <c r="S22" s="6" t="s">
        <v>193</v>
      </c>
      <c r="T22" s="6" t="s">
        <v>193</v>
      </c>
      <c r="U22" s="15" t="s">
        <v>193</v>
      </c>
    </row>
    <row r="23" spans="1:21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6" t="s">
        <v>193</v>
      </c>
      <c r="I23" s="6" t="s">
        <v>193</v>
      </c>
      <c r="J23" s="15" t="s">
        <v>193</v>
      </c>
      <c r="K23" s="14" t="s">
        <v>193</v>
      </c>
      <c r="L23" s="6" t="s">
        <v>193</v>
      </c>
      <c r="M23" s="6" t="s">
        <v>193</v>
      </c>
      <c r="N23" s="6" t="s">
        <v>193</v>
      </c>
      <c r="O23" s="6" t="s">
        <v>193</v>
      </c>
      <c r="P23" s="6" t="s">
        <v>193</v>
      </c>
      <c r="Q23" s="6" t="s">
        <v>193</v>
      </c>
      <c r="R23" s="6" t="s">
        <v>193</v>
      </c>
      <c r="S23" s="6" t="s">
        <v>193</v>
      </c>
      <c r="T23" s="6" t="s">
        <v>193</v>
      </c>
      <c r="U23" s="15" t="s">
        <v>193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6" t="s">
        <v>193</v>
      </c>
      <c r="I30" s="6" t="s">
        <v>193</v>
      </c>
      <c r="J30" s="15" t="s">
        <v>193</v>
      </c>
      <c r="K30" s="14" t="s">
        <v>193</v>
      </c>
      <c r="L30" s="6" t="s">
        <v>193</v>
      </c>
      <c r="M30" s="6" t="s">
        <v>193</v>
      </c>
      <c r="N30" s="6" t="s">
        <v>193</v>
      </c>
      <c r="O30" s="6" t="s">
        <v>193</v>
      </c>
      <c r="P30" s="6" t="s">
        <v>193</v>
      </c>
      <c r="Q30" s="6" t="s">
        <v>193</v>
      </c>
      <c r="R30" s="6" t="s">
        <v>193</v>
      </c>
      <c r="S30" s="6" t="s">
        <v>193</v>
      </c>
      <c r="T30" s="6" t="s">
        <v>193</v>
      </c>
      <c r="U30" s="15" t="s">
        <v>193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6" t="s">
        <v>193</v>
      </c>
      <c r="I36" s="6" t="s">
        <v>193</v>
      </c>
      <c r="J36" s="15" t="s">
        <v>193</v>
      </c>
      <c r="K36" s="14" t="s">
        <v>193</v>
      </c>
      <c r="L36" s="6" t="s">
        <v>193</v>
      </c>
      <c r="M36" s="6" t="s">
        <v>193</v>
      </c>
      <c r="N36" s="6" t="s">
        <v>193</v>
      </c>
      <c r="O36" s="6" t="s">
        <v>193</v>
      </c>
      <c r="P36" s="6" t="s">
        <v>193</v>
      </c>
      <c r="Q36" s="6" t="s">
        <v>193</v>
      </c>
      <c r="R36" s="6" t="s">
        <v>193</v>
      </c>
      <c r="S36" s="6" t="s">
        <v>193</v>
      </c>
      <c r="T36" s="6" t="s">
        <v>193</v>
      </c>
      <c r="U36" s="15" t="s">
        <v>193</v>
      </c>
    </row>
    <row r="37" spans="1:21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6" t="s">
        <v>193</v>
      </c>
      <c r="I37" s="6" t="s">
        <v>193</v>
      </c>
      <c r="J37" s="15" t="s">
        <v>193</v>
      </c>
      <c r="K37" s="14" t="s">
        <v>193</v>
      </c>
      <c r="L37" s="6" t="s">
        <v>193</v>
      </c>
      <c r="M37" s="6" t="s">
        <v>193</v>
      </c>
      <c r="N37" s="6" t="s">
        <v>193</v>
      </c>
      <c r="O37" s="6" t="s">
        <v>193</v>
      </c>
      <c r="P37" s="6" t="s">
        <v>193</v>
      </c>
      <c r="Q37" s="6" t="s">
        <v>193</v>
      </c>
      <c r="R37" s="6" t="s">
        <v>193</v>
      </c>
      <c r="S37" s="6" t="s">
        <v>193</v>
      </c>
      <c r="T37" s="6" t="s">
        <v>193</v>
      </c>
      <c r="U37" s="15" t="s">
        <v>193</v>
      </c>
    </row>
    <row r="38" spans="1:21" x14ac:dyDescent="0.25">
      <c r="A38" s="22" t="s">
        <v>155</v>
      </c>
      <c r="B38" s="12">
        <f t="shared" ref="B38:J38" si="7">SUM(B34:B37)</f>
        <v>0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  <c r="H38" s="5">
        <f t="shared" si="7"/>
        <v>0</v>
      </c>
      <c r="I38" s="5">
        <f t="shared" si="7"/>
        <v>0</v>
      </c>
      <c r="J38" s="13">
        <f t="shared" si="7"/>
        <v>0</v>
      </c>
      <c r="K38" s="12">
        <f t="shared" ref="K38:U38" si="8">SUM(K34:K37)</f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13">
        <f t="shared" si="8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6" t="s">
        <v>193</v>
      </c>
      <c r="I44" s="6" t="s">
        <v>193</v>
      </c>
      <c r="J44" s="15" t="s">
        <v>193</v>
      </c>
      <c r="K44" s="14" t="s">
        <v>193</v>
      </c>
      <c r="L44" s="6" t="s">
        <v>193</v>
      </c>
      <c r="M44" s="6" t="s">
        <v>193</v>
      </c>
      <c r="N44" s="6" t="s">
        <v>193</v>
      </c>
      <c r="O44" s="6" t="s">
        <v>193</v>
      </c>
      <c r="P44" s="6" t="s">
        <v>193</v>
      </c>
      <c r="Q44" s="6" t="s">
        <v>193</v>
      </c>
      <c r="R44" s="6" t="s">
        <v>193</v>
      </c>
      <c r="S44" s="6" t="s">
        <v>193</v>
      </c>
      <c r="T44" s="6" t="s">
        <v>193</v>
      </c>
      <c r="U44" s="15" t="s">
        <v>193</v>
      </c>
    </row>
    <row r="45" spans="1:21" x14ac:dyDescent="0.25">
      <c r="A45" s="22" t="s">
        <v>155</v>
      </c>
      <c r="B45" s="12">
        <f t="shared" ref="B45:J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5">
        <f t="shared" si="9"/>
        <v>0</v>
      </c>
      <c r="J45" s="13">
        <f t="shared" si="9"/>
        <v>0</v>
      </c>
      <c r="K45" s="12">
        <f t="shared" ref="K45:U45" si="10">SUM(K41:K44)</f>
        <v>0</v>
      </c>
      <c r="L45" s="5">
        <f t="shared" si="10"/>
        <v>0</v>
      </c>
      <c r="M45" s="5">
        <f t="shared" si="10"/>
        <v>0</v>
      </c>
      <c r="N45" s="5">
        <f t="shared" si="10"/>
        <v>0</v>
      </c>
      <c r="O45" s="5">
        <f t="shared" si="10"/>
        <v>0</v>
      </c>
      <c r="P45" s="5">
        <f t="shared" si="10"/>
        <v>0</v>
      </c>
      <c r="Q45" s="5">
        <f t="shared" si="10"/>
        <v>0</v>
      </c>
      <c r="R45" s="5">
        <f t="shared" si="10"/>
        <v>0</v>
      </c>
      <c r="S45" s="5">
        <f t="shared" si="10"/>
        <v>0</v>
      </c>
      <c r="T45" s="5">
        <f t="shared" si="10"/>
        <v>0</v>
      </c>
      <c r="U45" s="13">
        <f t="shared" si="10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6" t="s">
        <v>192</v>
      </c>
      <c r="I48" s="6" t="s">
        <v>192</v>
      </c>
      <c r="J48" s="15" t="s">
        <v>192</v>
      </c>
      <c r="K48" s="14" t="s">
        <v>192</v>
      </c>
      <c r="L48" s="6" t="s">
        <v>192</v>
      </c>
      <c r="M48" s="6" t="s">
        <v>192</v>
      </c>
      <c r="N48" s="6" t="s">
        <v>192</v>
      </c>
      <c r="O48" s="6" t="s">
        <v>192</v>
      </c>
      <c r="P48" s="6" t="s">
        <v>192</v>
      </c>
      <c r="Q48" s="6" t="s">
        <v>192</v>
      </c>
      <c r="R48" s="6" t="s">
        <v>192</v>
      </c>
      <c r="S48" s="6" t="s">
        <v>192</v>
      </c>
      <c r="T48" s="6" t="s">
        <v>192</v>
      </c>
      <c r="U48" s="15" t="s">
        <v>192</v>
      </c>
    </row>
    <row r="49" spans="1:21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6" t="s">
        <v>193</v>
      </c>
      <c r="I50" s="6" t="s">
        <v>193</v>
      </c>
      <c r="J50" s="15" t="s">
        <v>193</v>
      </c>
      <c r="K50" s="14" t="s">
        <v>193</v>
      </c>
      <c r="L50" s="6" t="s">
        <v>193</v>
      </c>
      <c r="M50" s="6" t="s">
        <v>193</v>
      </c>
      <c r="N50" s="6" t="s">
        <v>193</v>
      </c>
      <c r="O50" s="6" t="s">
        <v>193</v>
      </c>
      <c r="P50" s="6" t="s">
        <v>193</v>
      </c>
      <c r="Q50" s="6" t="s">
        <v>193</v>
      </c>
      <c r="R50" s="6" t="s">
        <v>193</v>
      </c>
      <c r="S50" s="6" t="s">
        <v>193</v>
      </c>
      <c r="T50" s="6" t="s">
        <v>193</v>
      </c>
      <c r="U50" s="15" t="s">
        <v>193</v>
      </c>
    </row>
    <row r="51" spans="1:21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6" t="s">
        <v>193</v>
      </c>
      <c r="I51" s="6" t="s">
        <v>193</v>
      </c>
      <c r="J51" s="15" t="s">
        <v>193</v>
      </c>
      <c r="K51" s="14" t="s">
        <v>193</v>
      </c>
      <c r="L51" s="6" t="s">
        <v>193</v>
      </c>
      <c r="M51" s="6" t="s">
        <v>193</v>
      </c>
      <c r="N51" s="6" t="s">
        <v>193</v>
      </c>
      <c r="O51" s="6" t="s">
        <v>193</v>
      </c>
      <c r="P51" s="6" t="s">
        <v>193</v>
      </c>
      <c r="Q51" s="6" t="s">
        <v>193</v>
      </c>
      <c r="R51" s="6" t="s">
        <v>193</v>
      </c>
      <c r="S51" s="6" t="s">
        <v>193</v>
      </c>
      <c r="T51" s="6" t="s">
        <v>193</v>
      </c>
      <c r="U51" s="15" t="s">
        <v>193</v>
      </c>
    </row>
    <row r="52" spans="1:21" x14ac:dyDescent="0.25">
      <c r="A52" s="22" t="s">
        <v>155</v>
      </c>
      <c r="B52" s="12">
        <f t="shared" ref="B52:J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13">
        <f t="shared" si="11"/>
        <v>0</v>
      </c>
      <c r="K52" s="12">
        <f t="shared" ref="K52:U52" si="12">SUM(K48:K51)</f>
        <v>0</v>
      </c>
      <c r="L52" s="5">
        <f t="shared" si="12"/>
        <v>0</v>
      </c>
      <c r="M52" s="5">
        <f t="shared" si="12"/>
        <v>0</v>
      </c>
      <c r="N52" s="5">
        <f t="shared" si="12"/>
        <v>0</v>
      </c>
      <c r="O52" s="5">
        <f t="shared" si="12"/>
        <v>0</v>
      </c>
      <c r="P52" s="5">
        <f t="shared" si="12"/>
        <v>0</v>
      </c>
      <c r="Q52" s="5">
        <f t="shared" si="12"/>
        <v>0</v>
      </c>
      <c r="R52" s="5">
        <f t="shared" si="12"/>
        <v>0</v>
      </c>
      <c r="S52" s="5">
        <f t="shared" si="12"/>
        <v>0</v>
      </c>
      <c r="T52" s="5">
        <f t="shared" si="12"/>
        <v>0</v>
      </c>
      <c r="U52" s="13">
        <f t="shared" si="12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6" t="s">
        <v>193</v>
      </c>
      <c r="I58" s="6" t="s">
        <v>193</v>
      </c>
      <c r="J58" s="15" t="s">
        <v>193</v>
      </c>
      <c r="K58" s="14" t="s">
        <v>193</v>
      </c>
      <c r="L58" s="6" t="s">
        <v>193</v>
      </c>
      <c r="M58" s="6" t="s">
        <v>193</v>
      </c>
      <c r="N58" s="6" t="s">
        <v>193</v>
      </c>
      <c r="O58" s="6" t="s">
        <v>193</v>
      </c>
      <c r="P58" s="6" t="s">
        <v>193</v>
      </c>
      <c r="Q58" s="6" t="s">
        <v>193</v>
      </c>
      <c r="R58" s="6" t="s">
        <v>193</v>
      </c>
      <c r="S58" s="6" t="s">
        <v>193</v>
      </c>
      <c r="T58" s="6" t="s">
        <v>193</v>
      </c>
      <c r="U58" s="15" t="s">
        <v>193</v>
      </c>
    </row>
    <row r="59" spans="1:21" x14ac:dyDescent="0.25">
      <c r="A59" s="22" t="s">
        <v>155</v>
      </c>
      <c r="B59" s="12">
        <f t="shared" ref="B59:J59" si="13">SUM(B55:B58)</f>
        <v>0</v>
      </c>
      <c r="C59" s="5">
        <f t="shared" si="13"/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13">
        <f t="shared" si="13"/>
        <v>0</v>
      </c>
      <c r="K59" s="12">
        <f t="shared" ref="K59:U59" si="14">SUM(K55:K58)</f>
        <v>0</v>
      </c>
      <c r="L59" s="5">
        <f t="shared" si="14"/>
        <v>0</v>
      </c>
      <c r="M59" s="5">
        <f t="shared" si="14"/>
        <v>0</v>
      </c>
      <c r="N59" s="5">
        <f t="shared" si="14"/>
        <v>0</v>
      </c>
      <c r="O59" s="5">
        <f t="shared" si="14"/>
        <v>0</v>
      </c>
      <c r="P59" s="5">
        <f t="shared" si="14"/>
        <v>0</v>
      </c>
      <c r="Q59" s="5">
        <f t="shared" si="14"/>
        <v>0</v>
      </c>
      <c r="R59" s="5">
        <f t="shared" si="14"/>
        <v>0</v>
      </c>
      <c r="S59" s="5">
        <f t="shared" si="14"/>
        <v>0</v>
      </c>
      <c r="T59" s="5">
        <f t="shared" si="14"/>
        <v>0</v>
      </c>
      <c r="U59" s="13">
        <f t="shared" si="14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6" t="s">
        <v>193</v>
      </c>
      <c r="I65" s="6" t="s">
        <v>193</v>
      </c>
      <c r="J65" s="15" t="s">
        <v>193</v>
      </c>
      <c r="K65" s="14" t="s">
        <v>193</v>
      </c>
      <c r="L65" s="6" t="s">
        <v>193</v>
      </c>
      <c r="M65" s="6" t="s">
        <v>193</v>
      </c>
      <c r="N65" s="6" t="s">
        <v>193</v>
      </c>
      <c r="O65" s="6" t="s">
        <v>193</v>
      </c>
      <c r="P65" s="6" t="s">
        <v>193</v>
      </c>
      <c r="Q65" s="6" t="s">
        <v>193</v>
      </c>
      <c r="R65" s="6" t="s">
        <v>193</v>
      </c>
      <c r="S65" s="6" t="s">
        <v>193</v>
      </c>
      <c r="T65" s="6" t="s">
        <v>193</v>
      </c>
      <c r="U65" s="15" t="s">
        <v>193</v>
      </c>
    </row>
    <row r="66" spans="1:21" x14ac:dyDescent="0.25">
      <c r="A66" s="22" t="s">
        <v>155</v>
      </c>
      <c r="B66" s="12">
        <f t="shared" ref="B66:J66" si="15">SUM(B62:B65)</f>
        <v>0</v>
      </c>
      <c r="C66" s="5">
        <f t="shared" si="15"/>
        <v>0</v>
      </c>
      <c r="D66" s="5">
        <f t="shared" si="15"/>
        <v>0</v>
      </c>
      <c r="E66" s="5">
        <f t="shared" si="15"/>
        <v>0</v>
      </c>
      <c r="F66" s="5">
        <f t="shared" si="15"/>
        <v>0</v>
      </c>
      <c r="G66" s="5">
        <f t="shared" si="15"/>
        <v>0</v>
      </c>
      <c r="H66" s="5">
        <f t="shared" si="15"/>
        <v>0</v>
      </c>
      <c r="I66" s="5">
        <f t="shared" si="15"/>
        <v>0</v>
      </c>
      <c r="J66" s="13">
        <f t="shared" si="15"/>
        <v>0</v>
      </c>
      <c r="K66" s="12">
        <f t="shared" ref="K66:U66" si="16">SUM(K62:K65)</f>
        <v>0</v>
      </c>
      <c r="L66" s="5">
        <f t="shared" si="16"/>
        <v>0</v>
      </c>
      <c r="M66" s="5">
        <f t="shared" si="16"/>
        <v>0</v>
      </c>
      <c r="N66" s="5">
        <f t="shared" si="16"/>
        <v>0</v>
      </c>
      <c r="O66" s="5">
        <f t="shared" si="16"/>
        <v>0</v>
      </c>
      <c r="P66" s="5">
        <f t="shared" si="16"/>
        <v>0</v>
      </c>
      <c r="Q66" s="5">
        <f t="shared" si="16"/>
        <v>0</v>
      </c>
      <c r="R66" s="5">
        <f t="shared" si="16"/>
        <v>0</v>
      </c>
      <c r="S66" s="5">
        <f t="shared" si="16"/>
        <v>0</v>
      </c>
      <c r="T66" s="5">
        <f t="shared" si="16"/>
        <v>0</v>
      </c>
      <c r="U66" s="13">
        <f t="shared" si="16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6" t="s">
        <v>193</v>
      </c>
      <c r="I72" s="6" t="s">
        <v>193</v>
      </c>
      <c r="J72" s="15" t="s">
        <v>193</v>
      </c>
      <c r="K72" s="14" t="s">
        <v>193</v>
      </c>
      <c r="L72" s="6" t="s">
        <v>193</v>
      </c>
      <c r="M72" s="6" t="s">
        <v>193</v>
      </c>
      <c r="N72" s="6" t="s">
        <v>193</v>
      </c>
      <c r="O72" s="6" t="s">
        <v>193</v>
      </c>
      <c r="P72" s="6" t="s">
        <v>193</v>
      </c>
      <c r="Q72" s="6" t="s">
        <v>193</v>
      </c>
      <c r="R72" s="6" t="s">
        <v>193</v>
      </c>
      <c r="S72" s="6" t="s">
        <v>193</v>
      </c>
      <c r="T72" s="6" t="s">
        <v>193</v>
      </c>
      <c r="U72" s="15" t="s">
        <v>193</v>
      </c>
    </row>
    <row r="73" spans="1:21" x14ac:dyDescent="0.25">
      <c r="A73" s="22" t="s">
        <v>155</v>
      </c>
      <c r="B73" s="12">
        <f t="shared" ref="B73:J73" si="17">SUM(B69:B72)</f>
        <v>0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si="17"/>
        <v>0</v>
      </c>
      <c r="I73" s="5">
        <f t="shared" si="17"/>
        <v>0</v>
      </c>
      <c r="J73" s="13">
        <f t="shared" si="17"/>
        <v>0</v>
      </c>
      <c r="K73" s="12">
        <f t="shared" ref="K73:U73" si="18">SUM(K69:K72)</f>
        <v>0</v>
      </c>
      <c r="L73" s="5">
        <f t="shared" si="18"/>
        <v>0</v>
      </c>
      <c r="M73" s="5">
        <f t="shared" si="18"/>
        <v>0</v>
      </c>
      <c r="N73" s="5">
        <f t="shared" si="18"/>
        <v>0</v>
      </c>
      <c r="O73" s="5">
        <f t="shared" si="18"/>
        <v>0</v>
      </c>
      <c r="P73" s="5">
        <f t="shared" si="18"/>
        <v>0</v>
      </c>
      <c r="Q73" s="5">
        <f t="shared" si="18"/>
        <v>0</v>
      </c>
      <c r="R73" s="5">
        <f t="shared" si="18"/>
        <v>0</v>
      </c>
      <c r="S73" s="5">
        <f t="shared" si="18"/>
        <v>0</v>
      </c>
      <c r="T73" s="5">
        <f t="shared" si="18"/>
        <v>0</v>
      </c>
      <c r="U73" s="13">
        <f t="shared" si="18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6" t="s">
        <v>193</v>
      </c>
      <c r="I79" s="6" t="s">
        <v>193</v>
      </c>
      <c r="J79" s="15" t="s">
        <v>193</v>
      </c>
      <c r="K79" s="14" t="s">
        <v>193</v>
      </c>
      <c r="L79" s="6" t="s">
        <v>193</v>
      </c>
      <c r="M79" s="6" t="s">
        <v>193</v>
      </c>
      <c r="N79" s="6" t="s">
        <v>193</v>
      </c>
      <c r="O79" s="6" t="s">
        <v>193</v>
      </c>
      <c r="P79" s="6" t="s">
        <v>193</v>
      </c>
      <c r="Q79" s="6" t="s">
        <v>193</v>
      </c>
      <c r="R79" s="6" t="s">
        <v>193</v>
      </c>
      <c r="S79" s="6" t="s">
        <v>193</v>
      </c>
      <c r="T79" s="6" t="s">
        <v>193</v>
      </c>
      <c r="U79" s="15" t="s">
        <v>193</v>
      </c>
    </row>
    <row r="80" spans="1:21" x14ac:dyDescent="0.25">
      <c r="A80" s="22" t="s">
        <v>155</v>
      </c>
      <c r="B80" s="12">
        <f t="shared" ref="B80:J80" si="19">SUM(B76:B79)</f>
        <v>0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13">
        <f t="shared" si="19"/>
        <v>0</v>
      </c>
      <c r="K80" s="12">
        <f t="shared" ref="K80:U80" si="20">SUM(K76:K79)</f>
        <v>0</v>
      </c>
      <c r="L80" s="5">
        <f t="shared" si="20"/>
        <v>0</v>
      </c>
      <c r="M80" s="5">
        <f t="shared" si="20"/>
        <v>0</v>
      </c>
      <c r="N80" s="5">
        <f t="shared" si="20"/>
        <v>0</v>
      </c>
      <c r="O80" s="5">
        <f t="shared" si="20"/>
        <v>0</v>
      </c>
      <c r="P80" s="5">
        <f t="shared" si="20"/>
        <v>0</v>
      </c>
      <c r="Q80" s="5">
        <f t="shared" si="20"/>
        <v>0</v>
      </c>
      <c r="R80" s="5">
        <f t="shared" si="20"/>
        <v>0</v>
      </c>
      <c r="S80" s="5">
        <f t="shared" si="20"/>
        <v>0</v>
      </c>
      <c r="T80" s="5">
        <f t="shared" si="20"/>
        <v>0</v>
      </c>
      <c r="U80" s="13">
        <f t="shared" si="20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6" t="s">
        <v>193</v>
      </c>
      <c r="I86" s="6" t="s">
        <v>193</v>
      </c>
      <c r="J86" s="15" t="s">
        <v>193</v>
      </c>
      <c r="K86" s="14" t="s">
        <v>193</v>
      </c>
      <c r="L86" s="6" t="s">
        <v>193</v>
      </c>
      <c r="M86" s="6" t="s">
        <v>193</v>
      </c>
      <c r="N86" s="6" t="s">
        <v>193</v>
      </c>
      <c r="O86" s="6" t="s">
        <v>193</v>
      </c>
      <c r="P86" s="6" t="s">
        <v>193</v>
      </c>
      <c r="Q86" s="6" t="s">
        <v>193</v>
      </c>
      <c r="R86" s="6" t="s">
        <v>193</v>
      </c>
      <c r="S86" s="6" t="s">
        <v>193</v>
      </c>
      <c r="T86" s="6" t="s">
        <v>193</v>
      </c>
      <c r="U86" s="15" t="s">
        <v>193</v>
      </c>
    </row>
    <row r="87" spans="1:21" x14ac:dyDescent="0.25">
      <c r="A87" s="22" t="s">
        <v>155</v>
      </c>
      <c r="B87" s="12">
        <f t="shared" ref="B87:J87" si="21">SUM(B83:B86)</f>
        <v>0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5">
        <f t="shared" si="21"/>
        <v>0</v>
      </c>
      <c r="I87" s="5">
        <f t="shared" si="21"/>
        <v>0</v>
      </c>
      <c r="J87" s="13">
        <f t="shared" si="21"/>
        <v>0</v>
      </c>
      <c r="K87" s="12">
        <f t="shared" ref="K87:U87" si="22">SUM(K83:K86)</f>
        <v>0</v>
      </c>
      <c r="L87" s="5">
        <f t="shared" si="22"/>
        <v>0</v>
      </c>
      <c r="M87" s="5">
        <f t="shared" si="22"/>
        <v>0</v>
      </c>
      <c r="N87" s="5">
        <f t="shared" si="22"/>
        <v>0</v>
      </c>
      <c r="O87" s="5">
        <f t="shared" si="22"/>
        <v>0</v>
      </c>
      <c r="P87" s="5">
        <f t="shared" si="22"/>
        <v>0</v>
      </c>
      <c r="Q87" s="5">
        <f t="shared" si="22"/>
        <v>0</v>
      </c>
      <c r="R87" s="5">
        <f t="shared" si="22"/>
        <v>0</v>
      </c>
      <c r="S87" s="5">
        <f t="shared" si="22"/>
        <v>0</v>
      </c>
      <c r="T87" s="5">
        <f t="shared" si="22"/>
        <v>0</v>
      </c>
      <c r="U87" s="13">
        <f t="shared" si="22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6" t="s">
        <v>193</v>
      </c>
      <c r="I93" s="6" t="s">
        <v>193</v>
      </c>
      <c r="J93" s="15" t="s">
        <v>193</v>
      </c>
      <c r="K93" s="14" t="s">
        <v>193</v>
      </c>
      <c r="L93" s="6" t="s">
        <v>193</v>
      </c>
      <c r="M93" s="6" t="s">
        <v>193</v>
      </c>
      <c r="N93" s="6" t="s">
        <v>193</v>
      </c>
      <c r="O93" s="6" t="s">
        <v>193</v>
      </c>
      <c r="P93" s="6" t="s">
        <v>193</v>
      </c>
      <c r="Q93" s="6" t="s">
        <v>193</v>
      </c>
      <c r="R93" s="6" t="s">
        <v>193</v>
      </c>
      <c r="S93" s="6" t="s">
        <v>193</v>
      </c>
      <c r="T93" s="6" t="s">
        <v>193</v>
      </c>
      <c r="U93" s="15" t="s">
        <v>193</v>
      </c>
    </row>
    <row r="94" spans="1:21" x14ac:dyDescent="0.25">
      <c r="A94" s="22" t="s">
        <v>155</v>
      </c>
      <c r="B94" s="12">
        <f t="shared" ref="B94:J94" si="23">SUM(B90:B93)</f>
        <v>0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5">
        <f t="shared" si="23"/>
        <v>0</v>
      </c>
      <c r="I94" s="5">
        <f t="shared" si="23"/>
        <v>0</v>
      </c>
      <c r="J94" s="13">
        <f t="shared" si="23"/>
        <v>0</v>
      </c>
      <c r="K94" s="12">
        <f t="shared" ref="K94:U94" si="24">SUM(K90:K93)</f>
        <v>0</v>
      </c>
      <c r="L94" s="5">
        <f t="shared" si="24"/>
        <v>0</v>
      </c>
      <c r="M94" s="5">
        <f t="shared" si="24"/>
        <v>0</v>
      </c>
      <c r="N94" s="5">
        <f t="shared" si="24"/>
        <v>0</v>
      </c>
      <c r="O94" s="5">
        <f t="shared" si="24"/>
        <v>0</v>
      </c>
      <c r="P94" s="5">
        <f t="shared" si="24"/>
        <v>0</v>
      </c>
      <c r="Q94" s="5">
        <f t="shared" si="24"/>
        <v>0</v>
      </c>
      <c r="R94" s="5">
        <f t="shared" si="24"/>
        <v>0</v>
      </c>
      <c r="S94" s="5">
        <f t="shared" si="24"/>
        <v>0</v>
      </c>
      <c r="T94" s="5">
        <f t="shared" si="24"/>
        <v>0</v>
      </c>
      <c r="U94" s="13">
        <f t="shared" si="24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6" t="s">
        <v>193</v>
      </c>
      <c r="I100" s="6" t="s">
        <v>193</v>
      </c>
      <c r="J100" s="15" t="s">
        <v>193</v>
      </c>
      <c r="K100" s="14" t="s">
        <v>193</v>
      </c>
      <c r="L100" s="6" t="s">
        <v>193</v>
      </c>
      <c r="M100" s="6" t="s">
        <v>193</v>
      </c>
      <c r="N100" s="6" t="s">
        <v>193</v>
      </c>
      <c r="O100" s="6" t="s">
        <v>193</v>
      </c>
      <c r="P100" s="6" t="s">
        <v>193</v>
      </c>
      <c r="Q100" s="6" t="s">
        <v>193</v>
      </c>
      <c r="R100" s="6" t="s">
        <v>193</v>
      </c>
      <c r="S100" s="6" t="s">
        <v>193</v>
      </c>
      <c r="T100" s="6" t="s">
        <v>193</v>
      </c>
      <c r="U100" s="15" t="s">
        <v>193</v>
      </c>
    </row>
    <row r="101" spans="1:21" x14ac:dyDescent="0.25">
      <c r="A101" s="22" t="s">
        <v>155</v>
      </c>
      <c r="B101" s="12">
        <f t="shared" ref="B101:J101" si="25">SUM(B97:B100)</f>
        <v>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0</v>
      </c>
      <c r="G101" s="5">
        <f t="shared" si="25"/>
        <v>0</v>
      </c>
      <c r="H101" s="5">
        <f t="shared" si="25"/>
        <v>0</v>
      </c>
      <c r="I101" s="5">
        <f t="shared" si="25"/>
        <v>0</v>
      </c>
      <c r="J101" s="13">
        <f t="shared" si="25"/>
        <v>0</v>
      </c>
      <c r="K101" s="12">
        <f t="shared" ref="K101:U101" si="26">SUM(K97:K100)</f>
        <v>0</v>
      </c>
      <c r="L101" s="5">
        <f t="shared" si="26"/>
        <v>0</v>
      </c>
      <c r="M101" s="5">
        <f t="shared" si="26"/>
        <v>0</v>
      </c>
      <c r="N101" s="5">
        <f t="shared" si="26"/>
        <v>0</v>
      </c>
      <c r="O101" s="5">
        <f t="shared" si="26"/>
        <v>0</v>
      </c>
      <c r="P101" s="5">
        <f t="shared" si="26"/>
        <v>0</v>
      </c>
      <c r="Q101" s="5">
        <f t="shared" si="26"/>
        <v>0</v>
      </c>
      <c r="R101" s="5">
        <f t="shared" si="26"/>
        <v>0</v>
      </c>
      <c r="S101" s="5">
        <f t="shared" si="26"/>
        <v>0</v>
      </c>
      <c r="T101" s="5">
        <f t="shared" si="26"/>
        <v>0</v>
      </c>
      <c r="U101" s="13">
        <f t="shared" si="26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6" t="s">
        <v>193</v>
      </c>
      <c r="I107" s="6" t="s">
        <v>193</v>
      </c>
      <c r="J107" s="15" t="s">
        <v>193</v>
      </c>
      <c r="K107" s="14" t="s">
        <v>193</v>
      </c>
      <c r="L107" s="6" t="s">
        <v>193</v>
      </c>
      <c r="M107" s="6" t="s">
        <v>193</v>
      </c>
      <c r="N107" s="6" t="s">
        <v>193</v>
      </c>
      <c r="O107" s="6" t="s">
        <v>193</v>
      </c>
      <c r="P107" s="6" t="s">
        <v>193</v>
      </c>
      <c r="Q107" s="6" t="s">
        <v>193</v>
      </c>
      <c r="R107" s="6" t="s">
        <v>193</v>
      </c>
      <c r="S107" s="6" t="s">
        <v>193</v>
      </c>
      <c r="T107" s="6" t="s">
        <v>193</v>
      </c>
      <c r="U107" s="15" t="s">
        <v>193</v>
      </c>
    </row>
    <row r="108" spans="1:21" x14ac:dyDescent="0.25">
      <c r="A108" s="22" t="s">
        <v>155</v>
      </c>
      <c r="B108" s="12">
        <f t="shared" ref="B108:J108" si="27">SUM(B104:B107)</f>
        <v>0</v>
      </c>
      <c r="C108" s="5">
        <f t="shared" si="27"/>
        <v>0</v>
      </c>
      <c r="D108" s="5">
        <f t="shared" si="27"/>
        <v>0</v>
      </c>
      <c r="E108" s="5">
        <f t="shared" si="27"/>
        <v>0</v>
      </c>
      <c r="F108" s="5">
        <f t="shared" si="27"/>
        <v>0</v>
      </c>
      <c r="G108" s="5">
        <f t="shared" si="27"/>
        <v>0</v>
      </c>
      <c r="H108" s="5">
        <f t="shared" si="27"/>
        <v>0</v>
      </c>
      <c r="I108" s="5">
        <f t="shared" si="27"/>
        <v>0</v>
      </c>
      <c r="J108" s="13">
        <f t="shared" si="27"/>
        <v>0</v>
      </c>
      <c r="K108" s="12">
        <f t="shared" ref="K108:U108" si="28">SUM(K104:K107)</f>
        <v>0</v>
      </c>
      <c r="L108" s="5">
        <f t="shared" si="28"/>
        <v>0</v>
      </c>
      <c r="M108" s="5">
        <f t="shared" si="28"/>
        <v>0</v>
      </c>
      <c r="N108" s="5">
        <f t="shared" si="28"/>
        <v>0</v>
      </c>
      <c r="O108" s="5">
        <f t="shared" si="28"/>
        <v>0</v>
      </c>
      <c r="P108" s="5">
        <f t="shared" si="28"/>
        <v>0</v>
      </c>
      <c r="Q108" s="5">
        <f t="shared" si="28"/>
        <v>0</v>
      </c>
      <c r="R108" s="5">
        <f t="shared" si="28"/>
        <v>0</v>
      </c>
      <c r="S108" s="5">
        <f t="shared" si="28"/>
        <v>0</v>
      </c>
      <c r="T108" s="5">
        <f t="shared" si="28"/>
        <v>0</v>
      </c>
      <c r="U108" s="13">
        <f t="shared" si="28"/>
        <v>0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6" t="s">
        <v>193</v>
      </c>
      <c r="I114" s="6" t="s">
        <v>193</v>
      </c>
      <c r="J114" s="15" t="s">
        <v>193</v>
      </c>
      <c r="K114" s="14" t="s">
        <v>193</v>
      </c>
      <c r="L114" s="6" t="s">
        <v>193</v>
      </c>
      <c r="M114" s="6" t="s">
        <v>193</v>
      </c>
      <c r="N114" s="6" t="s">
        <v>193</v>
      </c>
      <c r="O114" s="6" t="s">
        <v>193</v>
      </c>
      <c r="P114" s="6" t="s">
        <v>193</v>
      </c>
      <c r="Q114" s="6" t="s">
        <v>193</v>
      </c>
      <c r="R114" s="6" t="s">
        <v>193</v>
      </c>
      <c r="S114" s="6" t="s">
        <v>193</v>
      </c>
      <c r="T114" s="6" t="s">
        <v>193</v>
      </c>
      <c r="U114" s="15" t="s">
        <v>193</v>
      </c>
    </row>
    <row r="115" spans="1:21" x14ac:dyDescent="0.25">
      <c r="A115" s="22" t="s">
        <v>155</v>
      </c>
      <c r="B115" s="12">
        <f t="shared" ref="B115:J115" si="29">SUM(B111:B114)</f>
        <v>0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13">
        <f t="shared" si="29"/>
        <v>0</v>
      </c>
      <c r="K115" s="12">
        <f t="shared" ref="K115:U115" si="30">SUM(K111:K114)</f>
        <v>0</v>
      </c>
      <c r="L115" s="5">
        <f t="shared" si="30"/>
        <v>0</v>
      </c>
      <c r="M115" s="5">
        <f t="shared" si="30"/>
        <v>0</v>
      </c>
      <c r="N115" s="5">
        <f t="shared" si="30"/>
        <v>0</v>
      </c>
      <c r="O115" s="5">
        <f t="shared" si="30"/>
        <v>0</v>
      </c>
      <c r="P115" s="5">
        <f t="shared" si="30"/>
        <v>0</v>
      </c>
      <c r="Q115" s="5">
        <f t="shared" si="30"/>
        <v>0</v>
      </c>
      <c r="R115" s="5">
        <f t="shared" si="30"/>
        <v>0</v>
      </c>
      <c r="S115" s="5">
        <f t="shared" si="30"/>
        <v>0</v>
      </c>
      <c r="T115" s="5">
        <f t="shared" si="30"/>
        <v>0</v>
      </c>
      <c r="U115" s="13">
        <f t="shared" si="30"/>
        <v>0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6" t="s">
        <v>193</v>
      </c>
      <c r="J121" s="15" t="s">
        <v>193</v>
      </c>
      <c r="K121" s="14" t="s">
        <v>193</v>
      </c>
      <c r="L121" s="6" t="s">
        <v>193</v>
      </c>
      <c r="M121" s="6" t="s">
        <v>193</v>
      </c>
      <c r="N121" s="6" t="s">
        <v>193</v>
      </c>
      <c r="O121" s="6" t="s">
        <v>193</v>
      </c>
      <c r="P121" s="6" t="s">
        <v>193</v>
      </c>
      <c r="Q121" s="6" t="s">
        <v>193</v>
      </c>
      <c r="R121" s="6" t="s">
        <v>193</v>
      </c>
      <c r="S121" s="6" t="s">
        <v>193</v>
      </c>
      <c r="T121" s="6" t="s">
        <v>193</v>
      </c>
      <c r="U121" s="15" t="s">
        <v>193</v>
      </c>
    </row>
    <row r="122" spans="1:21" x14ac:dyDescent="0.25">
      <c r="A122" s="22" t="s">
        <v>155</v>
      </c>
      <c r="B122" s="12">
        <f t="shared" ref="B122:J122" si="31">SUM(B118:B121)</f>
        <v>0</v>
      </c>
      <c r="C122" s="5">
        <f t="shared" si="31"/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13">
        <f t="shared" si="31"/>
        <v>0</v>
      </c>
      <c r="K122" s="12">
        <f t="shared" ref="K122:U122" si="32">SUM(K118:K121)</f>
        <v>0</v>
      </c>
      <c r="L122" s="5">
        <f t="shared" si="32"/>
        <v>0</v>
      </c>
      <c r="M122" s="5">
        <f t="shared" si="32"/>
        <v>0</v>
      </c>
      <c r="N122" s="5">
        <f t="shared" si="32"/>
        <v>0</v>
      </c>
      <c r="O122" s="5">
        <f t="shared" si="32"/>
        <v>0</v>
      </c>
      <c r="P122" s="5">
        <f t="shared" si="32"/>
        <v>0</v>
      </c>
      <c r="Q122" s="5">
        <f t="shared" si="32"/>
        <v>0</v>
      </c>
      <c r="R122" s="5">
        <f t="shared" si="32"/>
        <v>0</v>
      </c>
      <c r="S122" s="5">
        <f t="shared" si="32"/>
        <v>0</v>
      </c>
      <c r="T122" s="5">
        <f t="shared" si="32"/>
        <v>0</v>
      </c>
      <c r="U122" s="13">
        <f t="shared" si="32"/>
        <v>0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6" t="s">
        <v>193</v>
      </c>
      <c r="I128" s="6" t="s">
        <v>193</v>
      </c>
      <c r="J128" s="15" t="s">
        <v>193</v>
      </c>
      <c r="K128" s="14" t="s">
        <v>193</v>
      </c>
      <c r="L128" s="6" t="s">
        <v>193</v>
      </c>
      <c r="M128" s="6" t="s">
        <v>193</v>
      </c>
      <c r="N128" s="6" t="s">
        <v>193</v>
      </c>
      <c r="O128" s="6" t="s">
        <v>193</v>
      </c>
      <c r="P128" s="6" t="s">
        <v>193</v>
      </c>
      <c r="Q128" s="6" t="s">
        <v>193</v>
      </c>
      <c r="R128" s="6" t="s">
        <v>193</v>
      </c>
      <c r="S128" s="6" t="s">
        <v>193</v>
      </c>
      <c r="T128" s="6" t="s">
        <v>193</v>
      </c>
      <c r="U128" s="15" t="s">
        <v>193</v>
      </c>
    </row>
    <row r="129" spans="1:21" x14ac:dyDescent="0.25">
      <c r="A129" s="22" t="s">
        <v>155</v>
      </c>
      <c r="B129" s="12">
        <f t="shared" ref="B129:J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0</v>
      </c>
      <c r="I129" s="5">
        <f t="shared" si="33"/>
        <v>0</v>
      </c>
      <c r="J129" s="13">
        <f t="shared" si="33"/>
        <v>0</v>
      </c>
      <c r="K129" s="12">
        <f t="shared" ref="K129:U129" si="34">SUM(K125:K128)</f>
        <v>0</v>
      </c>
      <c r="L129" s="5">
        <f t="shared" si="34"/>
        <v>0</v>
      </c>
      <c r="M129" s="5">
        <f t="shared" si="34"/>
        <v>0</v>
      </c>
      <c r="N129" s="5">
        <f t="shared" si="34"/>
        <v>0</v>
      </c>
      <c r="O129" s="5">
        <f t="shared" si="34"/>
        <v>0</v>
      </c>
      <c r="P129" s="5">
        <f t="shared" si="34"/>
        <v>0</v>
      </c>
      <c r="Q129" s="5">
        <f t="shared" si="34"/>
        <v>0</v>
      </c>
      <c r="R129" s="5">
        <f t="shared" si="34"/>
        <v>0</v>
      </c>
      <c r="S129" s="5">
        <f t="shared" si="34"/>
        <v>0</v>
      </c>
      <c r="T129" s="5">
        <f t="shared" si="34"/>
        <v>0</v>
      </c>
      <c r="U129" s="13">
        <f t="shared" si="34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175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15">
        <v>0</v>
      </c>
      <c r="K132" s="14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15">
        <v>0</v>
      </c>
    </row>
    <row r="133" spans="1:21" x14ac:dyDescent="0.25">
      <c r="A133" s="25" t="s">
        <v>186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187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15">
        <v>0</v>
      </c>
      <c r="K134" s="14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15">
        <v>0</v>
      </c>
    </row>
    <row r="135" spans="1:21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6" t="s">
        <v>193</v>
      </c>
      <c r="I135" s="6" t="s">
        <v>193</v>
      </c>
      <c r="J135" s="15" t="s">
        <v>193</v>
      </c>
      <c r="K135" s="14" t="s">
        <v>193</v>
      </c>
      <c r="L135" s="6" t="s">
        <v>193</v>
      </c>
      <c r="M135" s="6" t="s">
        <v>193</v>
      </c>
      <c r="N135" s="6" t="s">
        <v>193</v>
      </c>
      <c r="O135" s="6" t="s">
        <v>193</v>
      </c>
      <c r="P135" s="6" t="s">
        <v>193</v>
      </c>
      <c r="Q135" s="6" t="s">
        <v>193</v>
      </c>
      <c r="R135" s="6" t="s">
        <v>193</v>
      </c>
      <c r="S135" s="6" t="s">
        <v>193</v>
      </c>
      <c r="T135" s="6" t="s">
        <v>193</v>
      </c>
      <c r="U135" s="15" t="s">
        <v>193</v>
      </c>
    </row>
    <row r="136" spans="1:21" x14ac:dyDescent="0.25">
      <c r="A136" s="22" t="s">
        <v>155</v>
      </c>
      <c r="B136" s="12">
        <f t="shared" ref="B136:J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5">
        <f t="shared" si="35"/>
        <v>0</v>
      </c>
      <c r="I136" s="5">
        <f t="shared" si="35"/>
        <v>0</v>
      </c>
      <c r="J136" s="13">
        <f t="shared" si="35"/>
        <v>0</v>
      </c>
      <c r="K136" s="12">
        <f t="shared" ref="K136:U136" si="36">SUM(K132:K135)</f>
        <v>0</v>
      </c>
      <c r="L136" s="5">
        <f t="shared" si="36"/>
        <v>0</v>
      </c>
      <c r="M136" s="5">
        <f t="shared" si="36"/>
        <v>0</v>
      </c>
      <c r="N136" s="5">
        <f t="shared" si="36"/>
        <v>0</v>
      </c>
      <c r="O136" s="5">
        <f t="shared" si="36"/>
        <v>0</v>
      </c>
      <c r="P136" s="5">
        <f t="shared" si="36"/>
        <v>0</v>
      </c>
      <c r="Q136" s="5">
        <f t="shared" si="36"/>
        <v>0</v>
      </c>
      <c r="R136" s="5">
        <f t="shared" si="36"/>
        <v>0</v>
      </c>
      <c r="S136" s="5">
        <f t="shared" si="36"/>
        <v>0</v>
      </c>
      <c r="T136" s="5">
        <f t="shared" si="36"/>
        <v>0</v>
      </c>
      <c r="U136" s="13">
        <f t="shared" si="36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176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6" t="s">
        <v>193</v>
      </c>
      <c r="I142" s="6" t="s">
        <v>193</v>
      </c>
      <c r="J142" s="15" t="s">
        <v>193</v>
      </c>
      <c r="K142" s="14" t="s">
        <v>193</v>
      </c>
      <c r="L142" s="6" t="s">
        <v>193</v>
      </c>
      <c r="M142" s="6" t="s">
        <v>193</v>
      </c>
      <c r="N142" s="6" t="s">
        <v>193</v>
      </c>
      <c r="O142" s="6" t="s">
        <v>193</v>
      </c>
      <c r="P142" s="6" t="s">
        <v>193</v>
      </c>
      <c r="Q142" s="6" t="s">
        <v>193</v>
      </c>
      <c r="R142" s="6" t="s">
        <v>193</v>
      </c>
      <c r="S142" s="6" t="s">
        <v>193</v>
      </c>
      <c r="T142" s="6" t="s">
        <v>193</v>
      </c>
      <c r="U142" s="15" t="s">
        <v>193</v>
      </c>
    </row>
    <row r="143" spans="1:21" x14ac:dyDescent="0.25">
      <c r="A143" s="22" t="s">
        <v>155</v>
      </c>
      <c r="B143" s="12">
        <f t="shared" ref="B143:J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5">
        <f t="shared" si="37"/>
        <v>0</v>
      </c>
      <c r="I143" s="5">
        <f t="shared" si="37"/>
        <v>0</v>
      </c>
      <c r="J143" s="13">
        <f t="shared" si="37"/>
        <v>0</v>
      </c>
      <c r="K143" s="12">
        <f t="shared" ref="K143:U143" si="38">SUM(K139:K142)</f>
        <v>0</v>
      </c>
      <c r="L143" s="5">
        <f t="shared" si="38"/>
        <v>0</v>
      </c>
      <c r="M143" s="5">
        <f t="shared" si="38"/>
        <v>0</v>
      </c>
      <c r="N143" s="5">
        <f t="shared" si="38"/>
        <v>0</v>
      </c>
      <c r="O143" s="5">
        <f t="shared" si="38"/>
        <v>0</v>
      </c>
      <c r="P143" s="5">
        <f t="shared" si="38"/>
        <v>0</v>
      </c>
      <c r="Q143" s="5">
        <f t="shared" si="38"/>
        <v>0</v>
      </c>
      <c r="R143" s="5">
        <f t="shared" si="38"/>
        <v>0</v>
      </c>
      <c r="S143" s="5">
        <f t="shared" si="38"/>
        <v>0</v>
      </c>
      <c r="T143" s="5">
        <f t="shared" si="38"/>
        <v>0</v>
      </c>
      <c r="U143" s="13">
        <f t="shared" si="38"/>
        <v>0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177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6" t="s">
        <v>193</v>
      </c>
      <c r="I149" s="6" t="s">
        <v>193</v>
      </c>
      <c r="J149" s="15" t="s">
        <v>193</v>
      </c>
      <c r="K149" s="14" t="s">
        <v>193</v>
      </c>
      <c r="L149" s="6" t="s">
        <v>193</v>
      </c>
      <c r="M149" s="6" t="s">
        <v>193</v>
      </c>
      <c r="N149" s="6" t="s">
        <v>193</v>
      </c>
      <c r="O149" s="6" t="s">
        <v>193</v>
      </c>
      <c r="P149" s="6" t="s">
        <v>193</v>
      </c>
      <c r="Q149" s="6" t="s">
        <v>193</v>
      </c>
      <c r="R149" s="6" t="s">
        <v>193</v>
      </c>
      <c r="S149" s="6" t="s">
        <v>193</v>
      </c>
      <c r="T149" s="6" t="s">
        <v>193</v>
      </c>
      <c r="U149" s="15" t="s">
        <v>193</v>
      </c>
    </row>
    <row r="150" spans="1:21" x14ac:dyDescent="0.25">
      <c r="A150" s="22" t="s">
        <v>155</v>
      </c>
      <c r="B150" s="12">
        <f t="shared" ref="B150:J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5">
        <f t="shared" si="39"/>
        <v>0</v>
      </c>
      <c r="I150" s="5">
        <f t="shared" si="39"/>
        <v>0</v>
      </c>
      <c r="J150" s="13">
        <f t="shared" si="39"/>
        <v>0</v>
      </c>
      <c r="K150" s="12">
        <f t="shared" ref="K150:U150" si="40">SUM(K146:K149)</f>
        <v>0</v>
      </c>
      <c r="L150" s="5">
        <f t="shared" si="40"/>
        <v>0</v>
      </c>
      <c r="M150" s="5">
        <f t="shared" si="40"/>
        <v>0</v>
      </c>
      <c r="N150" s="5">
        <f t="shared" si="40"/>
        <v>0</v>
      </c>
      <c r="O150" s="5">
        <f t="shared" si="40"/>
        <v>0</v>
      </c>
      <c r="P150" s="5">
        <f t="shared" si="40"/>
        <v>0</v>
      </c>
      <c r="Q150" s="5">
        <f t="shared" si="40"/>
        <v>0</v>
      </c>
      <c r="R150" s="5">
        <f t="shared" si="40"/>
        <v>0</v>
      </c>
      <c r="S150" s="5">
        <f t="shared" si="40"/>
        <v>0</v>
      </c>
      <c r="T150" s="5">
        <f t="shared" si="40"/>
        <v>0</v>
      </c>
      <c r="U150" s="13">
        <f t="shared" si="40"/>
        <v>0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178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6" t="s">
        <v>193</v>
      </c>
      <c r="I156" s="6" t="s">
        <v>193</v>
      </c>
      <c r="J156" s="15" t="s">
        <v>193</v>
      </c>
      <c r="K156" s="14" t="s">
        <v>193</v>
      </c>
      <c r="L156" s="6" t="s">
        <v>193</v>
      </c>
      <c r="M156" s="6" t="s">
        <v>193</v>
      </c>
      <c r="N156" s="6" t="s">
        <v>193</v>
      </c>
      <c r="O156" s="6" t="s">
        <v>193</v>
      </c>
      <c r="P156" s="6" t="s">
        <v>193</v>
      </c>
      <c r="Q156" s="6" t="s">
        <v>193</v>
      </c>
      <c r="R156" s="6" t="s">
        <v>193</v>
      </c>
      <c r="S156" s="6" t="s">
        <v>193</v>
      </c>
      <c r="T156" s="6" t="s">
        <v>193</v>
      </c>
      <c r="U156" s="15" t="s">
        <v>193</v>
      </c>
    </row>
    <row r="157" spans="1:21" x14ac:dyDescent="0.25">
      <c r="A157" s="22" t="s">
        <v>155</v>
      </c>
      <c r="B157" s="12">
        <f t="shared" ref="B157:J157" si="41">SUM(B153:B156)</f>
        <v>0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5">
        <f t="shared" si="41"/>
        <v>0</v>
      </c>
      <c r="I157" s="5">
        <f t="shared" si="41"/>
        <v>0</v>
      </c>
      <c r="J157" s="13">
        <f t="shared" si="41"/>
        <v>0</v>
      </c>
      <c r="K157" s="12">
        <f t="shared" ref="K157:U157" si="42">SUM(K153:K156)</f>
        <v>0</v>
      </c>
      <c r="L157" s="5">
        <f t="shared" si="42"/>
        <v>0</v>
      </c>
      <c r="M157" s="5">
        <f t="shared" si="42"/>
        <v>0</v>
      </c>
      <c r="N157" s="5">
        <f t="shared" si="42"/>
        <v>0</v>
      </c>
      <c r="O157" s="5">
        <f t="shared" si="42"/>
        <v>0</v>
      </c>
      <c r="P157" s="5">
        <f t="shared" si="42"/>
        <v>0</v>
      </c>
      <c r="Q157" s="5">
        <f t="shared" si="42"/>
        <v>0</v>
      </c>
      <c r="R157" s="5">
        <f t="shared" si="42"/>
        <v>0</v>
      </c>
      <c r="S157" s="5">
        <f t="shared" si="42"/>
        <v>0</v>
      </c>
      <c r="T157" s="5">
        <f t="shared" si="42"/>
        <v>0</v>
      </c>
      <c r="U157" s="13">
        <f t="shared" si="42"/>
        <v>0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179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6" t="s">
        <v>193</v>
      </c>
      <c r="I163" s="6" t="s">
        <v>193</v>
      </c>
      <c r="J163" s="15" t="s">
        <v>193</v>
      </c>
      <c r="K163" s="14" t="s">
        <v>193</v>
      </c>
      <c r="L163" s="6" t="s">
        <v>193</v>
      </c>
      <c r="M163" s="6" t="s">
        <v>193</v>
      </c>
      <c r="N163" s="6" t="s">
        <v>193</v>
      </c>
      <c r="O163" s="6" t="s">
        <v>193</v>
      </c>
      <c r="P163" s="6" t="s">
        <v>193</v>
      </c>
      <c r="Q163" s="6" t="s">
        <v>193</v>
      </c>
      <c r="R163" s="6" t="s">
        <v>193</v>
      </c>
      <c r="S163" s="6" t="s">
        <v>193</v>
      </c>
      <c r="T163" s="6" t="s">
        <v>193</v>
      </c>
      <c r="U163" s="15" t="s">
        <v>193</v>
      </c>
    </row>
    <row r="164" spans="1:21" x14ac:dyDescent="0.25">
      <c r="A164" s="22" t="s">
        <v>155</v>
      </c>
      <c r="B164" s="12">
        <f t="shared" ref="B164:J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5">
        <f t="shared" si="43"/>
        <v>0</v>
      </c>
      <c r="I164" s="5">
        <f t="shared" si="43"/>
        <v>0</v>
      </c>
      <c r="J164" s="13">
        <f t="shared" si="43"/>
        <v>0</v>
      </c>
      <c r="K164" s="12">
        <f t="shared" ref="K164:U164" si="44">SUM(K160:K163)</f>
        <v>0</v>
      </c>
      <c r="L164" s="5">
        <f t="shared" si="44"/>
        <v>0</v>
      </c>
      <c r="M164" s="5">
        <f t="shared" si="44"/>
        <v>0</v>
      </c>
      <c r="N164" s="5">
        <f t="shared" si="44"/>
        <v>0</v>
      </c>
      <c r="O164" s="5">
        <f t="shared" si="44"/>
        <v>0</v>
      </c>
      <c r="P164" s="5">
        <f t="shared" si="44"/>
        <v>0</v>
      </c>
      <c r="Q164" s="5">
        <f t="shared" si="44"/>
        <v>0</v>
      </c>
      <c r="R164" s="5">
        <f t="shared" si="44"/>
        <v>0</v>
      </c>
      <c r="S164" s="5">
        <f t="shared" si="44"/>
        <v>0</v>
      </c>
      <c r="T164" s="5">
        <f t="shared" si="44"/>
        <v>0</v>
      </c>
      <c r="U164" s="13">
        <f t="shared" si="44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180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6" t="s">
        <v>192</v>
      </c>
      <c r="I167" s="6" t="s">
        <v>192</v>
      </c>
      <c r="J167" s="15" t="s">
        <v>192</v>
      </c>
      <c r="K167" s="14" t="s">
        <v>192</v>
      </c>
      <c r="L167" s="6" t="s">
        <v>192</v>
      </c>
      <c r="M167" s="6" t="s">
        <v>192</v>
      </c>
      <c r="N167" s="6" t="s">
        <v>192</v>
      </c>
      <c r="O167" s="6" t="s">
        <v>192</v>
      </c>
      <c r="P167" s="6" t="s">
        <v>192</v>
      </c>
      <c r="Q167" s="6" t="s">
        <v>192</v>
      </c>
      <c r="R167" s="6" t="s">
        <v>192</v>
      </c>
      <c r="S167" s="6" t="s">
        <v>192</v>
      </c>
      <c r="T167" s="6" t="s">
        <v>192</v>
      </c>
      <c r="U167" s="15" t="s">
        <v>192</v>
      </c>
    </row>
    <row r="168" spans="1:21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6" t="s">
        <v>193</v>
      </c>
      <c r="I169" s="6" t="s">
        <v>193</v>
      </c>
      <c r="J169" s="15" t="s">
        <v>193</v>
      </c>
      <c r="K169" s="14" t="s">
        <v>193</v>
      </c>
      <c r="L169" s="6" t="s">
        <v>193</v>
      </c>
      <c r="M169" s="6" t="s">
        <v>193</v>
      </c>
      <c r="N169" s="6" t="s">
        <v>193</v>
      </c>
      <c r="O169" s="6" t="s">
        <v>193</v>
      </c>
      <c r="P169" s="6" t="s">
        <v>193</v>
      </c>
      <c r="Q169" s="6" t="s">
        <v>193</v>
      </c>
      <c r="R169" s="6" t="s">
        <v>193</v>
      </c>
      <c r="S169" s="6" t="s">
        <v>193</v>
      </c>
      <c r="T169" s="6" t="s">
        <v>193</v>
      </c>
      <c r="U169" s="15" t="s">
        <v>193</v>
      </c>
    </row>
    <row r="170" spans="1:21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6" t="s">
        <v>193</v>
      </c>
      <c r="I170" s="6" t="s">
        <v>193</v>
      </c>
      <c r="J170" s="15" t="s">
        <v>193</v>
      </c>
      <c r="K170" s="14" t="s">
        <v>193</v>
      </c>
      <c r="L170" s="6" t="s">
        <v>193</v>
      </c>
      <c r="M170" s="6" t="s">
        <v>193</v>
      </c>
      <c r="N170" s="6" t="s">
        <v>193</v>
      </c>
      <c r="O170" s="6" t="s">
        <v>193</v>
      </c>
      <c r="P170" s="6" t="s">
        <v>193</v>
      </c>
      <c r="Q170" s="6" t="s">
        <v>193</v>
      </c>
      <c r="R170" s="6" t="s">
        <v>193</v>
      </c>
      <c r="S170" s="6" t="s">
        <v>193</v>
      </c>
      <c r="T170" s="6" t="s">
        <v>193</v>
      </c>
      <c r="U170" s="15" t="s">
        <v>193</v>
      </c>
    </row>
    <row r="171" spans="1:21" x14ac:dyDescent="0.25">
      <c r="A171" s="22" t="s">
        <v>155</v>
      </c>
      <c r="B171" s="12">
        <f t="shared" ref="B171:J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5">
        <f t="shared" si="45"/>
        <v>0</v>
      </c>
      <c r="J171" s="13">
        <f t="shared" si="45"/>
        <v>0</v>
      </c>
      <c r="K171" s="12">
        <f t="shared" ref="K171:U171" si="46">SUM(K167:K170)</f>
        <v>0</v>
      </c>
      <c r="L171" s="5">
        <f t="shared" si="46"/>
        <v>0</v>
      </c>
      <c r="M171" s="5">
        <f t="shared" si="46"/>
        <v>0</v>
      </c>
      <c r="N171" s="5">
        <f t="shared" si="46"/>
        <v>0</v>
      </c>
      <c r="O171" s="5">
        <f t="shared" si="46"/>
        <v>0</v>
      </c>
      <c r="P171" s="5">
        <f t="shared" si="46"/>
        <v>0</v>
      </c>
      <c r="Q171" s="5">
        <f t="shared" si="46"/>
        <v>0</v>
      </c>
      <c r="R171" s="5">
        <f t="shared" si="46"/>
        <v>0</v>
      </c>
      <c r="S171" s="5">
        <f t="shared" si="46"/>
        <v>0</v>
      </c>
      <c r="T171" s="5">
        <f t="shared" si="46"/>
        <v>0</v>
      </c>
      <c r="U171" s="13">
        <f t="shared" si="46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181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6" t="s">
        <v>193</v>
      </c>
      <c r="I177" s="6" t="s">
        <v>193</v>
      </c>
      <c r="J177" s="15" t="s">
        <v>193</v>
      </c>
      <c r="K177" s="14" t="s">
        <v>193</v>
      </c>
      <c r="L177" s="6" t="s">
        <v>193</v>
      </c>
      <c r="M177" s="6" t="s">
        <v>193</v>
      </c>
      <c r="N177" s="6" t="s">
        <v>193</v>
      </c>
      <c r="O177" s="6" t="s">
        <v>193</v>
      </c>
      <c r="P177" s="6" t="s">
        <v>193</v>
      </c>
      <c r="Q177" s="6" t="s">
        <v>193</v>
      </c>
      <c r="R177" s="6" t="s">
        <v>193</v>
      </c>
      <c r="S177" s="6" t="s">
        <v>193</v>
      </c>
      <c r="T177" s="6" t="s">
        <v>193</v>
      </c>
      <c r="U177" s="15" t="s">
        <v>193</v>
      </c>
    </row>
    <row r="178" spans="1:21" x14ac:dyDescent="0.25">
      <c r="A178" s="22" t="s">
        <v>155</v>
      </c>
      <c r="B178" s="12">
        <f t="shared" ref="B178:J178" si="47">SUM(B174:B177)</f>
        <v>0</v>
      </c>
      <c r="C178" s="5">
        <f t="shared" si="47"/>
        <v>0</v>
      </c>
      <c r="D178" s="5">
        <f t="shared" si="47"/>
        <v>0</v>
      </c>
      <c r="E178" s="5">
        <f t="shared" si="47"/>
        <v>0</v>
      </c>
      <c r="F178" s="5">
        <f t="shared" si="47"/>
        <v>0</v>
      </c>
      <c r="G178" s="5">
        <f t="shared" si="47"/>
        <v>0</v>
      </c>
      <c r="H178" s="5">
        <f t="shared" si="47"/>
        <v>0</v>
      </c>
      <c r="I178" s="5">
        <f t="shared" si="47"/>
        <v>0</v>
      </c>
      <c r="J178" s="13">
        <f t="shared" si="47"/>
        <v>0</v>
      </c>
      <c r="K178" s="12">
        <f t="shared" ref="K178:U178" si="48">SUM(K174:K177)</f>
        <v>0</v>
      </c>
      <c r="L178" s="5">
        <f t="shared" si="48"/>
        <v>0</v>
      </c>
      <c r="M178" s="5">
        <f t="shared" si="48"/>
        <v>0</v>
      </c>
      <c r="N178" s="5">
        <f t="shared" si="48"/>
        <v>0</v>
      </c>
      <c r="O178" s="5">
        <f t="shared" si="48"/>
        <v>0</v>
      </c>
      <c r="P178" s="5">
        <f t="shared" si="48"/>
        <v>0</v>
      </c>
      <c r="Q178" s="5">
        <f t="shared" si="48"/>
        <v>0</v>
      </c>
      <c r="R178" s="5">
        <f t="shared" si="48"/>
        <v>0</v>
      </c>
      <c r="S178" s="5">
        <f t="shared" si="48"/>
        <v>0</v>
      </c>
      <c r="T178" s="5">
        <f t="shared" si="48"/>
        <v>0</v>
      </c>
      <c r="U178" s="13">
        <f t="shared" si="48"/>
        <v>0</v>
      </c>
    </row>
    <row r="179" spans="1:21" x14ac:dyDescent="0.25">
      <c r="A179" s="24"/>
      <c r="B179" s="12"/>
      <c r="C179" s="5"/>
      <c r="D179" s="5"/>
      <c r="E179" s="5"/>
      <c r="F179" s="5"/>
      <c r="G179" s="5"/>
      <c r="H179" s="5"/>
      <c r="I179" s="5"/>
      <c r="J179" s="13"/>
      <c r="K179" s="12"/>
      <c r="L179" s="5"/>
      <c r="M179" s="5"/>
      <c r="N179" s="5"/>
      <c r="O179" s="5"/>
      <c r="P179" s="5"/>
      <c r="Q179" s="5"/>
      <c r="R179" s="5"/>
      <c r="S179" s="5"/>
      <c r="T179" s="5"/>
      <c r="U179" s="13"/>
    </row>
    <row r="180" spans="1:21" x14ac:dyDescent="0.25">
      <c r="A180" s="22" t="s">
        <v>182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15">
        <v>0</v>
      </c>
      <c r="K181" s="14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15">
        <v>0</v>
      </c>
    </row>
    <row r="182" spans="1:21" x14ac:dyDescent="0.25">
      <c r="A182" s="25" t="s">
        <v>186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187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15">
        <v>0</v>
      </c>
      <c r="K183" s="14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15">
        <v>0</v>
      </c>
    </row>
    <row r="184" spans="1:21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6" t="s">
        <v>193</v>
      </c>
      <c r="I184" s="6" t="s">
        <v>193</v>
      </c>
      <c r="J184" s="15" t="s">
        <v>193</v>
      </c>
      <c r="K184" s="14" t="s">
        <v>193</v>
      </c>
      <c r="L184" s="6" t="s">
        <v>193</v>
      </c>
      <c r="M184" s="6" t="s">
        <v>193</v>
      </c>
      <c r="N184" s="6" t="s">
        <v>193</v>
      </c>
      <c r="O184" s="6" t="s">
        <v>193</v>
      </c>
      <c r="P184" s="6" t="s">
        <v>193</v>
      </c>
      <c r="Q184" s="6" t="s">
        <v>193</v>
      </c>
      <c r="R184" s="6" t="s">
        <v>193</v>
      </c>
      <c r="S184" s="6" t="s">
        <v>193</v>
      </c>
      <c r="T184" s="6" t="s">
        <v>193</v>
      </c>
      <c r="U184" s="15" t="s">
        <v>193</v>
      </c>
    </row>
    <row r="185" spans="1:21" x14ac:dyDescent="0.25">
      <c r="A185" s="22" t="s">
        <v>155</v>
      </c>
      <c r="B185" s="12">
        <f t="shared" ref="B185:J185" si="49">SUM(B181:B184)</f>
        <v>0</v>
      </c>
      <c r="C185" s="5">
        <f t="shared" si="49"/>
        <v>0</v>
      </c>
      <c r="D185" s="5">
        <f t="shared" si="49"/>
        <v>0</v>
      </c>
      <c r="E185" s="5">
        <f t="shared" si="49"/>
        <v>0</v>
      </c>
      <c r="F185" s="5">
        <f t="shared" si="49"/>
        <v>0</v>
      </c>
      <c r="G185" s="5">
        <f t="shared" si="49"/>
        <v>0</v>
      </c>
      <c r="H185" s="5">
        <f t="shared" si="49"/>
        <v>0</v>
      </c>
      <c r="I185" s="5">
        <f t="shared" si="49"/>
        <v>0</v>
      </c>
      <c r="J185" s="13">
        <f t="shared" si="49"/>
        <v>0</v>
      </c>
      <c r="K185" s="12">
        <f t="shared" ref="K185:U185" si="50">SUM(K181:K184)</f>
        <v>0</v>
      </c>
      <c r="L185" s="5">
        <f t="shared" si="50"/>
        <v>0</v>
      </c>
      <c r="M185" s="5">
        <f t="shared" si="50"/>
        <v>0</v>
      </c>
      <c r="N185" s="5">
        <f t="shared" si="50"/>
        <v>0</v>
      </c>
      <c r="O185" s="5">
        <f t="shared" si="50"/>
        <v>0</v>
      </c>
      <c r="P185" s="5">
        <f t="shared" si="50"/>
        <v>0</v>
      </c>
      <c r="Q185" s="5">
        <f t="shared" si="50"/>
        <v>0</v>
      </c>
      <c r="R185" s="5">
        <f t="shared" si="50"/>
        <v>0</v>
      </c>
      <c r="S185" s="5">
        <f t="shared" si="50"/>
        <v>0</v>
      </c>
      <c r="T185" s="5">
        <f t="shared" si="50"/>
        <v>0</v>
      </c>
      <c r="U185" s="13">
        <f t="shared" si="50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183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6" t="s">
        <v>193</v>
      </c>
      <c r="I191" s="6" t="s">
        <v>193</v>
      </c>
      <c r="J191" s="15" t="s">
        <v>193</v>
      </c>
      <c r="K191" s="14" t="s">
        <v>193</v>
      </c>
      <c r="L191" s="6" t="s">
        <v>193</v>
      </c>
      <c r="M191" s="6" t="s">
        <v>193</v>
      </c>
      <c r="N191" s="6" t="s">
        <v>193</v>
      </c>
      <c r="O191" s="6" t="s">
        <v>193</v>
      </c>
      <c r="P191" s="6" t="s">
        <v>193</v>
      </c>
      <c r="Q191" s="6" t="s">
        <v>193</v>
      </c>
      <c r="R191" s="6" t="s">
        <v>193</v>
      </c>
      <c r="S191" s="6" t="s">
        <v>193</v>
      </c>
      <c r="T191" s="6" t="s">
        <v>193</v>
      </c>
      <c r="U191" s="15" t="s">
        <v>193</v>
      </c>
    </row>
    <row r="192" spans="1:21" x14ac:dyDescent="0.25">
      <c r="A192" s="22" t="s">
        <v>155</v>
      </c>
      <c r="B192" s="12">
        <f t="shared" ref="B192:J192" si="51">SUM(B188:B191)</f>
        <v>0</v>
      </c>
      <c r="C192" s="5">
        <f t="shared" si="51"/>
        <v>0</v>
      </c>
      <c r="D192" s="5">
        <f t="shared" si="51"/>
        <v>0</v>
      </c>
      <c r="E192" s="5">
        <f t="shared" si="51"/>
        <v>0</v>
      </c>
      <c r="F192" s="5">
        <f t="shared" si="51"/>
        <v>0</v>
      </c>
      <c r="G192" s="5">
        <f t="shared" si="51"/>
        <v>0</v>
      </c>
      <c r="H192" s="5">
        <f t="shared" si="51"/>
        <v>0</v>
      </c>
      <c r="I192" s="5">
        <f t="shared" si="51"/>
        <v>0</v>
      </c>
      <c r="J192" s="13">
        <f t="shared" si="51"/>
        <v>0</v>
      </c>
      <c r="K192" s="12">
        <f t="shared" ref="K192:U192" si="52">SUM(K188:K191)</f>
        <v>0</v>
      </c>
      <c r="L192" s="5">
        <f t="shared" si="52"/>
        <v>0</v>
      </c>
      <c r="M192" s="5">
        <f t="shared" si="52"/>
        <v>0</v>
      </c>
      <c r="N192" s="5">
        <f t="shared" si="52"/>
        <v>0</v>
      </c>
      <c r="O192" s="5">
        <f t="shared" si="52"/>
        <v>0</v>
      </c>
      <c r="P192" s="5">
        <f t="shared" si="52"/>
        <v>0</v>
      </c>
      <c r="Q192" s="5">
        <f t="shared" si="52"/>
        <v>0</v>
      </c>
      <c r="R192" s="5">
        <f t="shared" si="52"/>
        <v>0</v>
      </c>
      <c r="S192" s="5">
        <f t="shared" si="52"/>
        <v>0</v>
      </c>
      <c r="T192" s="5">
        <f t="shared" si="52"/>
        <v>0</v>
      </c>
      <c r="U192" s="13">
        <f t="shared" si="52"/>
        <v>0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184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6" t="s">
        <v>193</v>
      </c>
      <c r="I198" s="6" t="s">
        <v>193</v>
      </c>
      <c r="J198" s="15" t="s">
        <v>193</v>
      </c>
      <c r="K198" s="14" t="s">
        <v>193</v>
      </c>
      <c r="L198" s="6" t="s">
        <v>193</v>
      </c>
      <c r="M198" s="6" t="s">
        <v>193</v>
      </c>
      <c r="N198" s="6" t="s">
        <v>193</v>
      </c>
      <c r="O198" s="6" t="s">
        <v>193</v>
      </c>
      <c r="P198" s="6" t="s">
        <v>193</v>
      </c>
      <c r="Q198" s="6" t="s">
        <v>193</v>
      </c>
      <c r="R198" s="6" t="s">
        <v>193</v>
      </c>
      <c r="S198" s="6" t="s">
        <v>193</v>
      </c>
      <c r="T198" s="6" t="s">
        <v>193</v>
      </c>
      <c r="U198" s="15" t="s">
        <v>193</v>
      </c>
    </row>
    <row r="199" spans="1:21" ht="15.75" thickBot="1" x14ac:dyDescent="0.3">
      <c r="A199" s="26" t="s">
        <v>155</v>
      </c>
      <c r="B199" s="16">
        <f t="shared" ref="B199:J199" si="53">SUM(B195:B198)</f>
        <v>0</v>
      </c>
      <c r="C199" s="21">
        <f t="shared" si="53"/>
        <v>0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21">
        <f t="shared" si="53"/>
        <v>0</v>
      </c>
      <c r="H199" s="21">
        <f t="shared" si="53"/>
        <v>0</v>
      </c>
      <c r="I199" s="21">
        <f t="shared" si="53"/>
        <v>0</v>
      </c>
      <c r="J199" s="17">
        <f t="shared" si="53"/>
        <v>0</v>
      </c>
      <c r="K199" s="16">
        <f t="shared" ref="K199:U199" si="54">SUM(K195:K198)</f>
        <v>0</v>
      </c>
      <c r="L199" s="21">
        <f t="shared" si="54"/>
        <v>0</v>
      </c>
      <c r="M199" s="21">
        <f t="shared" si="54"/>
        <v>0</v>
      </c>
      <c r="N199" s="21">
        <f t="shared" si="54"/>
        <v>0</v>
      </c>
      <c r="O199" s="21">
        <f t="shared" si="54"/>
        <v>0</v>
      </c>
      <c r="P199" s="21">
        <f t="shared" si="54"/>
        <v>0</v>
      </c>
      <c r="Q199" s="21">
        <f t="shared" si="54"/>
        <v>0</v>
      </c>
      <c r="R199" s="21">
        <f t="shared" si="54"/>
        <v>0</v>
      </c>
      <c r="S199" s="21">
        <f t="shared" si="54"/>
        <v>0</v>
      </c>
      <c r="T199" s="21">
        <f t="shared" si="54"/>
        <v>0</v>
      </c>
      <c r="U199" s="17">
        <f t="shared" si="54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199"/>
  <sheetViews>
    <sheetView showGridLines="0" workbookViewId="0"/>
  </sheetViews>
  <sheetFormatPr defaultRowHeight="15" x14ac:dyDescent="0.25"/>
  <cols>
    <col min="1" max="1" width="40.5703125" style="1" bestFit="1" customWidth="1"/>
    <col min="2" max="18" width="19.140625" style="45" customWidth="1"/>
    <col min="19" max="19" width="21.140625" style="45" customWidth="1"/>
    <col min="20" max="22" width="19.140625" style="45" customWidth="1"/>
    <col min="23" max="16384" width="9.140625" style="1"/>
  </cols>
  <sheetData>
    <row r="6" spans="1:22" ht="18" x14ac:dyDescent="0.25">
      <c r="A6" s="2" t="str">
        <f>Contents!A7</f>
        <v>Nevada Healthcare Quarterly Reports</v>
      </c>
    </row>
    <row r="7" spans="1:22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22" ht="18.75" x14ac:dyDescent="0.3">
      <c r="A8" s="43" t="s">
        <v>54</v>
      </c>
      <c r="B8" s="48"/>
      <c r="C8" s="46"/>
      <c r="D8" s="46"/>
      <c r="E8" s="46"/>
      <c r="F8" s="46"/>
      <c r="G8" s="46"/>
      <c r="H8" s="46"/>
    </row>
    <row r="9" spans="1:22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22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22" x14ac:dyDescent="0.25">
      <c r="A11" s="3"/>
      <c r="B11" s="46"/>
      <c r="C11" s="46"/>
      <c r="D11" s="46"/>
      <c r="E11" s="46"/>
      <c r="F11" s="46"/>
      <c r="G11" s="46"/>
      <c r="H11" s="46"/>
    </row>
    <row r="12" spans="1:22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2" s="49" customFormat="1" x14ac:dyDescent="0.25">
      <c r="A13" s="55" t="s">
        <v>19</v>
      </c>
      <c r="B13" s="52" t="s">
        <v>54</v>
      </c>
      <c r="C13" s="53"/>
      <c r="D13" s="53"/>
      <c r="E13" s="53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4"/>
    </row>
    <row r="14" spans="1:22" s="49" customFormat="1" ht="46.5" customHeight="1" thickBot="1" x14ac:dyDescent="0.3">
      <c r="A14" s="65"/>
      <c r="B14" s="10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 t="s">
        <v>60</v>
      </c>
      <c r="H14" s="4" t="s">
        <v>61</v>
      </c>
      <c r="I14" s="4" t="s">
        <v>62</v>
      </c>
      <c r="J14" s="4" t="s">
        <v>63</v>
      </c>
      <c r="K14" s="4" t="s">
        <v>64</v>
      </c>
      <c r="L14" s="4" t="s">
        <v>65</v>
      </c>
      <c r="M14" s="4" t="s">
        <v>66</v>
      </c>
      <c r="N14" s="4" t="s">
        <v>67</v>
      </c>
      <c r="O14" s="4" t="s">
        <v>68</v>
      </c>
      <c r="P14" s="4" t="s">
        <v>69</v>
      </c>
      <c r="Q14" s="4" t="s">
        <v>70</v>
      </c>
      <c r="R14" s="4" t="s">
        <v>71</v>
      </c>
      <c r="S14" s="4" t="s">
        <v>72</v>
      </c>
      <c r="T14" s="4" t="s">
        <v>73</v>
      </c>
      <c r="U14" s="4" t="s">
        <v>74</v>
      </c>
      <c r="V14" s="11" t="s">
        <v>35</v>
      </c>
    </row>
    <row r="15" spans="1:22" x14ac:dyDescent="0.25">
      <c r="A15" s="22" t="s">
        <v>156</v>
      </c>
      <c r="B15" s="12">
        <f t="shared" ref="B15:T15" si="0">SUM(B16:B17)</f>
        <v>230892606.68000001</v>
      </c>
      <c r="C15" s="5">
        <f t="shared" si="0"/>
        <v>27402956.969999999</v>
      </c>
      <c r="D15" s="5">
        <f t="shared" si="0"/>
        <v>9242520.7800000012</v>
      </c>
      <c r="E15" s="5">
        <f t="shared" si="0"/>
        <v>24871770.120000001</v>
      </c>
      <c r="F15" s="5">
        <f t="shared" si="0"/>
        <v>1935683.6499999997</v>
      </c>
      <c r="G15" s="5">
        <f t="shared" si="0"/>
        <v>1191929.4099999999</v>
      </c>
      <c r="H15" s="5">
        <f t="shared" si="0"/>
        <v>359268.38</v>
      </c>
      <c r="I15" s="5">
        <f t="shared" si="0"/>
        <v>581144.46</v>
      </c>
      <c r="J15" s="5">
        <f t="shared" si="0"/>
        <v>71850213.969999999</v>
      </c>
      <c r="K15" s="5">
        <f t="shared" si="0"/>
        <v>2872983.15</v>
      </c>
      <c r="L15" s="5">
        <f t="shared" si="0"/>
        <v>14437345.289999999</v>
      </c>
      <c r="M15" s="5">
        <f t="shared" si="0"/>
        <v>7557826.9299999997</v>
      </c>
      <c r="N15" s="5">
        <f t="shared" si="0"/>
        <v>18509886.149999999</v>
      </c>
      <c r="O15" s="5">
        <f t="shared" si="0"/>
        <v>15898651.369999999</v>
      </c>
      <c r="P15" s="5">
        <f t="shared" si="0"/>
        <v>16047991.239999998</v>
      </c>
      <c r="Q15" s="5">
        <f t="shared" si="0"/>
        <v>5524870.0200000005</v>
      </c>
      <c r="R15" s="5">
        <f t="shared" si="0"/>
        <v>4702103.62</v>
      </c>
      <c r="S15" s="5">
        <f t="shared" si="0"/>
        <v>4091862.09</v>
      </c>
      <c r="T15" s="5">
        <f t="shared" si="0"/>
        <v>6290328.3099999996</v>
      </c>
      <c r="U15" s="5">
        <f t="shared" ref="U15" si="1">SUM(U16:U17)</f>
        <v>54865395.079999998</v>
      </c>
      <c r="V15" s="18">
        <f t="shared" ref="V15" si="2">SUM(V16:V17)</f>
        <v>511865570.67000008</v>
      </c>
    </row>
    <row r="16" spans="1:22" x14ac:dyDescent="0.25">
      <c r="A16" s="23" t="s">
        <v>146</v>
      </c>
      <c r="B16" s="12">
        <f>B24+B31+B38+B45+B52+B59+B66+B73+B80+B87+B94+B101+B108+B115+B122+B129+B136+B143+B150+B157</f>
        <v>193463868.20000002</v>
      </c>
      <c r="C16" s="5">
        <f t="shared" ref="C16:V16" si="3">C24+C31+C38+C45+C52+C59+C66+C73+C80+C87+C94+C101+C108+C115+C122+C129+C136+C143+C150+C157</f>
        <v>20572998.710000001</v>
      </c>
      <c r="D16" s="5">
        <f t="shared" si="3"/>
        <v>7237035.2800000003</v>
      </c>
      <c r="E16" s="5">
        <f t="shared" si="3"/>
        <v>15243335.790000001</v>
      </c>
      <c r="F16" s="5">
        <f t="shared" si="3"/>
        <v>1665506.9599999997</v>
      </c>
      <c r="G16" s="5">
        <f t="shared" si="3"/>
        <v>858698.37999999989</v>
      </c>
      <c r="H16" s="5">
        <f t="shared" si="3"/>
        <v>44401.380000000005</v>
      </c>
      <c r="I16" s="5">
        <f t="shared" si="3"/>
        <v>548528.36</v>
      </c>
      <c r="J16" s="5">
        <f t="shared" si="3"/>
        <v>69045472.179999992</v>
      </c>
      <c r="K16" s="5">
        <f t="shared" si="3"/>
        <v>2698069.15</v>
      </c>
      <c r="L16" s="5">
        <f t="shared" si="3"/>
        <v>12988269.129999999</v>
      </c>
      <c r="M16" s="5">
        <f t="shared" si="3"/>
        <v>6347458.5199999996</v>
      </c>
      <c r="N16" s="5">
        <f t="shared" si="3"/>
        <v>16707693.149999999</v>
      </c>
      <c r="O16" s="5">
        <f t="shared" si="3"/>
        <v>12254413.699999999</v>
      </c>
      <c r="P16" s="5">
        <f t="shared" si="3"/>
        <v>15428590.209999999</v>
      </c>
      <c r="Q16" s="5">
        <f t="shared" si="3"/>
        <v>4930138.03</v>
      </c>
      <c r="R16" s="5">
        <f t="shared" si="3"/>
        <v>4028700.69</v>
      </c>
      <c r="S16" s="5">
        <f t="shared" si="3"/>
        <v>4061891.09</v>
      </c>
      <c r="T16" s="5">
        <f t="shared" si="3"/>
        <v>5544525.6299999999</v>
      </c>
      <c r="U16" s="5">
        <f t="shared" si="3"/>
        <v>53330406.899999999</v>
      </c>
      <c r="V16" s="18">
        <f t="shared" si="3"/>
        <v>439738234.44000006</v>
      </c>
    </row>
    <row r="17" spans="1:22" x14ac:dyDescent="0.25">
      <c r="A17" s="23" t="s">
        <v>147</v>
      </c>
      <c r="B17" s="12">
        <f>B164+B171+B178+B185+B192+B199</f>
        <v>37428738.479999997</v>
      </c>
      <c r="C17" s="5">
        <f t="shared" ref="C17:V17" si="4">C164+C171+C178+C185+C192+C199</f>
        <v>6829958.2599999998</v>
      </c>
      <c r="D17" s="5">
        <f t="shared" si="4"/>
        <v>2005485.5</v>
      </c>
      <c r="E17" s="5">
        <f t="shared" si="4"/>
        <v>9628434.3300000001</v>
      </c>
      <c r="F17" s="5">
        <f t="shared" si="4"/>
        <v>270176.69</v>
      </c>
      <c r="G17" s="5">
        <f t="shared" si="4"/>
        <v>333231.03000000003</v>
      </c>
      <c r="H17" s="5">
        <f t="shared" si="4"/>
        <v>314867</v>
      </c>
      <c r="I17" s="5">
        <f t="shared" si="4"/>
        <v>32616.1</v>
      </c>
      <c r="J17" s="5">
        <f t="shared" si="4"/>
        <v>2804741.79</v>
      </c>
      <c r="K17" s="5">
        <f t="shared" si="4"/>
        <v>174914</v>
      </c>
      <c r="L17" s="5">
        <f t="shared" si="4"/>
        <v>1449076.1600000001</v>
      </c>
      <c r="M17" s="5">
        <f t="shared" si="4"/>
        <v>1210368.4099999999</v>
      </c>
      <c r="N17" s="5">
        <f t="shared" si="4"/>
        <v>1802193</v>
      </c>
      <c r="O17" s="5">
        <f t="shared" si="4"/>
        <v>3644237.67</v>
      </c>
      <c r="P17" s="5">
        <f t="shared" si="4"/>
        <v>619401.03</v>
      </c>
      <c r="Q17" s="5">
        <f t="shared" si="4"/>
        <v>594731.99</v>
      </c>
      <c r="R17" s="5">
        <f t="shared" si="4"/>
        <v>673402.92999999993</v>
      </c>
      <c r="S17" s="5">
        <f t="shared" si="4"/>
        <v>29971</v>
      </c>
      <c r="T17" s="5">
        <f t="shared" si="4"/>
        <v>745802.68</v>
      </c>
      <c r="U17" s="5">
        <f t="shared" si="4"/>
        <v>1534988.18</v>
      </c>
      <c r="V17" s="18">
        <f t="shared" si="4"/>
        <v>72127336.230000004</v>
      </c>
    </row>
    <row r="18" spans="1:22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47"/>
    </row>
    <row r="19" spans="1:22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47"/>
    </row>
    <row r="20" spans="1:22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6" t="s">
        <v>192</v>
      </c>
      <c r="I20" s="6" t="s">
        <v>192</v>
      </c>
      <c r="J20" s="6" t="s">
        <v>192</v>
      </c>
      <c r="K20" s="6" t="s">
        <v>192</v>
      </c>
      <c r="L20" s="6" t="s">
        <v>192</v>
      </c>
      <c r="M20" s="6" t="s">
        <v>192</v>
      </c>
      <c r="N20" s="6" t="s">
        <v>192</v>
      </c>
      <c r="O20" s="6" t="s">
        <v>192</v>
      </c>
      <c r="P20" s="6" t="s">
        <v>192</v>
      </c>
      <c r="Q20" s="6" t="s">
        <v>192</v>
      </c>
      <c r="R20" s="6" t="s">
        <v>192</v>
      </c>
      <c r="S20" s="6" t="s">
        <v>192</v>
      </c>
      <c r="T20" s="6" t="s">
        <v>192</v>
      </c>
      <c r="U20" s="6" t="s">
        <v>192</v>
      </c>
      <c r="V20" s="19" t="s">
        <v>192</v>
      </c>
    </row>
    <row r="21" spans="1:22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6" t="s">
        <v>193</v>
      </c>
      <c r="I21" s="6" t="s">
        <v>193</v>
      </c>
      <c r="J21" s="6" t="s">
        <v>193</v>
      </c>
      <c r="K21" s="6" t="s">
        <v>193</v>
      </c>
      <c r="L21" s="6" t="s">
        <v>193</v>
      </c>
      <c r="M21" s="6" t="s">
        <v>193</v>
      </c>
      <c r="N21" s="6" t="s">
        <v>193</v>
      </c>
      <c r="O21" s="6" t="s">
        <v>193</v>
      </c>
      <c r="P21" s="6" t="s">
        <v>193</v>
      </c>
      <c r="Q21" s="6" t="s">
        <v>193</v>
      </c>
      <c r="R21" s="6" t="s">
        <v>193</v>
      </c>
      <c r="S21" s="6" t="s">
        <v>193</v>
      </c>
      <c r="T21" s="6" t="s">
        <v>193</v>
      </c>
      <c r="U21" s="6" t="s">
        <v>193</v>
      </c>
      <c r="V21" s="19" t="s">
        <v>193</v>
      </c>
    </row>
    <row r="22" spans="1:22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6" t="s">
        <v>193</v>
      </c>
      <c r="I22" s="6" t="s">
        <v>193</v>
      </c>
      <c r="J22" s="6" t="s">
        <v>193</v>
      </c>
      <c r="K22" s="6" t="s">
        <v>193</v>
      </c>
      <c r="L22" s="6" t="s">
        <v>193</v>
      </c>
      <c r="M22" s="6" t="s">
        <v>193</v>
      </c>
      <c r="N22" s="6" t="s">
        <v>193</v>
      </c>
      <c r="O22" s="6" t="s">
        <v>193</v>
      </c>
      <c r="P22" s="6" t="s">
        <v>193</v>
      </c>
      <c r="Q22" s="6" t="s">
        <v>193</v>
      </c>
      <c r="R22" s="6" t="s">
        <v>193</v>
      </c>
      <c r="S22" s="6" t="s">
        <v>193</v>
      </c>
      <c r="T22" s="6" t="s">
        <v>193</v>
      </c>
      <c r="U22" s="6" t="s">
        <v>193</v>
      </c>
      <c r="V22" s="19" t="s">
        <v>193</v>
      </c>
    </row>
    <row r="23" spans="1:22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6" t="s">
        <v>193</v>
      </c>
      <c r="I23" s="6" t="s">
        <v>193</v>
      </c>
      <c r="J23" s="6" t="s">
        <v>193</v>
      </c>
      <c r="K23" s="6" t="s">
        <v>193</v>
      </c>
      <c r="L23" s="6" t="s">
        <v>193</v>
      </c>
      <c r="M23" s="6" t="s">
        <v>193</v>
      </c>
      <c r="N23" s="6" t="s">
        <v>193</v>
      </c>
      <c r="O23" s="6" t="s">
        <v>193</v>
      </c>
      <c r="P23" s="6" t="s">
        <v>193</v>
      </c>
      <c r="Q23" s="6" t="s">
        <v>193</v>
      </c>
      <c r="R23" s="6" t="s">
        <v>193</v>
      </c>
      <c r="S23" s="6" t="s">
        <v>193</v>
      </c>
      <c r="T23" s="6" t="s">
        <v>193</v>
      </c>
      <c r="U23" s="6" t="s">
        <v>193</v>
      </c>
      <c r="V23" s="19" t="s">
        <v>193</v>
      </c>
    </row>
    <row r="24" spans="1:22" x14ac:dyDescent="0.25">
      <c r="A24" s="22" t="s">
        <v>155</v>
      </c>
      <c r="B24" s="12">
        <f t="shared" ref="B24:V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5">
        <f t="shared" si="5"/>
        <v>0</v>
      </c>
      <c r="K24" s="5">
        <f t="shared" si="5"/>
        <v>0</v>
      </c>
      <c r="L24" s="5">
        <f t="shared" si="5"/>
        <v>0</v>
      </c>
      <c r="M24" s="5">
        <f t="shared" si="5"/>
        <v>0</v>
      </c>
      <c r="N24" s="5">
        <f t="shared" si="5"/>
        <v>0</v>
      </c>
      <c r="O24" s="5">
        <f t="shared" si="5"/>
        <v>0</v>
      </c>
      <c r="P24" s="5">
        <f t="shared" si="5"/>
        <v>0</v>
      </c>
      <c r="Q24" s="5">
        <f t="shared" si="5"/>
        <v>0</v>
      </c>
      <c r="R24" s="5">
        <f t="shared" si="5"/>
        <v>0</v>
      </c>
      <c r="S24" s="5">
        <f t="shared" si="5"/>
        <v>0</v>
      </c>
      <c r="T24" s="5">
        <f t="shared" si="5"/>
        <v>0</v>
      </c>
      <c r="U24" s="5">
        <f t="shared" si="5"/>
        <v>0</v>
      </c>
      <c r="V24" s="18">
        <f t="shared" si="5"/>
        <v>0</v>
      </c>
    </row>
    <row r="25" spans="1:22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47"/>
    </row>
    <row r="26" spans="1:22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47"/>
    </row>
    <row r="27" spans="1:22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19">
        <v>0</v>
      </c>
    </row>
    <row r="28" spans="1:22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19">
        <v>0</v>
      </c>
    </row>
    <row r="29" spans="1:22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19">
        <v>0</v>
      </c>
    </row>
    <row r="30" spans="1:22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6" t="s">
        <v>193</v>
      </c>
      <c r="I30" s="6" t="s">
        <v>193</v>
      </c>
      <c r="J30" s="6" t="s">
        <v>193</v>
      </c>
      <c r="K30" s="6" t="s">
        <v>193</v>
      </c>
      <c r="L30" s="6" t="s">
        <v>193</v>
      </c>
      <c r="M30" s="6" t="s">
        <v>193</v>
      </c>
      <c r="N30" s="6" t="s">
        <v>193</v>
      </c>
      <c r="O30" s="6" t="s">
        <v>193</v>
      </c>
      <c r="P30" s="6" t="s">
        <v>193</v>
      </c>
      <c r="Q30" s="6" t="s">
        <v>193</v>
      </c>
      <c r="R30" s="6" t="s">
        <v>193</v>
      </c>
      <c r="S30" s="6" t="s">
        <v>193</v>
      </c>
      <c r="T30" s="6" t="s">
        <v>193</v>
      </c>
      <c r="U30" s="6" t="s">
        <v>193</v>
      </c>
      <c r="V30" s="19" t="s">
        <v>193</v>
      </c>
    </row>
    <row r="31" spans="1:22" x14ac:dyDescent="0.25">
      <c r="A31" s="22" t="s">
        <v>155</v>
      </c>
      <c r="B31" s="12">
        <f t="shared" ref="B31:V31" si="6">SUM(B27:B30)</f>
        <v>0</v>
      </c>
      <c r="C31" s="5">
        <f t="shared" si="6"/>
        <v>0</v>
      </c>
      <c r="D31" s="5">
        <f t="shared" si="6"/>
        <v>0</v>
      </c>
      <c r="E31" s="5">
        <f t="shared" si="6"/>
        <v>0</v>
      </c>
      <c r="F31" s="5">
        <f t="shared" si="6"/>
        <v>0</v>
      </c>
      <c r="G31" s="5">
        <f t="shared" si="6"/>
        <v>0</v>
      </c>
      <c r="H31" s="5">
        <f t="shared" si="6"/>
        <v>0</v>
      </c>
      <c r="I31" s="5">
        <f t="shared" si="6"/>
        <v>0</v>
      </c>
      <c r="J31" s="5">
        <f t="shared" si="6"/>
        <v>0</v>
      </c>
      <c r="K31" s="5">
        <f t="shared" si="6"/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5">
        <f t="shared" si="6"/>
        <v>0</v>
      </c>
      <c r="V31" s="18">
        <f t="shared" si="6"/>
        <v>0</v>
      </c>
    </row>
    <row r="32" spans="1:22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47"/>
    </row>
    <row r="33" spans="1:22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47"/>
    </row>
    <row r="34" spans="1:22" x14ac:dyDescent="0.25">
      <c r="A34" s="25" t="s">
        <v>185</v>
      </c>
      <c r="B34" s="14">
        <v>967569.68</v>
      </c>
      <c r="C34" s="6">
        <v>50664.28</v>
      </c>
      <c r="D34" s="6">
        <v>0</v>
      </c>
      <c r="E34" s="6">
        <v>0</v>
      </c>
      <c r="F34" s="6">
        <v>34676.07</v>
      </c>
      <c r="G34" s="6">
        <v>0</v>
      </c>
      <c r="H34" s="6">
        <v>0</v>
      </c>
      <c r="I34" s="6">
        <v>6503.37</v>
      </c>
      <c r="J34" s="6">
        <v>211223.95</v>
      </c>
      <c r="K34" s="6">
        <v>104532.03</v>
      </c>
      <c r="L34" s="6">
        <v>8068.2</v>
      </c>
      <c r="M34" s="6">
        <v>49379.42</v>
      </c>
      <c r="N34" s="6">
        <v>2927.48</v>
      </c>
      <c r="O34" s="6">
        <v>35274.480000000003</v>
      </c>
      <c r="P34" s="6">
        <v>420000</v>
      </c>
      <c r="Q34" s="6">
        <v>16548.5</v>
      </c>
      <c r="R34" s="6">
        <v>58774.84</v>
      </c>
      <c r="S34" s="6">
        <v>0</v>
      </c>
      <c r="T34" s="6">
        <v>51868.08</v>
      </c>
      <c r="U34" s="6">
        <v>5311.6</v>
      </c>
      <c r="V34" s="19">
        <v>2023321.98</v>
      </c>
    </row>
    <row r="35" spans="1:22" x14ac:dyDescent="0.25">
      <c r="A35" s="25" t="s">
        <v>186</v>
      </c>
      <c r="B35" s="14">
        <v>1043471.58</v>
      </c>
      <c r="C35" s="6">
        <v>45378.93</v>
      </c>
      <c r="D35" s="6">
        <v>0</v>
      </c>
      <c r="E35" s="6">
        <v>0</v>
      </c>
      <c r="F35" s="6">
        <v>28494.47</v>
      </c>
      <c r="G35" s="6">
        <v>0</v>
      </c>
      <c r="H35" s="6">
        <v>0</v>
      </c>
      <c r="I35" s="6">
        <v>4656.2700000000004</v>
      </c>
      <c r="J35" s="6">
        <v>256742</v>
      </c>
      <c r="K35" s="6">
        <v>160580.91</v>
      </c>
      <c r="L35" s="6">
        <v>10631.5</v>
      </c>
      <c r="M35" s="6">
        <v>53955.07</v>
      </c>
      <c r="N35" s="6">
        <v>3999.01</v>
      </c>
      <c r="O35" s="6">
        <v>38768.53</v>
      </c>
      <c r="P35" s="6">
        <v>445000</v>
      </c>
      <c r="Q35" s="6">
        <v>12498.23</v>
      </c>
      <c r="R35" s="6">
        <v>61504.37</v>
      </c>
      <c r="S35" s="6">
        <v>0</v>
      </c>
      <c r="T35" s="6">
        <v>61833.83</v>
      </c>
      <c r="U35" s="6">
        <v>3271.8</v>
      </c>
      <c r="V35" s="19">
        <v>2230786.5</v>
      </c>
    </row>
    <row r="36" spans="1:22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6" t="s">
        <v>193</v>
      </c>
      <c r="I36" s="6" t="s">
        <v>193</v>
      </c>
      <c r="J36" s="6" t="s">
        <v>193</v>
      </c>
      <c r="K36" s="6" t="s">
        <v>193</v>
      </c>
      <c r="L36" s="6" t="s">
        <v>193</v>
      </c>
      <c r="M36" s="6" t="s">
        <v>193</v>
      </c>
      <c r="N36" s="6" t="s">
        <v>193</v>
      </c>
      <c r="O36" s="6" t="s">
        <v>193</v>
      </c>
      <c r="P36" s="6" t="s">
        <v>193</v>
      </c>
      <c r="Q36" s="6" t="s">
        <v>193</v>
      </c>
      <c r="R36" s="6" t="s">
        <v>193</v>
      </c>
      <c r="S36" s="6" t="s">
        <v>193</v>
      </c>
      <c r="T36" s="6" t="s">
        <v>193</v>
      </c>
      <c r="U36" s="6" t="s">
        <v>193</v>
      </c>
      <c r="V36" s="19" t="s">
        <v>193</v>
      </c>
    </row>
    <row r="37" spans="1:22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6" t="s">
        <v>193</v>
      </c>
      <c r="I37" s="6" t="s">
        <v>193</v>
      </c>
      <c r="J37" s="6" t="s">
        <v>193</v>
      </c>
      <c r="K37" s="6" t="s">
        <v>193</v>
      </c>
      <c r="L37" s="6" t="s">
        <v>193</v>
      </c>
      <c r="M37" s="6" t="s">
        <v>193</v>
      </c>
      <c r="N37" s="6" t="s">
        <v>193</v>
      </c>
      <c r="O37" s="6" t="s">
        <v>193</v>
      </c>
      <c r="P37" s="6" t="s">
        <v>193</v>
      </c>
      <c r="Q37" s="6" t="s">
        <v>193</v>
      </c>
      <c r="R37" s="6" t="s">
        <v>193</v>
      </c>
      <c r="S37" s="6" t="s">
        <v>193</v>
      </c>
      <c r="T37" s="6" t="s">
        <v>193</v>
      </c>
      <c r="U37" s="6" t="s">
        <v>193</v>
      </c>
      <c r="V37" s="19" t="s">
        <v>193</v>
      </c>
    </row>
    <row r="38" spans="1:22" x14ac:dyDescent="0.25">
      <c r="A38" s="22" t="s">
        <v>155</v>
      </c>
      <c r="B38" s="12">
        <f t="shared" ref="B38:V38" si="7">SUM(B34:B37)</f>
        <v>2011041.26</v>
      </c>
      <c r="C38" s="5">
        <f t="shared" si="7"/>
        <v>96043.209999999992</v>
      </c>
      <c r="D38" s="5">
        <f t="shared" si="7"/>
        <v>0</v>
      </c>
      <c r="E38" s="5">
        <f t="shared" si="7"/>
        <v>0</v>
      </c>
      <c r="F38" s="5">
        <f t="shared" si="7"/>
        <v>63170.54</v>
      </c>
      <c r="G38" s="5">
        <f t="shared" si="7"/>
        <v>0</v>
      </c>
      <c r="H38" s="5">
        <f t="shared" si="7"/>
        <v>0</v>
      </c>
      <c r="I38" s="5">
        <f t="shared" si="7"/>
        <v>11159.64</v>
      </c>
      <c r="J38" s="5">
        <f t="shared" si="7"/>
        <v>467965.95</v>
      </c>
      <c r="K38" s="5">
        <f t="shared" si="7"/>
        <v>265112.94</v>
      </c>
      <c r="L38" s="5">
        <f t="shared" si="7"/>
        <v>18699.7</v>
      </c>
      <c r="M38" s="5">
        <f t="shared" si="7"/>
        <v>103334.48999999999</v>
      </c>
      <c r="N38" s="5">
        <f t="shared" si="7"/>
        <v>6926.49</v>
      </c>
      <c r="O38" s="5">
        <f t="shared" si="7"/>
        <v>74043.010000000009</v>
      </c>
      <c r="P38" s="5">
        <f t="shared" si="7"/>
        <v>865000</v>
      </c>
      <c r="Q38" s="5">
        <f t="shared" si="7"/>
        <v>29046.73</v>
      </c>
      <c r="R38" s="5">
        <f t="shared" si="7"/>
        <v>120279.20999999999</v>
      </c>
      <c r="S38" s="5">
        <f t="shared" si="7"/>
        <v>0</v>
      </c>
      <c r="T38" s="5">
        <f t="shared" si="7"/>
        <v>113701.91</v>
      </c>
      <c r="U38" s="5">
        <f t="shared" si="7"/>
        <v>8583.4000000000015</v>
      </c>
      <c r="V38" s="18">
        <f t="shared" si="7"/>
        <v>4254108.4800000004</v>
      </c>
    </row>
    <row r="39" spans="1:22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47"/>
    </row>
    <row r="40" spans="1:22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47"/>
    </row>
    <row r="41" spans="1:22" x14ac:dyDescent="0.25">
      <c r="A41" s="25" t="s">
        <v>185</v>
      </c>
      <c r="B41" s="14">
        <v>4233294.72</v>
      </c>
      <c r="C41" s="6">
        <v>441901.21</v>
      </c>
      <c r="D41" s="6">
        <v>420507.66</v>
      </c>
      <c r="E41" s="6">
        <v>0</v>
      </c>
      <c r="F41" s="6">
        <v>12447.09</v>
      </c>
      <c r="G41" s="6">
        <v>59931.15</v>
      </c>
      <c r="H41" s="6">
        <v>0</v>
      </c>
      <c r="I41" s="6">
        <v>5338.1</v>
      </c>
      <c r="J41" s="6">
        <v>27900</v>
      </c>
      <c r="K41" s="6">
        <v>53100.74</v>
      </c>
      <c r="L41" s="6">
        <v>246388.79</v>
      </c>
      <c r="M41" s="6">
        <v>123228.7</v>
      </c>
      <c r="N41" s="6">
        <v>516374.39</v>
      </c>
      <c r="O41" s="6">
        <v>5974.03</v>
      </c>
      <c r="P41" s="6">
        <v>16851.900000000001</v>
      </c>
      <c r="Q41" s="6">
        <v>75974.63</v>
      </c>
      <c r="R41" s="6">
        <v>21604.11</v>
      </c>
      <c r="S41" s="6">
        <v>571749.75</v>
      </c>
      <c r="T41" s="6">
        <v>84945.29</v>
      </c>
      <c r="U41" s="6">
        <v>876719.41</v>
      </c>
      <c r="V41" s="19">
        <v>7794231.6699999999</v>
      </c>
    </row>
    <row r="42" spans="1:22" x14ac:dyDescent="0.25">
      <c r="A42" s="25" t="s">
        <v>186</v>
      </c>
      <c r="B42" s="14">
        <v>4274419</v>
      </c>
      <c r="C42" s="6">
        <v>447681</v>
      </c>
      <c r="D42" s="6">
        <v>396299</v>
      </c>
      <c r="E42" s="6">
        <v>0</v>
      </c>
      <c r="F42" s="6">
        <v>12447</v>
      </c>
      <c r="G42" s="6">
        <v>59455</v>
      </c>
      <c r="H42" s="6">
        <v>0</v>
      </c>
      <c r="I42" s="6">
        <v>10215</v>
      </c>
      <c r="J42" s="6">
        <v>34020</v>
      </c>
      <c r="K42" s="6">
        <v>49359</v>
      </c>
      <c r="L42" s="6">
        <v>263902</v>
      </c>
      <c r="M42" s="6">
        <v>142543</v>
      </c>
      <c r="N42" s="6">
        <v>464248</v>
      </c>
      <c r="O42" s="6">
        <v>12376</v>
      </c>
      <c r="P42" s="6">
        <v>60175</v>
      </c>
      <c r="Q42" s="6">
        <v>88469</v>
      </c>
      <c r="R42" s="6">
        <v>18242</v>
      </c>
      <c r="S42" s="6">
        <v>571991</v>
      </c>
      <c r="T42" s="6">
        <v>86170</v>
      </c>
      <c r="U42" s="6">
        <v>809952</v>
      </c>
      <c r="V42" s="19">
        <v>7801963</v>
      </c>
    </row>
    <row r="43" spans="1:22" x14ac:dyDescent="0.25">
      <c r="A43" s="25" t="s">
        <v>187</v>
      </c>
      <c r="B43" s="14">
        <v>4315577.6399999997</v>
      </c>
      <c r="C43" s="6">
        <v>416863.49</v>
      </c>
      <c r="D43" s="6">
        <v>384957.31</v>
      </c>
      <c r="E43" s="6">
        <v>0</v>
      </c>
      <c r="F43" s="6">
        <v>17692.02</v>
      </c>
      <c r="G43" s="6">
        <v>53447.519999999997</v>
      </c>
      <c r="H43" s="6">
        <v>0</v>
      </c>
      <c r="I43" s="6">
        <v>5096.16</v>
      </c>
      <c r="J43" s="6">
        <v>29508</v>
      </c>
      <c r="K43" s="6">
        <v>56568.47</v>
      </c>
      <c r="L43" s="6">
        <v>268424.11</v>
      </c>
      <c r="M43" s="6">
        <v>136276.98000000001</v>
      </c>
      <c r="N43" s="6">
        <v>526792.32999999996</v>
      </c>
      <c r="O43" s="6">
        <v>16427.96</v>
      </c>
      <c r="P43" s="6">
        <v>36095.99</v>
      </c>
      <c r="Q43" s="6">
        <v>83463.199999999997</v>
      </c>
      <c r="R43" s="6">
        <v>23988.81</v>
      </c>
      <c r="S43" s="6">
        <v>183369.05</v>
      </c>
      <c r="T43" s="6">
        <v>105769.35</v>
      </c>
      <c r="U43" s="6">
        <v>823809.89</v>
      </c>
      <c r="V43" s="19">
        <v>7484128.2800000003</v>
      </c>
    </row>
    <row r="44" spans="1:22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6" t="s">
        <v>193</v>
      </c>
      <c r="I44" s="6" t="s">
        <v>193</v>
      </c>
      <c r="J44" s="6" t="s">
        <v>193</v>
      </c>
      <c r="K44" s="6" t="s">
        <v>193</v>
      </c>
      <c r="L44" s="6" t="s">
        <v>193</v>
      </c>
      <c r="M44" s="6" t="s">
        <v>193</v>
      </c>
      <c r="N44" s="6" t="s">
        <v>193</v>
      </c>
      <c r="O44" s="6" t="s">
        <v>193</v>
      </c>
      <c r="P44" s="6" t="s">
        <v>193</v>
      </c>
      <c r="Q44" s="6" t="s">
        <v>193</v>
      </c>
      <c r="R44" s="6" t="s">
        <v>193</v>
      </c>
      <c r="S44" s="6" t="s">
        <v>193</v>
      </c>
      <c r="T44" s="6" t="s">
        <v>193</v>
      </c>
      <c r="U44" s="6" t="s">
        <v>193</v>
      </c>
      <c r="V44" s="19" t="s">
        <v>193</v>
      </c>
    </row>
    <row r="45" spans="1:22" x14ac:dyDescent="0.25">
      <c r="A45" s="22" t="s">
        <v>155</v>
      </c>
      <c r="B45" s="12">
        <f t="shared" ref="B45:V45" si="8">SUM(B41:B44)</f>
        <v>12823291.359999999</v>
      </c>
      <c r="C45" s="5">
        <f t="shared" si="8"/>
        <v>1306445.7</v>
      </c>
      <c r="D45" s="5">
        <f t="shared" si="8"/>
        <v>1201763.97</v>
      </c>
      <c r="E45" s="5">
        <f t="shared" si="8"/>
        <v>0</v>
      </c>
      <c r="F45" s="5">
        <f t="shared" si="8"/>
        <v>42586.11</v>
      </c>
      <c r="G45" s="5">
        <f t="shared" si="8"/>
        <v>172833.66999999998</v>
      </c>
      <c r="H45" s="5">
        <f t="shared" si="8"/>
        <v>0</v>
      </c>
      <c r="I45" s="5">
        <f t="shared" si="8"/>
        <v>20649.260000000002</v>
      </c>
      <c r="J45" s="5">
        <f t="shared" si="8"/>
        <v>91428</v>
      </c>
      <c r="K45" s="5">
        <f t="shared" si="8"/>
        <v>159028.21</v>
      </c>
      <c r="L45" s="5">
        <f t="shared" si="8"/>
        <v>778714.9</v>
      </c>
      <c r="M45" s="5">
        <f t="shared" si="8"/>
        <v>402048.68000000005</v>
      </c>
      <c r="N45" s="5">
        <f t="shared" si="8"/>
        <v>1507414.72</v>
      </c>
      <c r="O45" s="5">
        <f t="shared" si="8"/>
        <v>34777.99</v>
      </c>
      <c r="P45" s="5">
        <f t="shared" si="8"/>
        <v>113122.88999999998</v>
      </c>
      <c r="Q45" s="5">
        <f t="shared" si="8"/>
        <v>247906.83000000002</v>
      </c>
      <c r="R45" s="5">
        <f t="shared" si="8"/>
        <v>63834.92</v>
      </c>
      <c r="S45" s="5">
        <f t="shared" si="8"/>
        <v>1327109.8</v>
      </c>
      <c r="T45" s="5">
        <f t="shared" si="8"/>
        <v>276884.64</v>
      </c>
      <c r="U45" s="5">
        <f t="shared" si="8"/>
        <v>2510481.3000000003</v>
      </c>
      <c r="V45" s="18">
        <f t="shared" si="8"/>
        <v>23080322.949999999</v>
      </c>
    </row>
    <row r="46" spans="1:22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47"/>
    </row>
    <row r="47" spans="1:22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47"/>
    </row>
    <row r="48" spans="1:22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6" t="s">
        <v>192</v>
      </c>
      <c r="I48" s="6" t="s">
        <v>192</v>
      </c>
      <c r="J48" s="6" t="s">
        <v>192</v>
      </c>
      <c r="K48" s="6" t="s">
        <v>192</v>
      </c>
      <c r="L48" s="6" t="s">
        <v>192</v>
      </c>
      <c r="M48" s="6" t="s">
        <v>192</v>
      </c>
      <c r="N48" s="6" t="s">
        <v>192</v>
      </c>
      <c r="O48" s="6" t="s">
        <v>192</v>
      </c>
      <c r="P48" s="6" t="s">
        <v>192</v>
      </c>
      <c r="Q48" s="6" t="s">
        <v>192</v>
      </c>
      <c r="R48" s="6" t="s">
        <v>192</v>
      </c>
      <c r="S48" s="6" t="s">
        <v>192</v>
      </c>
      <c r="T48" s="6" t="s">
        <v>192</v>
      </c>
      <c r="U48" s="6" t="s">
        <v>192</v>
      </c>
      <c r="V48" s="19" t="s">
        <v>192</v>
      </c>
    </row>
    <row r="49" spans="1:22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6" t="s">
        <v>193</v>
      </c>
      <c r="K49" s="6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6" t="s">
        <v>193</v>
      </c>
      <c r="V49" s="19" t="s">
        <v>193</v>
      </c>
    </row>
    <row r="50" spans="1:22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6" t="s">
        <v>193</v>
      </c>
      <c r="I50" s="6" t="s">
        <v>193</v>
      </c>
      <c r="J50" s="6" t="s">
        <v>193</v>
      </c>
      <c r="K50" s="6" t="s">
        <v>193</v>
      </c>
      <c r="L50" s="6" t="s">
        <v>193</v>
      </c>
      <c r="M50" s="6" t="s">
        <v>193</v>
      </c>
      <c r="N50" s="6" t="s">
        <v>193</v>
      </c>
      <c r="O50" s="6" t="s">
        <v>193</v>
      </c>
      <c r="P50" s="6" t="s">
        <v>193</v>
      </c>
      <c r="Q50" s="6" t="s">
        <v>193</v>
      </c>
      <c r="R50" s="6" t="s">
        <v>193</v>
      </c>
      <c r="S50" s="6" t="s">
        <v>193</v>
      </c>
      <c r="T50" s="6" t="s">
        <v>193</v>
      </c>
      <c r="U50" s="6" t="s">
        <v>193</v>
      </c>
      <c r="V50" s="19" t="s">
        <v>193</v>
      </c>
    </row>
    <row r="51" spans="1:22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6" t="s">
        <v>193</v>
      </c>
      <c r="I51" s="6" t="s">
        <v>193</v>
      </c>
      <c r="J51" s="6" t="s">
        <v>193</v>
      </c>
      <c r="K51" s="6" t="s">
        <v>193</v>
      </c>
      <c r="L51" s="6" t="s">
        <v>193</v>
      </c>
      <c r="M51" s="6" t="s">
        <v>193</v>
      </c>
      <c r="N51" s="6" t="s">
        <v>193</v>
      </c>
      <c r="O51" s="6" t="s">
        <v>193</v>
      </c>
      <c r="P51" s="6" t="s">
        <v>193</v>
      </c>
      <c r="Q51" s="6" t="s">
        <v>193</v>
      </c>
      <c r="R51" s="6" t="s">
        <v>193</v>
      </c>
      <c r="S51" s="6" t="s">
        <v>193</v>
      </c>
      <c r="T51" s="6" t="s">
        <v>193</v>
      </c>
      <c r="U51" s="6" t="s">
        <v>193</v>
      </c>
      <c r="V51" s="19" t="s">
        <v>193</v>
      </c>
    </row>
    <row r="52" spans="1:22" x14ac:dyDescent="0.25">
      <c r="A52" s="22" t="s">
        <v>155</v>
      </c>
      <c r="B52" s="12">
        <f t="shared" ref="B52:V52" si="9">SUM(B48:B51)</f>
        <v>0</v>
      </c>
      <c r="C52" s="5">
        <f t="shared" si="9"/>
        <v>0</v>
      </c>
      <c r="D52" s="5">
        <f t="shared" si="9"/>
        <v>0</v>
      </c>
      <c r="E52" s="5">
        <f t="shared" si="9"/>
        <v>0</v>
      </c>
      <c r="F52" s="5">
        <f t="shared" si="9"/>
        <v>0</v>
      </c>
      <c r="G52" s="5">
        <f t="shared" si="9"/>
        <v>0</v>
      </c>
      <c r="H52" s="5">
        <f t="shared" si="9"/>
        <v>0</v>
      </c>
      <c r="I52" s="5">
        <f t="shared" si="9"/>
        <v>0</v>
      </c>
      <c r="J52" s="5">
        <f t="shared" si="9"/>
        <v>0</v>
      </c>
      <c r="K52" s="5">
        <f t="shared" si="9"/>
        <v>0</v>
      </c>
      <c r="L52" s="5">
        <f t="shared" si="9"/>
        <v>0</v>
      </c>
      <c r="M52" s="5">
        <f t="shared" si="9"/>
        <v>0</v>
      </c>
      <c r="N52" s="5">
        <f t="shared" si="9"/>
        <v>0</v>
      </c>
      <c r="O52" s="5">
        <f t="shared" si="9"/>
        <v>0</v>
      </c>
      <c r="P52" s="5">
        <f t="shared" si="9"/>
        <v>0</v>
      </c>
      <c r="Q52" s="5">
        <f t="shared" si="9"/>
        <v>0</v>
      </c>
      <c r="R52" s="5">
        <f t="shared" si="9"/>
        <v>0</v>
      </c>
      <c r="S52" s="5">
        <f t="shared" si="9"/>
        <v>0</v>
      </c>
      <c r="T52" s="5">
        <f t="shared" si="9"/>
        <v>0</v>
      </c>
      <c r="U52" s="5">
        <f t="shared" si="9"/>
        <v>0</v>
      </c>
      <c r="V52" s="18">
        <f t="shared" si="9"/>
        <v>0</v>
      </c>
    </row>
    <row r="53" spans="1:22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47"/>
    </row>
    <row r="54" spans="1:22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47"/>
    </row>
    <row r="55" spans="1:22" x14ac:dyDescent="0.25">
      <c r="A55" s="25" t="s">
        <v>185</v>
      </c>
      <c r="B55" s="14">
        <v>3088669</v>
      </c>
      <c r="C55" s="6">
        <v>611865</v>
      </c>
      <c r="D55" s="6">
        <v>160916</v>
      </c>
      <c r="E55" s="6">
        <v>396851</v>
      </c>
      <c r="F55" s="6">
        <v>84375</v>
      </c>
      <c r="G55" s="6">
        <v>0</v>
      </c>
      <c r="H55" s="6">
        <v>602</v>
      </c>
      <c r="I55" s="6">
        <v>40969</v>
      </c>
      <c r="J55" s="6">
        <v>34800</v>
      </c>
      <c r="K55" s="6">
        <v>169593</v>
      </c>
      <c r="L55" s="6">
        <v>246864</v>
      </c>
      <c r="M55" s="6">
        <v>90479</v>
      </c>
      <c r="N55" s="6">
        <v>145092</v>
      </c>
      <c r="O55" s="6">
        <v>275909</v>
      </c>
      <c r="P55" s="6">
        <v>567577</v>
      </c>
      <c r="Q55" s="6">
        <v>69619</v>
      </c>
      <c r="R55" s="6">
        <v>103719</v>
      </c>
      <c r="S55" s="6">
        <v>0</v>
      </c>
      <c r="T55" s="6">
        <v>105406</v>
      </c>
      <c r="U55" s="6">
        <v>145230</v>
      </c>
      <c r="V55" s="19">
        <v>6338535</v>
      </c>
    </row>
    <row r="56" spans="1:22" x14ac:dyDescent="0.25">
      <c r="A56" s="25" t="s">
        <v>186</v>
      </c>
      <c r="B56" s="14">
        <v>3177944</v>
      </c>
      <c r="C56" s="6">
        <v>614843</v>
      </c>
      <c r="D56" s="6">
        <v>162755</v>
      </c>
      <c r="E56" s="6">
        <v>387804</v>
      </c>
      <c r="F56" s="6">
        <v>84276</v>
      </c>
      <c r="G56" s="6">
        <v>0</v>
      </c>
      <c r="H56" s="6">
        <v>602</v>
      </c>
      <c r="I56" s="6">
        <v>29055</v>
      </c>
      <c r="J56" s="6">
        <v>30150</v>
      </c>
      <c r="K56" s="6">
        <v>169789</v>
      </c>
      <c r="L56" s="6">
        <v>239168</v>
      </c>
      <c r="M56" s="6">
        <v>118051</v>
      </c>
      <c r="N56" s="6">
        <v>165593</v>
      </c>
      <c r="O56" s="6">
        <v>282456</v>
      </c>
      <c r="P56" s="6">
        <v>516088</v>
      </c>
      <c r="Q56" s="6">
        <v>86267</v>
      </c>
      <c r="R56" s="6">
        <v>112354</v>
      </c>
      <c r="S56" s="6">
        <v>0</v>
      </c>
      <c r="T56" s="6">
        <v>129395</v>
      </c>
      <c r="U56" s="6">
        <v>156047</v>
      </c>
      <c r="V56" s="19">
        <v>6462637</v>
      </c>
    </row>
    <row r="57" spans="1:22" x14ac:dyDescent="0.25">
      <c r="A57" s="25" t="s">
        <v>187</v>
      </c>
      <c r="B57" s="14">
        <v>3123951</v>
      </c>
      <c r="C57" s="6">
        <v>578396</v>
      </c>
      <c r="D57" s="6">
        <v>161545</v>
      </c>
      <c r="E57" s="6">
        <v>404465</v>
      </c>
      <c r="F57" s="6">
        <v>84274</v>
      </c>
      <c r="G57" s="6">
        <v>0</v>
      </c>
      <c r="H57" s="6">
        <v>602</v>
      </c>
      <c r="I57" s="6">
        <v>40424</v>
      </c>
      <c r="J57" s="6">
        <v>29181</v>
      </c>
      <c r="K57" s="6">
        <v>157198</v>
      </c>
      <c r="L57" s="6">
        <v>227373</v>
      </c>
      <c r="M57" s="6">
        <v>98466</v>
      </c>
      <c r="N57" s="6">
        <v>129454</v>
      </c>
      <c r="O57" s="6">
        <v>322146</v>
      </c>
      <c r="P57" s="6">
        <v>522544</v>
      </c>
      <c r="Q57" s="6">
        <v>86338</v>
      </c>
      <c r="R57" s="6">
        <v>121524</v>
      </c>
      <c r="S57" s="6">
        <v>0</v>
      </c>
      <c r="T57" s="6">
        <v>159694</v>
      </c>
      <c r="U57" s="6">
        <v>185855</v>
      </c>
      <c r="V57" s="19">
        <v>6433430</v>
      </c>
    </row>
    <row r="58" spans="1:22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6" t="s">
        <v>193</v>
      </c>
      <c r="I58" s="6" t="s">
        <v>193</v>
      </c>
      <c r="J58" s="6" t="s">
        <v>193</v>
      </c>
      <c r="K58" s="6" t="s">
        <v>193</v>
      </c>
      <c r="L58" s="6" t="s">
        <v>193</v>
      </c>
      <c r="M58" s="6" t="s">
        <v>193</v>
      </c>
      <c r="N58" s="6" t="s">
        <v>193</v>
      </c>
      <c r="O58" s="6" t="s">
        <v>193</v>
      </c>
      <c r="P58" s="6" t="s">
        <v>193</v>
      </c>
      <c r="Q58" s="6" t="s">
        <v>193</v>
      </c>
      <c r="R58" s="6" t="s">
        <v>193</v>
      </c>
      <c r="S58" s="6" t="s">
        <v>193</v>
      </c>
      <c r="T58" s="6" t="s">
        <v>193</v>
      </c>
      <c r="U58" s="6" t="s">
        <v>193</v>
      </c>
      <c r="V58" s="19" t="s">
        <v>193</v>
      </c>
    </row>
    <row r="59" spans="1:22" x14ac:dyDescent="0.25">
      <c r="A59" s="22" t="s">
        <v>155</v>
      </c>
      <c r="B59" s="12">
        <f t="shared" ref="B59:V59" si="10">SUM(B55:B58)</f>
        <v>9390564</v>
      </c>
      <c r="C59" s="5">
        <f t="shared" si="10"/>
        <v>1805104</v>
      </c>
      <c r="D59" s="5">
        <f t="shared" si="10"/>
        <v>485216</v>
      </c>
      <c r="E59" s="5">
        <f t="shared" si="10"/>
        <v>1189120</v>
      </c>
      <c r="F59" s="5">
        <f t="shared" si="10"/>
        <v>252925</v>
      </c>
      <c r="G59" s="5">
        <f t="shared" si="10"/>
        <v>0</v>
      </c>
      <c r="H59" s="5">
        <f t="shared" si="10"/>
        <v>1806</v>
      </c>
      <c r="I59" s="5">
        <f t="shared" si="10"/>
        <v>110448</v>
      </c>
      <c r="J59" s="5">
        <f t="shared" si="10"/>
        <v>94131</v>
      </c>
      <c r="K59" s="5">
        <f t="shared" si="10"/>
        <v>496580</v>
      </c>
      <c r="L59" s="5">
        <f t="shared" si="10"/>
        <v>713405</v>
      </c>
      <c r="M59" s="5">
        <f t="shared" si="10"/>
        <v>306996</v>
      </c>
      <c r="N59" s="5">
        <f t="shared" si="10"/>
        <v>440139</v>
      </c>
      <c r="O59" s="5">
        <f t="shared" si="10"/>
        <v>880511</v>
      </c>
      <c r="P59" s="5">
        <f t="shared" si="10"/>
        <v>1606209</v>
      </c>
      <c r="Q59" s="5">
        <f t="shared" si="10"/>
        <v>242224</v>
      </c>
      <c r="R59" s="5">
        <f t="shared" si="10"/>
        <v>337597</v>
      </c>
      <c r="S59" s="5">
        <f t="shared" si="10"/>
        <v>0</v>
      </c>
      <c r="T59" s="5">
        <f t="shared" si="10"/>
        <v>394495</v>
      </c>
      <c r="U59" s="5">
        <f t="shared" si="10"/>
        <v>487132</v>
      </c>
      <c r="V59" s="18">
        <f t="shared" si="10"/>
        <v>19234602</v>
      </c>
    </row>
    <row r="60" spans="1:22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/>
    </row>
    <row r="61" spans="1:22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47"/>
    </row>
    <row r="62" spans="1:22" x14ac:dyDescent="0.25">
      <c r="A62" s="25" t="s">
        <v>185</v>
      </c>
      <c r="B62" s="14">
        <v>4024524</v>
      </c>
      <c r="C62" s="6">
        <v>806138</v>
      </c>
      <c r="D62" s="6">
        <v>187756</v>
      </c>
      <c r="E62" s="6">
        <v>531550</v>
      </c>
      <c r="F62" s="6">
        <v>89529</v>
      </c>
      <c r="G62" s="6">
        <v>0</v>
      </c>
      <c r="H62" s="6">
        <v>835</v>
      </c>
      <c r="I62" s="6">
        <v>24619</v>
      </c>
      <c r="J62" s="6">
        <v>42125</v>
      </c>
      <c r="K62" s="6">
        <v>238628</v>
      </c>
      <c r="L62" s="6">
        <v>361805</v>
      </c>
      <c r="M62" s="6">
        <v>219591</v>
      </c>
      <c r="N62" s="6">
        <v>236665</v>
      </c>
      <c r="O62" s="6">
        <v>406768</v>
      </c>
      <c r="P62" s="6">
        <v>762554</v>
      </c>
      <c r="Q62" s="6">
        <v>119779</v>
      </c>
      <c r="R62" s="6">
        <v>140954</v>
      </c>
      <c r="S62" s="6">
        <v>0</v>
      </c>
      <c r="T62" s="6">
        <v>134139</v>
      </c>
      <c r="U62" s="6">
        <v>167837</v>
      </c>
      <c r="V62" s="19">
        <v>8495796</v>
      </c>
    </row>
    <row r="63" spans="1:22" x14ac:dyDescent="0.25">
      <c r="A63" s="25" t="s">
        <v>186</v>
      </c>
      <c r="B63" s="14">
        <v>3824951</v>
      </c>
      <c r="C63" s="6">
        <v>751697</v>
      </c>
      <c r="D63" s="6">
        <v>208960</v>
      </c>
      <c r="E63" s="6">
        <v>518650</v>
      </c>
      <c r="F63" s="6">
        <v>89428</v>
      </c>
      <c r="G63" s="6">
        <v>0</v>
      </c>
      <c r="H63" s="6">
        <v>835</v>
      </c>
      <c r="I63" s="6">
        <v>25184</v>
      </c>
      <c r="J63" s="6">
        <v>43813</v>
      </c>
      <c r="K63" s="6">
        <v>243391</v>
      </c>
      <c r="L63" s="6">
        <v>322006</v>
      </c>
      <c r="M63" s="6">
        <v>222635</v>
      </c>
      <c r="N63" s="6">
        <v>212992</v>
      </c>
      <c r="O63" s="6">
        <v>392421</v>
      </c>
      <c r="P63" s="6">
        <v>676485</v>
      </c>
      <c r="Q63" s="6">
        <v>125806</v>
      </c>
      <c r="R63" s="6">
        <v>128750</v>
      </c>
      <c r="S63" s="6">
        <v>0</v>
      </c>
      <c r="T63" s="6">
        <v>145660</v>
      </c>
      <c r="U63" s="6">
        <v>162008</v>
      </c>
      <c r="V63" s="19">
        <v>8095672</v>
      </c>
    </row>
    <row r="64" spans="1:22" x14ac:dyDescent="0.25">
      <c r="A64" s="25" t="s">
        <v>187</v>
      </c>
      <c r="B64" s="14">
        <v>4066433</v>
      </c>
      <c r="C64" s="6">
        <v>800544</v>
      </c>
      <c r="D64" s="6">
        <v>213872</v>
      </c>
      <c r="E64" s="6">
        <v>519088</v>
      </c>
      <c r="F64" s="6">
        <v>89428</v>
      </c>
      <c r="G64" s="6">
        <v>0</v>
      </c>
      <c r="H64" s="6">
        <v>835</v>
      </c>
      <c r="I64" s="6">
        <v>20743</v>
      </c>
      <c r="J64" s="6">
        <v>41688</v>
      </c>
      <c r="K64" s="6">
        <v>237130</v>
      </c>
      <c r="L64" s="6">
        <v>362976</v>
      </c>
      <c r="M64" s="6">
        <v>218870</v>
      </c>
      <c r="N64" s="6">
        <v>211108</v>
      </c>
      <c r="O64" s="6">
        <v>400013</v>
      </c>
      <c r="P64" s="6">
        <v>671129</v>
      </c>
      <c r="Q64" s="6">
        <v>137238</v>
      </c>
      <c r="R64" s="6">
        <v>142044</v>
      </c>
      <c r="S64" s="6">
        <v>0</v>
      </c>
      <c r="T64" s="6">
        <v>145511</v>
      </c>
      <c r="U64" s="6">
        <v>213994</v>
      </c>
      <c r="V64" s="19">
        <v>8492644</v>
      </c>
    </row>
    <row r="65" spans="1:22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6" t="s">
        <v>193</v>
      </c>
      <c r="I65" s="6" t="s">
        <v>193</v>
      </c>
      <c r="J65" s="6" t="s">
        <v>193</v>
      </c>
      <c r="K65" s="6" t="s">
        <v>193</v>
      </c>
      <c r="L65" s="6" t="s">
        <v>193</v>
      </c>
      <c r="M65" s="6" t="s">
        <v>193</v>
      </c>
      <c r="N65" s="6" t="s">
        <v>193</v>
      </c>
      <c r="O65" s="6" t="s">
        <v>193</v>
      </c>
      <c r="P65" s="6" t="s">
        <v>193</v>
      </c>
      <c r="Q65" s="6" t="s">
        <v>193</v>
      </c>
      <c r="R65" s="6" t="s">
        <v>193</v>
      </c>
      <c r="S65" s="6" t="s">
        <v>193</v>
      </c>
      <c r="T65" s="6" t="s">
        <v>193</v>
      </c>
      <c r="U65" s="6" t="s">
        <v>193</v>
      </c>
      <c r="V65" s="19" t="s">
        <v>193</v>
      </c>
    </row>
    <row r="66" spans="1:22" x14ac:dyDescent="0.25">
      <c r="A66" s="22" t="s">
        <v>155</v>
      </c>
      <c r="B66" s="12">
        <f t="shared" ref="B66:V66" si="11">SUM(B62:B65)</f>
        <v>11915908</v>
      </c>
      <c r="C66" s="5">
        <f t="shared" si="11"/>
        <v>2358379</v>
      </c>
      <c r="D66" s="5">
        <f t="shared" si="11"/>
        <v>610588</v>
      </c>
      <c r="E66" s="5">
        <f t="shared" si="11"/>
        <v>1569288</v>
      </c>
      <c r="F66" s="5">
        <f t="shared" si="11"/>
        <v>268385</v>
      </c>
      <c r="G66" s="5">
        <f t="shared" si="11"/>
        <v>0</v>
      </c>
      <c r="H66" s="5">
        <f t="shared" si="11"/>
        <v>2505</v>
      </c>
      <c r="I66" s="5">
        <f t="shared" si="11"/>
        <v>70546</v>
      </c>
      <c r="J66" s="5">
        <f t="shared" si="11"/>
        <v>127626</v>
      </c>
      <c r="K66" s="5">
        <f t="shared" si="11"/>
        <v>719149</v>
      </c>
      <c r="L66" s="5">
        <f t="shared" si="11"/>
        <v>1046787</v>
      </c>
      <c r="M66" s="5">
        <f t="shared" si="11"/>
        <v>661096</v>
      </c>
      <c r="N66" s="5">
        <f t="shared" si="11"/>
        <v>660765</v>
      </c>
      <c r="O66" s="5">
        <f t="shared" si="11"/>
        <v>1199202</v>
      </c>
      <c r="P66" s="5">
        <f t="shared" si="11"/>
        <v>2110168</v>
      </c>
      <c r="Q66" s="5">
        <f t="shared" si="11"/>
        <v>382823</v>
      </c>
      <c r="R66" s="5">
        <f t="shared" si="11"/>
        <v>411748</v>
      </c>
      <c r="S66" s="5">
        <f t="shared" si="11"/>
        <v>0</v>
      </c>
      <c r="T66" s="5">
        <f t="shared" si="11"/>
        <v>425310</v>
      </c>
      <c r="U66" s="5">
        <f t="shared" si="11"/>
        <v>543839</v>
      </c>
      <c r="V66" s="18">
        <f t="shared" si="11"/>
        <v>25084112</v>
      </c>
    </row>
    <row r="67" spans="1:22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47"/>
    </row>
    <row r="68" spans="1:22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47"/>
    </row>
    <row r="69" spans="1:22" x14ac:dyDescent="0.25">
      <c r="A69" s="25" t="s">
        <v>185</v>
      </c>
      <c r="B69" s="14">
        <v>4088716</v>
      </c>
      <c r="C69" s="6">
        <v>838622</v>
      </c>
      <c r="D69" s="6">
        <v>250510</v>
      </c>
      <c r="E69" s="6">
        <v>517722</v>
      </c>
      <c r="F69" s="6">
        <v>55250</v>
      </c>
      <c r="G69" s="6">
        <v>0</v>
      </c>
      <c r="H69" s="6">
        <v>646</v>
      </c>
      <c r="I69" s="6">
        <v>24404</v>
      </c>
      <c r="J69" s="6">
        <v>80033</v>
      </c>
      <c r="K69" s="6">
        <v>265692</v>
      </c>
      <c r="L69" s="6">
        <v>305491</v>
      </c>
      <c r="M69" s="6">
        <v>236671</v>
      </c>
      <c r="N69" s="6">
        <v>334406</v>
      </c>
      <c r="O69" s="6">
        <v>405852</v>
      </c>
      <c r="P69" s="6">
        <v>411638</v>
      </c>
      <c r="Q69" s="6">
        <v>139953</v>
      </c>
      <c r="R69" s="6">
        <v>112046</v>
      </c>
      <c r="S69" s="6">
        <v>0</v>
      </c>
      <c r="T69" s="6">
        <v>89338</v>
      </c>
      <c r="U69" s="6">
        <v>212087</v>
      </c>
      <c r="V69" s="19">
        <v>8369077</v>
      </c>
    </row>
    <row r="70" spans="1:22" x14ac:dyDescent="0.25">
      <c r="A70" s="25" t="s">
        <v>186</v>
      </c>
      <c r="B70" s="14">
        <v>3751687</v>
      </c>
      <c r="C70" s="6">
        <v>783915</v>
      </c>
      <c r="D70" s="6">
        <v>250044</v>
      </c>
      <c r="E70" s="6">
        <v>463562</v>
      </c>
      <c r="F70" s="6">
        <v>55150</v>
      </c>
      <c r="G70" s="6">
        <v>0</v>
      </c>
      <c r="H70" s="6">
        <v>646</v>
      </c>
      <c r="I70" s="6">
        <v>27834</v>
      </c>
      <c r="J70" s="6">
        <v>76235</v>
      </c>
      <c r="K70" s="6">
        <v>259074</v>
      </c>
      <c r="L70" s="6">
        <v>340026</v>
      </c>
      <c r="M70" s="6">
        <v>228807</v>
      </c>
      <c r="N70" s="6">
        <v>238598</v>
      </c>
      <c r="O70" s="6">
        <v>384733</v>
      </c>
      <c r="P70" s="6">
        <v>386484</v>
      </c>
      <c r="Q70" s="6">
        <v>123274</v>
      </c>
      <c r="R70" s="6">
        <v>111544</v>
      </c>
      <c r="S70" s="6">
        <v>0</v>
      </c>
      <c r="T70" s="6">
        <v>101109</v>
      </c>
      <c r="U70" s="6">
        <v>251280</v>
      </c>
      <c r="V70" s="19">
        <v>7834002</v>
      </c>
    </row>
    <row r="71" spans="1:22" x14ac:dyDescent="0.25">
      <c r="A71" s="25" t="s">
        <v>187</v>
      </c>
      <c r="B71" s="14">
        <v>3917922</v>
      </c>
      <c r="C71" s="6">
        <v>813769</v>
      </c>
      <c r="D71" s="6">
        <v>257451</v>
      </c>
      <c r="E71" s="6">
        <v>512452</v>
      </c>
      <c r="F71" s="6">
        <v>55149</v>
      </c>
      <c r="G71" s="6">
        <v>0</v>
      </c>
      <c r="H71" s="6">
        <v>646</v>
      </c>
      <c r="I71" s="6">
        <v>21448</v>
      </c>
      <c r="J71" s="6">
        <v>82049</v>
      </c>
      <c r="K71" s="6">
        <v>264098</v>
      </c>
      <c r="L71" s="6">
        <v>280350</v>
      </c>
      <c r="M71" s="6">
        <v>210333</v>
      </c>
      <c r="N71" s="6">
        <v>230734</v>
      </c>
      <c r="O71" s="6">
        <v>429540</v>
      </c>
      <c r="P71" s="6">
        <v>479790</v>
      </c>
      <c r="Q71" s="6">
        <v>163955</v>
      </c>
      <c r="R71" s="6">
        <v>90528</v>
      </c>
      <c r="S71" s="6">
        <v>0</v>
      </c>
      <c r="T71" s="6">
        <v>124255</v>
      </c>
      <c r="U71" s="6">
        <v>316828</v>
      </c>
      <c r="V71" s="19">
        <v>8251297</v>
      </c>
    </row>
    <row r="72" spans="1:22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6" t="s">
        <v>193</v>
      </c>
      <c r="I72" s="6" t="s">
        <v>193</v>
      </c>
      <c r="J72" s="6" t="s">
        <v>193</v>
      </c>
      <c r="K72" s="6" t="s">
        <v>193</v>
      </c>
      <c r="L72" s="6" t="s">
        <v>193</v>
      </c>
      <c r="M72" s="6" t="s">
        <v>193</v>
      </c>
      <c r="N72" s="6" t="s">
        <v>193</v>
      </c>
      <c r="O72" s="6" t="s">
        <v>193</v>
      </c>
      <c r="P72" s="6" t="s">
        <v>193</v>
      </c>
      <c r="Q72" s="6" t="s">
        <v>193</v>
      </c>
      <c r="R72" s="6" t="s">
        <v>193</v>
      </c>
      <c r="S72" s="6" t="s">
        <v>193</v>
      </c>
      <c r="T72" s="6" t="s">
        <v>193</v>
      </c>
      <c r="U72" s="6" t="s">
        <v>193</v>
      </c>
      <c r="V72" s="19" t="s">
        <v>193</v>
      </c>
    </row>
    <row r="73" spans="1:22" x14ac:dyDescent="0.25">
      <c r="A73" s="22" t="s">
        <v>155</v>
      </c>
      <c r="B73" s="12">
        <f t="shared" ref="B73:V73" si="12">SUM(B69:B72)</f>
        <v>11758325</v>
      </c>
      <c r="C73" s="5">
        <f t="shared" si="12"/>
        <v>2436306</v>
      </c>
      <c r="D73" s="5">
        <f t="shared" si="12"/>
        <v>758005</v>
      </c>
      <c r="E73" s="5">
        <f t="shared" si="12"/>
        <v>1493736</v>
      </c>
      <c r="F73" s="5">
        <f t="shared" si="12"/>
        <v>165549</v>
      </c>
      <c r="G73" s="5">
        <f t="shared" si="12"/>
        <v>0</v>
      </c>
      <c r="H73" s="5">
        <f t="shared" si="12"/>
        <v>1938</v>
      </c>
      <c r="I73" s="5">
        <f t="shared" si="12"/>
        <v>73686</v>
      </c>
      <c r="J73" s="5">
        <f t="shared" si="12"/>
        <v>238317</v>
      </c>
      <c r="K73" s="5">
        <f t="shared" si="12"/>
        <v>788864</v>
      </c>
      <c r="L73" s="5">
        <f t="shared" si="12"/>
        <v>925867</v>
      </c>
      <c r="M73" s="5">
        <f t="shared" si="12"/>
        <v>675811</v>
      </c>
      <c r="N73" s="5">
        <f t="shared" si="12"/>
        <v>803738</v>
      </c>
      <c r="O73" s="5">
        <f t="shared" si="12"/>
        <v>1220125</v>
      </c>
      <c r="P73" s="5">
        <f t="shared" si="12"/>
        <v>1277912</v>
      </c>
      <c r="Q73" s="5">
        <f t="shared" si="12"/>
        <v>427182</v>
      </c>
      <c r="R73" s="5">
        <f t="shared" si="12"/>
        <v>314118</v>
      </c>
      <c r="S73" s="5">
        <f t="shared" si="12"/>
        <v>0</v>
      </c>
      <c r="T73" s="5">
        <f t="shared" si="12"/>
        <v>314702</v>
      </c>
      <c r="U73" s="5">
        <f t="shared" si="12"/>
        <v>780195</v>
      </c>
      <c r="V73" s="18">
        <f t="shared" si="12"/>
        <v>24454376</v>
      </c>
    </row>
    <row r="74" spans="1:22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47"/>
    </row>
    <row r="75" spans="1:22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/>
    </row>
    <row r="76" spans="1:22" x14ac:dyDescent="0.25">
      <c r="A76" s="25" t="s">
        <v>185</v>
      </c>
      <c r="B76" s="14">
        <v>2800873</v>
      </c>
      <c r="C76" s="6">
        <v>415834</v>
      </c>
      <c r="D76" s="6">
        <v>21897</v>
      </c>
      <c r="E76" s="6">
        <v>340219</v>
      </c>
      <c r="F76" s="6">
        <v>36818</v>
      </c>
      <c r="G76" s="6">
        <v>0</v>
      </c>
      <c r="H76" s="6">
        <v>0</v>
      </c>
      <c r="I76" s="6">
        <v>11622</v>
      </c>
      <c r="J76" s="6">
        <v>21012</v>
      </c>
      <c r="K76" s="6">
        <v>0</v>
      </c>
      <c r="L76" s="6">
        <v>575543</v>
      </c>
      <c r="M76" s="6">
        <v>125347</v>
      </c>
      <c r="N76" s="6">
        <v>355820</v>
      </c>
      <c r="O76" s="6">
        <v>217482</v>
      </c>
      <c r="P76" s="6">
        <v>320122</v>
      </c>
      <c r="Q76" s="6">
        <v>3451</v>
      </c>
      <c r="R76" s="6">
        <v>38298</v>
      </c>
      <c r="S76" s="6">
        <v>0</v>
      </c>
      <c r="T76" s="6">
        <v>61499</v>
      </c>
      <c r="U76" s="6">
        <v>34587</v>
      </c>
      <c r="V76" s="19">
        <v>5380424</v>
      </c>
    </row>
    <row r="77" spans="1:22" x14ac:dyDescent="0.25">
      <c r="A77" s="25" t="s">
        <v>186</v>
      </c>
      <c r="B77" s="14">
        <v>2863324</v>
      </c>
      <c r="C77" s="6">
        <v>459393</v>
      </c>
      <c r="D77" s="6">
        <v>25141</v>
      </c>
      <c r="E77" s="6">
        <v>333577</v>
      </c>
      <c r="F77" s="6">
        <v>38108</v>
      </c>
      <c r="G77" s="6">
        <v>0</v>
      </c>
      <c r="H77" s="6">
        <v>0</v>
      </c>
      <c r="I77" s="6">
        <v>8159</v>
      </c>
      <c r="J77" s="6">
        <v>21210</v>
      </c>
      <c r="K77" s="6">
        <v>0</v>
      </c>
      <c r="L77" s="6">
        <v>507012</v>
      </c>
      <c r="M77" s="6">
        <v>152252</v>
      </c>
      <c r="N77" s="6">
        <v>344727</v>
      </c>
      <c r="O77" s="6">
        <v>269715</v>
      </c>
      <c r="P77" s="6">
        <v>341915</v>
      </c>
      <c r="Q77" s="6">
        <v>24756</v>
      </c>
      <c r="R77" s="6">
        <v>-8111</v>
      </c>
      <c r="S77" s="6">
        <v>723608</v>
      </c>
      <c r="T77" s="6">
        <v>57958</v>
      </c>
      <c r="U77" s="6">
        <v>34483</v>
      </c>
      <c r="V77" s="19">
        <v>6197227</v>
      </c>
    </row>
    <row r="78" spans="1:22" x14ac:dyDescent="0.25">
      <c r="A78" s="25" t="s">
        <v>187</v>
      </c>
      <c r="B78" s="14">
        <v>2980345</v>
      </c>
      <c r="C78" s="6">
        <v>495779</v>
      </c>
      <c r="D78" s="6">
        <v>22179</v>
      </c>
      <c r="E78" s="6">
        <v>347453</v>
      </c>
      <c r="F78" s="6">
        <v>36853</v>
      </c>
      <c r="G78" s="6">
        <v>0</v>
      </c>
      <c r="H78" s="6">
        <v>0</v>
      </c>
      <c r="I78" s="6">
        <v>8819</v>
      </c>
      <c r="J78" s="6">
        <v>20805</v>
      </c>
      <c r="K78" s="6">
        <v>0</v>
      </c>
      <c r="L78" s="6">
        <v>473360</v>
      </c>
      <c r="M78" s="6">
        <v>150898</v>
      </c>
      <c r="N78" s="6">
        <v>383523</v>
      </c>
      <c r="O78" s="6">
        <v>269447</v>
      </c>
      <c r="P78" s="6">
        <v>326424</v>
      </c>
      <c r="Q78" s="6">
        <v>5698</v>
      </c>
      <c r="R78" s="6">
        <v>19714</v>
      </c>
      <c r="S78" s="6">
        <v>350607</v>
      </c>
      <c r="T78" s="6">
        <v>67703</v>
      </c>
      <c r="U78" s="6">
        <v>61590</v>
      </c>
      <c r="V78" s="19">
        <v>6021197</v>
      </c>
    </row>
    <row r="79" spans="1:22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6" t="s">
        <v>193</v>
      </c>
      <c r="I79" s="6" t="s">
        <v>193</v>
      </c>
      <c r="J79" s="6" t="s">
        <v>193</v>
      </c>
      <c r="K79" s="6" t="s">
        <v>193</v>
      </c>
      <c r="L79" s="6" t="s">
        <v>193</v>
      </c>
      <c r="M79" s="6" t="s">
        <v>193</v>
      </c>
      <c r="N79" s="6" t="s">
        <v>193</v>
      </c>
      <c r="O79" s="6" t="s">
        <v>193</v>
      </c>
      <c r="P79" s="6" t="s">
        <v>193</v>
      </c>
      <c r="Q79" s="6" t="s">
        <v>193</v>
      </c>
      <c r="R79" s="6" t="s">
        <v>193</v>
      </c>
      <c r="S79" s="6" t="s">
        <v>193</v>
      </c>
      <c r="T79" s="6" t="s">
        <v>193</v>
      </c>
      <c r="U79" s="6" t="s">
        <v>193</v>
      </c>
      <c r="V79" s="19" t="s">
        <v>193</v>
      </c>
    </row>
    <row r="80" spans="1:22" x14ac:dyDescent="0.25">
      <c r="A80" s="22" t="s">
        <v>155</v>
      </c>
      <c r="B80" s="12">
        <f t="shared" ref="B80:V80" si="13">SUM(B76:B79)</f>
        <v>8644542</v>
      </c>
      <c r="C80" s="5">
        <f t="shared" si="13"/>
        <v>1371006</v>
      </c>
      <c r="D80" s="5">
        <f t="shared" si="13"/>
        <v>69217</v>
      </c>
      <c r="E80" s="5">
        <f t="shared" si="13"/>
        <v>1021249</v>
      </c>
      <c r="F80" s="5">
        <f t="shared" si="13"/>
        <v>111779</v>
      </c>
      <c r="G80" s="5">
        <f t="shared" si="13"/>
        <v>0</v>
      </c>
      <c r="H80" s="5">
        <f t="shared" si="13"/>
        <v>0</v>
      </c>
      <c r="I80" s="5">
        <f t="shared" si="13"/>
        <v>28600</v>
      </c>
      <c r="J80" s="5">
        <f t="shared" si="13"/>
        <v>63027</v>
      </c>
      <c r="K80" s="5">
        <f t="shared" si="13"/>
        <v>0</v>
      </c>
      <c r="L80" s="5">
        <f t="shared" si="13"/>
        <v>1555915</v>
      </c>
      <c r="M80" s="5">
        <f t="shared" si="13"/>
        <v>428497</v>
      </c>
      <c r="N80" s="5">
        <f t="shared" si="13"/>
        <v>1084070</v>
      </c>
      <c r="O80" s="5">
        <f t="shared" si="13"/>
        <v>756644</v>
      </c>
      <c r="P80" s="5">
        <f t="shared" si="13"/>
        <v>988461</v>
      </c>
      <c r="Q80" s="5">
        <f t="shared" si="13"/>
        <v>33905</v>
      </c>
      <c r="R80" s="5">
        <f t="shared" si="13"/>
        <v>49901</v>
      </c>
      <c r="S80" s="5">
        <f t="shared" si="13"/>
        <v>1074215</v>
      </c>
      <c r="T80" s="5">
        <f t="shared" si="13"/>
        <v>187160</v>
      </c>
      <c r="U80" s="5">
        <f t="shared" si="13"/>
        <v>130660</v>
      </c>
      <c r="V80" s="18">
        <f t="shared" si="13"/>
        <v>17598848</v>
      </c>
    </row>
    <row r="81" spans="1:22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47"/>
    </row>
    <row r="82" spans="1:22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47"/>
    </row>
    <row r="83" spans="1:22" x14ac:dyDescent="0.25">
      <c r="A83" s="25" t="s">
        <v>185</v>
      </c>
      <c r="B83" s="14">
        <v>1920462.02</v>
      </c>
      <c r="C83" s="6">
        <v>284505.32</v>
      </c>
      <c r="D83" s="6">
        <v>32507.91</v>
      </c>
      <c r="E83" s="6">
        <v>229617.12</v>
      </c>
      <c r="F83" s="6">
        <v>12753</v>
      </c>
      <c r="G83" s="6">
        <v>0</v>
      </c>
      <c r="H83" s="6">
        <v>1752.17</v>
      </c>
      <c r="I83" s="6">
        <v>871.58</v>
      </c>
      <c r="J83" s="6">
        <v>30390</v>
      </c>
      <c r="K83" s="6">
        <v>0</v>
      </c>
      <c r="L83" s="6">
        <v>319253.96999999997</v>
      </c>
      <c r="M83" s="6">
        <v>72986.7</v>
      </c>
      <c r="N83" s="6">
        <v>726979.68</v>
      </c>
      <c r="O83" s="6">
        <v>121610.13</v>
      </c>
      <c r="P83" s="6">
        <v>569132.84</v>
      </c>
      <c r="Q83" s="6">
        <v>8799.11</v>
      </c>
      <c r="R83" s="6">
        <v>31402.65</v>
      </c>
      <c r="S83" s="6">
        <v>237685.53</v>
      </c>
      <c r="T83" s="6">
        <v>57321.47</v>
      </c>
      <c r="U83" s="6">
        <v>38504.080000000002</v>
      </c>
      <c r="V83" s="19">
        <v>4696535.28</v>
      </c>
    </row>
    <row r="84" spans="1:22" x14ac:dyDescent="0.25">
      <c r="A84" s="25" t="s">
        <v>186</v>
      </c>
      <c r="B84" s="14">
        <v>1880384.61</v>
      </c>
      <c r="C84" s="6">
        <v>297748.78000000003</v>
      </c>
      <c r="D84" s="6">
        <v>33718.230000000003</v>
      </c>
      <c r="E84" s="6">
        <v>224389.12</v>
      </c>
      <c r="F84" s="6">
        <v>12753</v>
      </c>
      <c r="G84" s="6">
        <v>0</v>
      </c>
      <c r="H84" s="6">
        <v>1802.07</v>
      </c>
      <c r="I84" s="6">
        <v>0</v>
      </c>
      <c r="J84" s="6">
        <v>34890</v>
      </c>
      <c r="K84" s="6">
        <v>0</v>
      </c>
      <c r="L84" s="6">
        <v>318969.09999999998</v>
      </c>
      <c r="M84" s="6">
        <v>64774.93</v>
      </c>
      <c r="N84" s="6">
        <v>634906.15</v>
      </c>
      <c r="O84" s="6">
        <v>111307.35</v>
      </c>
      <c r="P84" s="6">
        <v>586903.19999999995</v>
      </c>
      <c r="Q84" s="6">
        <v>8820.51</v>
      </c>
      <c r="R84" s="6">
        <v>31436.9</v>
      </c>
      <c r="S84" s="6">
        <v>237685.53</v>
      </c>
      <c r="T84" s="6">
        <v>54032.97</v>
      </c>
      <c r="U84" s="6">
        <v>40844.46</v>
      </c>
      <c r="V84" s="19">
        <v>4575366.91</v>
      </c>
    </row>
    <row r="85" spans="1:22" x14ac:dyDescent="0.25">
      <c r="A85" s="25" t="s">
        <v>187</v>
      </c>
      <c r="B85" s="14">
        <v>1717234.76</v>
      </c>
      <c r="C85" s="6">
        <v>300875.25</v>
      </c>
      <c r="D85" s="6">
        <v>35104.81</v>
      </c>
      <c r="E85" s="6">
        <v>203852.3</v>
      </c>
      <c r="F85" s="6">
        <v>12753</v>
      </c>
      <c r="G85" s="6">
        <v>0</v>
      </c>
      <c r="H85" s="6">
        <v>83.05</v>
      </c>
      <c r="I85" s="6">
        <v>0</v>
      </c>
      <c r="J85" s="6">
        <v>35270</v>
      </c>
      <c r="K85" s="6">
        <v>0</v>
      </c>
      <c r="L85" s="6">
        <v>354832.2</v>
      </c>
      <c r="M85" s="6">
        <v>63098.58</v>
      </c>
      <c r="N85" s="6">
        <v>576116.15</v>
      </c>
      <c r="O85" s="6">
        <v>123475.59</v>
      </c>
      <c r="P85" s="6">
        <v>591461.04</v>
      </c>
      <c r="Q85" s="6">
        <v>8328.92</v>
      </c>
      <c r="R85" s="6">
        <v>51029.26</v>
      </c>
      <c r="S85" s="6">
        <v>315371.58</v>
      </c>
      <c r="T85" s="6">
        <v>54856.08</v>
      </c>
      <c r="U85" s="6">
        <v>30495.32</v>
      </c>
      <c r="V85" s="19">
        <v>4474237.8899999997</v>
      </c>
    </row>
    <row r="86" spans="1:22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6" t="s">
        <v>193</v>
      </c>
      <c r="I86" s="6" t="s">
        <v>193</v>
      </c>
      <c r="J86" s="6" t="s">
        <v>193</v>
      </c>
      <c r="K86" s="6" t="s">
        <v>193</v>
      </c>
      <c r="L86" s="6" t="s">
        <v>193</v>
      </c>
      <c r="M86" s="6" t="s">
        <v>193</v>
      </c>
      <c r="N86" s="6" t="s">
        <v>193</v>
      </c>
      <c r="O86" s="6" t="s">
        <v>193</v>
      </c>
      <c r="P86" s="6" t="s">
        <v>193</v>
      </c>
      <c r="Q86" s="6" t="s">
        <v>193</v>
      </c>
      <c r="R86" s="6" t="s">
        <v>193</v>
      </c>
      <c r="S86" s="6" t="s">
        <v>193</v>
      </c>
      <c r="T86" s="6" t="s">
        <v>193</v>
      </c>
      <c r="U86" s="6" t="s">
        <v>193</v>
      </c>
      <c r="V86" s="19" t="s">
        <v>193</v>
      </c>
    </row>
    <row r="87" spans="1:22" x14ac:dyDescent="0.25">
      <c r="A87" s="22" t="s">
        <v>155</v>
      </c>
      <c r="B87" s="12">
        <f t="shared" ref="B87:V87" si="14">SUM(B83:B86)</f>
        <v>5518081.3899999997</v>
      </c>
      <c r="C87" s="5">
        <f t="shared" si="14"/>
        <v>883129.35000000009</v>
      </c>
      <c r="D87" s="5">
        <f t="shared" si="14"/>
        <v>101330.95</v>
      </c>
      <c r="E87" s="5">
        <f t="shared" si="14"/>
        <v>657858.54</v>
      </c>
      <c r="F87" s="5">
        <f t="shared" si="14"/>
        <v>38259</v>
      </c>
      <c r="G87" s="5">
        <f t="shared" si="14"/>
        <v>0</v>
      </c>
      <c r="H87" s="5">
        <f t="shared" si="14"/>
        <v>3637.29</v>
      </c>
      <c r="I87" s="5">
        <f t="shared" si="14"/>
        <v>871.58</v>
      </c>
      <c r="J87" s="5">
        <f t="shared" si="14"/>
        <v>100550</v>
      </c>
      <c r="K87" s="5">
        <f t="shared" si="14"/>
        <v>0</v>
      </c>
      <c r="L87" s="5">
        <f t="shared" si="14"/>
        <v>993055.27</v>
      </c>
      <c r="M87" s="5">
        <f t="shared" si="14"/>
        <v>200860.21000000002</v>
      </c>
      <c r="N87" s="5">
        <f t="shared" si="14"/>
        <v>1938001.98</v>
      </c>
      <c r="O87" s="5">
        <f t="shared" si="14"/>
        <v>356393.07</v>
      </c>
      <c r="P87" s="5">
        <f t="shared" si="14"/>
        <v>1747497.08</v>
      </c>
      <c r="Q87" s="5">
        <f t="shared" si="14"/>
        <v>25948.54</v>
      </c>
      <c r="R87" s="5">
        <f t="shared" si="14"/>
        <v>113868.81</v>
      </c>
      <c r="S87" s="5">
        <f t="shared" si="14"/>
        <v>790742.64</v>
      </c>
      <c r="T87" s="5">
        <f t="shared" si="14"/>
        <v>166210.52000000002</v>
      </c>
      <c r="U87" s="5">
        <f t="shared" si="14"/>
        <v>109843.86000000002</v>
      </c>
      <c r="V87" s="18">
        <f t="shared" si="14"/>
        <v>13746140.080000002</v>
      </c>
    </row>
    <row r="88" spans="1:22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47"/>
    </row>
    <row r="89" spans="1:22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47"/>
    </row>
    <row r="90" spans="1:22" x14ac:dyDescent="0.25">
      <c r="A90" s="25" t="s">
        <v>185</v>
      </c>
      <c r="B90" s="14">
        <v>1545485.91</v>
      </c>
      <c r="C90" s="6">
        <v>222470.07</v>
      </c>
      <c r="D90" s="6">
        <v>2538.2399999999998</v>
      </c>
      <c r="E90" s="6">
        <v>220168.95999999999</v>
      </c>
      <c r="F90" s="6">
        <v>20525</v>
      </c>
      <c r="G90" s="6">
        <v>0</v>
      </c>
      <c r="H90" s="6">
        <v>1151.99</v>
      </c>
      <c r="I90" s="6">
        <v>95</v>
      </c>
      <c r="J90" s="6">
        <v>30390</v>
      </c>
      <c r="K90" s="6">
        <v>0</v>
      </c>
      <c r="L90" s="6">
        <v>303283.53999999998</v>
      </c>
      <c r="M90" s="6">
        <v>50534.03</v>
      </c>
      <c r="N90" s="6">
        <v>524223.64</v>
      </c>
      <c r="O90" s="6">
        <v>49009.56</v>
      </c>
      <c r="P90" s="6">
        <v>339750.26</v>
      </c>
      <c r="Q90" s="6">
        <v>3138.6</v>
      </c>
      <c r="R90" s="6">
        <v>14387.74</v>
      </c>
      <c r="S90" s="6">
        <v>158250.48000000001</v>
      </c>
      <c r="T90" s="6">
        <v>42097.279999999999</v>
      </c>
      <c r="U90" s="6">
        <v>33261.300000000003</v>
      </c>
      <c r="V90" s="19">
        <v>3560761.6</v>
      </c>
    </row>
    <row r="91" spans="1:22" x14ac:dyDescent="0.25">
      <c r="A91" s="25" t="s">
        <v>186</v>
      </c>
      <c r="B91" s="14">
        <v>1548160.42</v>
      </c>
      <c r="C91" s="6">
        <v>245745.94</v>
      </c>
      <c r="D91" s="6">
        <v>2956.31</v>
      </c>
      <c r="E91" s="6">
        <v>204020.24</v>
      </c>
      <c r="F91" s="6">
        <v>20524</v>
      </c>
      <c r="G91" s="6">
        <v>0</v>
      </c>
      <c r="H91" s="6">
        <v>898.47</v>
      </c>
      <c r="I91" s="6">
        <v>0</v>
      </c>
      <c r="J91" s="6">
        <v>34890</v>
      </c>
      <c r="K91" s="6">
        <v>0</v>
      </c>
      <c r="L91" s="6">
        <v>279286.63</v>
      </c>
      <c r="M91" s="6">
        <v>52856.83</v>
      </c>
      <c r="N91" s="6">
        <v>551613.04</v>
      </c>
      <c r="O91" s="6">
        <v>54583.93</v>
      </c>
      <c r="P91" s="6">
        <v>356678.46</v>
      </c>
      <c r="Q91" s="6">
        <v>5782.43</v>
      </c>
      <c r="R91" s="6">
        <v>15525.4</v>
      </c>
      <c r="S91" s="6">
        <v>158250.48000000001</v>
      </c>
      <c r="T91" s="6">
        <v>38588.1</v>
      </c>
      <c r="U91" s="6">
        <v>28607.85</v>
      </c>
      <c r="V91" s="19">
        <v>3598968.53</v>
      </c>
    </row>
    <row r="92" spans="1:22" x14ac:dyDescent="0.25">
      <c r="A92" s="25" t="s">
        <v>187</v>
      </c>
      <c r="B92" s="14">
        <v>1457858.9</v>
      </c>
      <c r="C92" s="6">
        <v>249409.55</v>
      </c>
      <c r="D92" s="6">
        <v>3504.1</v>
      </c>
      <c r="E92" s="6">
        <v>163597.88</v>
      </c>
      <c r="F92" s="6">
        <v>20643</v>
      </c>
      <c r="G92" s="6">
        <v>0</v>
      </c>
      <c r="H92" s="6">
        <v>16.63</v>
      </c>
      <c r="I92" s="6">
        <v>0</v>
      </c>
      <c r="J92" s="6">
        <v>35270</v>
      </c>
      <c r="K92" s="6">
        <v>0</v>
      </c>
      <c r="L92" s="6">
        <v>289693.84999999998</v>
      </c>
      <c r="M92" s="6">
        <v>41279.39</v>
      </c>
      <c r="N92" s="6">
        <v>555300.28</v>
      </c>
      <c r="O92" s="6">
        <v>52474.96</v>
      </c>
      <c r="P92" s="6">
        <v>330811.37</v>
      </c>
      <c r="Q92" s="6">
        <v>7401.34</v>
      </c>
      <c r="R92" s="6">
        <v>29151.41</v>
      </c>
      <c r="S92" s="6">
        <v>209973.69</v>
      </c>
      <c r="T92" s="6">
        <v>37035.86</v>
      </c>
      <c r="U92" s="6">
        <v>28047.73</v>
      </c>
      <c r="V92" s="19">
        <v>3511469.94</v>
      </c>
    </row>
    <row r="93" spans="1:22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6" t="s">
        <v>193</v>
      </c>
      <c r="I93" s="6" t="s">
        <v>193</v>
      </c>
      <c r="J93" s="6" t="s">
        <v>193</v>
      </c>
      <c r="K93" s="6" t="s">
        <v>193</v>
      </c>
      <c r="L93" s="6" t="s">
        <v>193</v>
      </c>
      <c r="M93" s="6" t="s">
        <v>193</v>
      </c>
      <c r="N93" s="6" t="s">
        <v>193</v>
      </c>
      <c r="O93" s="6" t="s">
        <v>193</v>
      </c>
      <c r="P93" s="6" t="s">
        <v>193</v>
      </c>
      <c r="Q93" s="6" t="s">
        <v>193</v>
      </c>
      <c r="R93" s="6" t="s">
        <v>193</v>
      </c>
      <c r="S93" s="6" t="s">
        <v>193</v>
      </c>
      <c r="T93" s="6" t="s">
        <v>193</v>
      </c>
      <c r="U93" s="6" t="s">
        <v>193</v>
      </c>
      <c r="V93" s="19" t="s">
        <v>193</v>
      </c>
    </row>
    <row r="94" spans="1:22" x14ac:dyDescent="0.25">
      <c r="A94" s="22" t="s">
        <v>155</v>
      </c>
      <c r="B94" s="12">
        <f t="shared" ref="B94:V94" si="15">SUM(B90:B93)</f>
        <v>4551505.2300000004</v>
      </c>
      <c r="C94" s="5">
        <f t="shared" si="15"/>
        <v>717625.56</v>
      </c>
      <c r="D94" s="5">
        <f t="shared" si="15"/>
        <v>8998.65</v>
      </c>
      <c r="E94" s="5">
        <f t="shared" si="15"/>
        <v>587787.07999999996</v>
      </c>
      <c r="F94" s="5">
        <f t="shared" si="15"/>
        <v>61692</v>
      </c>
      <c r="G94" s="5">
        <f t="shared" si="15"/>
        <v>0</v>
      </c>
      <c r="H94" s="5">
        <f t="shared" si="15"/>
        <v>2067.09</v>
      </c>
      <c r="I94" s="5">
        <f t="shared" si="15"/>
        <v>95</v>
      </c>
      <c r="J94" s="5">
        <f t="shared" si="15"/>
        <v>100550</v>
      </c>
      <c r="K94" s="5">
        <f t="shared" si="15"/>
        <v>0</v>
      </c>
      <c r="L94" s="5">
        <f t="shared" si="15"/>
        <v>872264.0199999999</v>
      </c>
      <c r="M94" s="5">
        <f t="shared" si="15"/>
        <v>144670.25</v>
      </c>
      <c r="N94" s="5">
        <f t="shared" si="15"/>
        <v>1631136.9600000002</v>
      </c>
      <c r="O94" s="5">
        <f t="shared" si="15"/>
        <v>156068.44999999998</v>
      </c>
      <c r="P94" s="5">
        <f t="shared" si="15"/>
        <v>1027240.09</v>
      </c>
      <c r="Q94" s="5">
        <f t="shared" si="15"/>
        <v>16322.37</v>
      </c>
      <c r="R94" s="5">
        <f t="shared" si="15"/>
        <v>59064.55</v>
      </c>
      <c r="S94" s="5">
        <f t="shared" si="15"/>
        <v>526474.65</v>
      </c>
      <c r="T94" s="5">
        <f t="shared" si="15"/>
        <v>117721.24</v>
      </c>
      <c r="U94" s="5">
        <f t="shared" si="15"/>
        <v>89916.88</v>
      </c>
      <c r="V94" s="18">
        <f t="shared" si="15"/>
        <v>10671200.07</v>
      </c>
    </row>
    <row r="95" spans="1:22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47"/>
    </row>
    <row r="96" spans="1:22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47"/>
    </row>
    <row r="97" spans="1:22" x14ac:dyDescent="0.25">
      <c r="A97" s="25" t="s">
        <v>185</v>
      </c>
      <c r="B97" s="14">
        <v>3374048</v>
      </c>
      <c r="C97" s="6">
        <v>617658</v>
      </c>
      <c r="D97" s="6">
        <v>235592</v>
      </c>
      <c r="E97" s="6">
        <v>310588</v>
      </c>
      <c r="F97" s="6">
        <v>29405</v>
      </c>
      <c r="G97" s="6">
        <v>40977</v>
      </c>
      <c r="H97" s="6">
        <v>5</v>
      </c>
      <c r="I97" s="6">
        <v>3830</v>
      </c>
      <c r="J97" s="6">
        <v>4553</v>
      </c>
      <c r="K97" s="6">
        <v>69738</v>
      </c>
      <c r="L97" s="6">
        <v>602847</v>
      </c>
      <c r="M97" s="6">
        <v>128377</v>
      </c>
      <c r="N97" s="6">
        <v>625848</v>
      </c>
      <c r="O97" s="6">
        <v>926242</v>
      </c>
      <c r="P97" s="6">
        <v>106615</v>
      </c>
      <c r="Q97" s="6">
        <v>61461</v>
      </c>
      <c r="R97" s="6">
        <v>91600</v>
      </c>
      <c r="S97" s="6">
        <v>0</v>
      </c>
      <c r="T97" s="6">
        <v>127293</v>
      </c>
      <c r="U97" s="6">
        <v>242683</v>
      </c>
      <c r="V97" s="19">
        <v>7599360</v>
      </c>
    </row>
    <row r="98" spans="1:22" x14ac:dyDescent="0.25">
      <c r="A98" s="25" t="s">
        <v>186</v>
      </c>
      <c r="B98" s="14">
        <v>3517775</v>
      </c>
      <c r="C98" s="6">
        <v>624181</v>
      </c>
      <c r="D98" s="6">
        <v>236041</v>
      </c>
      <c r="E98" s="6">
        <v>279195</v>
      </c>
      <c r="F98" s="6">
        <v>30270</v>
      </c>
      <c r="G98" s="6">
        <v>40332</v>
      </c>
      <c r="H98" s="6">
        <v>3936</v>
      </c>
      <c r="I98" s="6">
        <v>1672</v>
      </c>
      <c r="J98" s="6">
        <v>65407</v>
      </c>
      <c r="K98" s="6">
        <v>4523</v>
      </c>
      <c r="L98" s="6">
        <v>656790</v>
      </c>
      <c r="M98" s="6">
        <v>135368</v>
      </c>
      <c r="N98" s="6">
        <v>540276</v>
      </c>
      <c r="O98" s="6">
        <v>920801</v>
      </c>
      <c r="P98" s="6">
        <v>96346</v>
      </c>
      <c r="Q98" s="6">
        <v>67470</v>
      </c>
      <c r="R98" s="6">
        <v>61899</v>
      </c>
      <c r="S98" s="6">
        <v>0</v>
      </c>
      <c r="T98" s="6">
        <v>153983</v>
      </c>
      <c r="U98" s="6">
        <v>234487</v>
      </c>
      <c r="V98" s="19">
        <v>7670752</v>
      </c>
    </row>
    <row r="99" spans="1:22" x14ac:dyDescent="0.25">
      <c r="A99" s="25" t="s">
        <v>187</v>
      </c>
      <c r="B99" s="14">
        <v>3588960</v>
      </c>
      <c r="C99" s="6">
        <v>614510</v>
      </c>
      <c r="D99" s="6">
        <v>237634</v>
      </c>
      <c r="E99" s="6">
        <v>279472</v>
      </c>
      <c r="F99" s="6">
        <v>30270</v>
      </c>
      <c r="G99" s="6">
        <v>40332</v>
      </c>
      <c r="H99" s="6">
        <v>1588</v>
      </c>
      <c r="I99" s="6">
        <v>693</v>
      </c>
      <c r="J99" s="6">
        <v>31792</v>
      </c>
      <c r="K99" s="6">
        <v>10596</v>
      </c>
      <c r="L99" s="6">
        <v>597872</v>
      </c>
      <c r="M99" s="6">
        <v>124762</v>
      </c>
      <c r="N99" s="6">
        <v>612734</v>
      </c>
      <c r="O99" s="6">
        <v>928163</v>
      </c>
      <c r="P99" s="6">
        <v>185440</v>
      </c>
      <c r="Q99" s="6">
        <v>52874</v>
      </c>
      <c r="R99" s="6">
        <v>87584</v>
      </c>
      <c r="S99" s="6">
        <v>0</v>
      </c>
      <c r="T99" s="6">
        <v>142511</v>
      </c>
      <c r="U99" s="6">
        <v>229541</v>
      </c>
      <c r="V99" s="19">
        <v>7797328</v>
      </c>
    </row>
    <row r="100" spans="1:22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6" t="s">
        <v>193</v>
      </c>
      <c r="I100" s="6" t="s">
        <v>193</v>
      </c>
      <c r="J100" s="6" t="s">
        <v>193</v>
      </c>
      <c r="K100" s="6" t="s">
        <v>193</v>
      </c>
      <c r="L100" s="6" t="s">
        <v>193</v>
      </c>
      <c r="M100" s="6" t="s">
        <v>193</v>
      </c>
      <c r="N100" s="6" t="s">
        <v>193</v>
      </c>
      <c r="O100" s="6" t="s">
        <v>193</v>
      </c>
      <c r="P100" s="6" t="s">
        <v>193</v>
      </c>
      <c r="Q100" s="6" t="s">
        <v>193</v>
      </c>
      <c r="R100" s="6" t="s">
        <v>193</v>
      </c>
      <c r="S100" s="6" t="s">
        <v>193</v>
      </c>
      <c r="T100" s="6" t="s">
        <v>193</v>
      </c>
      <c r="U100" s="6" t="s">
        <v>193</v>
      </c>
      <c r="V100" s="19" t="s">
        <v>193</v>
      </c>
    </row>
    <row r="101" spans="1:22" x14ac:dyDescent="0.25">
      <c r="A101" s="22" t="s">
        <v>155</v>
      </c>
      <c r="B101" s="12">
        <f t="shared" ref="B101:V101" si="16">SUM(B97:B100)</f>
        <v>10480783</v>
      </c>
      <c r="C101" s="5">
        <f t="shared" si="16"/>
        <v>1856349</v>
      </c>
      <c r="D101" s="5">
        <f t="shared" si="16"/>
        <v>709267</v>
      </c>
      <c r="E101" s="5">
        <f t="shared" si="16"/>
        <v>869255</v>
      </c>
      <c r="F101" s="5">
        <f t="shared" si="16"/>
        <v>89945</v>
      </c>
      <c r="G101" s="5">
        <f t="shared" si="16"/>
        <v>121641</v>
      </c>
      <c r="H101" s="5">
        <f t="shared" si="16"/>
        <v>5529</v>
      </c>
      <c r="I101" s="5">
        <f t="shared" si="16"/>
        <v>6195</v>
      </c>
      <c r="J101" s="5">
        <f t="shared" si="16"/>
        <v>101752</v>
      </c>
      <c r="K101" s="5">
        <f t="shared" si="16"/>
        <v>84857</v>
      </c>
      <c r="L101" s="5">
        <f t="shared" si="16"/>
        <v>1857509</v>
      </c>
      <c r="M101" s="5">
        <f t="shared" si="16"/>
        <v>388507</v>
      </c>
      <c r="N101" s="5">
        <f t="shared" si="16"/>
        <v>1778858</v>
      </c>
      <c r="O101" s="5">
        <f t="shared" si="16"/>
        <v>2775206</v>
      </c>
      <c r="P101" s="5">
        <f t="shared" si="16"/>
        <v>388401</v>
      </c>
      <c r="Q101" s="5">
        <f t="shared" si="16"/>
        <v>181805</v>
      </c>
      <c r="R101" s="5">
        <f t="shared" si="16"/>
        <v>241083</v>
      </c>
      <c r="S101" s="5">
        <f t="shared" si="16"/>
        <v>0</v>
      </c>
      <c r="T101" s="5">
        <f t="shared" si="16"/>
        <v>423787</v>
      </c>
      <c r="U101" s="5">
        <f t="shared" si="16"/>
        <v>706711</v>
      </c>
      <c r="V101" s="18">
        <f t="shared" si="16"/>
        <v>23067440</v>
      </c>
    </row>
    <row r="102" spans="1:22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47"/>
    </row>
    <row r="103" spans="1:22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47"/>
    </row>
    <row r="104" spans="1:22" x14ac:dyDescent="0.25">
      <c r="A104" s="25" t="s">
        <v>185</v>
      </c>
      <c r="B104" s="14">
        <v>2888735</v>
      </c>
      <c r="C104" s="6">
        <v>475448</v>
      </c>
      <c r="D104" s="6">
        <v>79764</v>
      </c>
      <c r="E104" s="6">
        <v>300188</v>
      </c>
      <c r="F104" s="6">
        <v>19089</v>
      </c>
      <c r="G104" s="6">
        <v>35273</v>
      </c>
      <c r="H104" s="6">
        <v>-202</v>
      </c>
      <c r="I104" s="6">
        <v>2358</v>
      </c>
      <c r="J104" s="6">
        <v>96820</v>
      </c>
      <c r="K104" s="6">
        <v>5977</v>
      </c>
      <c r="L104" s="6">
        <v>538075</v>
      </c>
      <c r="M104" s="6">
        <v>116462</v>
      </c>
      <c r="N104" s="6">
        <v>628110</v>
      </c>
      <c r="O104" s="6">
        <v>536190</v>
      </c>
      <c r="P104" s="6">
        <v>717218</v>
      </c>
      <c r="Q104" s="6">
        <v>57526</v>
      </c>
      <c r="R104" s="6">
        <v>44994</v>
      </c>
      <c r="S104" s="6">
        <v>0</v>
      </c>
      <c r="T104" s="6">
        <v>66870</v>
      </c>
      <c r="U104" s="6">
        <v>334594</v>
      </c>
      <c r="V104" s="19">
        <v>6943489</v>
      </c>
    </row>
    <row r="105" spans="1:22" x14ac:dyDescent="0.25">
      <c r="A105" s="25" t="s">
        <v>186</v>
      </c>
      <c r="B105" s="14">
        <v>3182078</v>
      </c>
      <c r="C105" s="6">
        <v>489989</v>
      </c>
      <c r="D105" s="6">
        <v>82107</v>
      </c>
      <c r="E105" s="6">
        <v>268665</v>
      </c>
      <c r="F105" s="6">
        <v>19089</v>
      </c>
      <c r="G105" s="6">
        <v>35280</v>
      </c>
      <c r="H105" s="6">
        <v>1126</v>
      </c>
      <c r="I105" s="6">
        <v>50</v>
      </c>
      <c r="J105" s="6">
        <v>88650</v>
      </c>
      <c r="K105" s="6">
        <v>4046</v>
      </c>
      <c r="L105" s="6">
        <v>539016</v>
      </c>
      <c r="M105" s="6">
        <v>130115</v>
      </c>
      <c r="N105" s="6">
        <v>655051</v>
      </c>
      <c r="O105" s="6">
        <v>515501</v>
      </c>
      <c r="P105" s="6">
        <v>771822</v>
      </c>
      <c r="Q105" s="6">
        <v>38509</v>
      </c>
      <c r="R105" s="6">
        <v>34991</v>
      </c>
      <c r="S105" s="6">
        <v>0</v>
      </c>
      <c r="T105" s="6">
        <v>76117</v>
      </c>
      <c r="U105" s="6">
        <v>329565</v>
      </c>
      <c r="V105" s="19">
        <v>0</v>
      </c>
    </row>
    <row r="106" spans="1:22" x14ac:dyDescent="0.25">
      <c r="A106" s="25" t="s">
        <v>187</v>
      </c>
      <c r="B106" s="14">
        <v>3477369</v>
      </c>
      <c r="C106" s="6">
        <v>504666</v>
      </c>
      <c r="D106" s="6">
        <v>83105</v>
      </c>
      <c r="E106" s="6">
        <v>267760</v>
      </c>
      <c r="F106" s="6">
        <v>19089</v>
      </c>
      <c r="G106" s="6">
        <v>35280</v>
      </c>
      <c r="H106" s="6">
        <v>269</v>
      </c>
      <c r="I106" s="6">
        <v>847</v>
      </c>
      <c r="J106" s="6">
        <v>58387</v>
      </c>
      <c r="K106" s="6">
        <v>10592</v>
      </c>
      <c r="L106" s="6">
        <v>566814</v>
      </c>
      <c r="M106" s="6">
        <v>133880</v>
      </c>
      <c r="N106" s="6">
        <v>619241</v>
      </c>
      <c r="O106" s="6">
        <v>506587</v>
      </c>
      <c r="P106" s="6">
        <v>998617</v>
      </c>
      <c r="Q106" s="6">
        <v>53826</v>
      </c>
      <c r="R106" s="6">
        <v>38652</v>
      </c>
      <c r="S106" s="6">
        <v>0</v>
      </c>
      <c r="T106" s="6">
        <v>100261</v>
      </c>
      <c r="U106" s="6">
        <v>174326</v>
      </c>
      <c r="V106" s="19">
        <v>7649568</v>
      </c>
    </row>
    <row r="107" spans="1:22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6" t="s">
        <v>193</v>
      </c>
      <c r="I107" s="6" t="s">
        <v>193</v>
      </c>
      <c r="J107" s="6" t="s">
        <v>193</v>
      </c>
      <c r="K107" s="6" t="s">
        <v>193</v>
      </c>
      <c r="L107" s="6" t="s">
        <v>193</v>
      </c>
      <c r="M107" s="6" t="s">
        <v>193</v>
      </c>
      <c r="N107" s="6" t="s">
        <v>193</v>
      </c>
      <c r="O107" s="6" t="s">
        <v>193</v>
      </c>
      <c r="P107" s="6" t="s">
        <v>193</v>
      </c>
      <c r="Q107" s="6" t="s">
        <v>193</v>
      </c>
      <c r="R107" s="6" t="s">
        <v>193</v>
      </c>
      <c r="S107" s="6" t="s">
        <v>193</v>
      </c>
      <c r="T107" s="6" t="s">
        <v>193</v>
      </c>
      <c r="U107" s="6" t="s">
        <v>193</v>
      </c>
      <c r="V107" s="19" t="s">
        <v>193</v>
      </c>
    </row>
    <row r="108" spans="1:22" x14ac:dyDescent="0.25">
      <c r="A108" s="22" t="s">
        <v>155</v>
      </c>
      <c r="B108" s="12">
        <f t="shared" ref="B108:V108" si="17">SUM(B104:B107)</f>
        <v>9548182</v>
      </c>
      <c r="C108" s="5">
        <f t="shared" si="17"/>
        <v>1470103</v>
      </c>
      <c r="D108" s="5">
        <f t="shared" si="17"/>
        <v>244976</v>
      </c>
      <c r="E108" s="5">
        <f t="shared" si="17"/>
        <v>836613</v>
      </c>
      <c r="F108" s="5">
        <f t="shared" si="17"/>
        <v>57267</v>
      </c>
      <c r="G108" s="5">
        <f t="shared" si="17"/>
        <v>105833</v>
      </c>
      <c r="H108" s="5">
        <f t="shared" si="17"/>
        <v>1193</v>
      </c>
      <c r="I108" s="5">
        <f t="shared" si="17"/>
        <v>3255</v>
      </c>
      <c r="J108" s="5">
        <f t="shared" si="17"/>
        <v>243857</v>
      </c>
      <c r="K108" s="5">
        <f t="shared" si="17"/>
        <v>20615</v>
      </c>
      <c r="L108" s="5">
        <f t="shared" si="17"/>
        <v>1643905</v>
      </c>
      <c r="M108" s="5">
        <f t="shared" si="17"/>
        <v>380457</v>
      </c>
      <c r="N108" s="5">
        <f t="shared" si="17"/>
        <v>1902402</v>
      </c>
      <c r="O108" s="5">
        <f t="shared" si="17"/>
        <v>1558278</v>
      </c>
      <c r="P108" s="5">
        <f t="shared" si="17"/>
        <v>2487657</v>
      </c>
      <c r="Q108" s="5">
        <f t="shared" si="17"/>
        <v>149861</v>
      </c>
      <c r="R108" s="5">
        <f t="shared" si="17"/>
        <v>118637</v>
      </c>
      <c r="S108" s="5">
        <f t="shared" si="17"/>
        <v>0</v>
      </c>
      <c r="T108" s="5">
        <f t="shared" si="17"/>
        <v>243248</v>
      </c>
      <c r="U108" s="5">
        <f t="shared" si="17"/>
        <v>838485</v>
      </c>
      <c r="V108" s="18">
        <f t="shared" si="17"/>
        <v>14593057</v>
      </c>
    </row>
    <row r="109" spans="1:22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47"/>
    </row>
    <row r="110" spans="1:22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47"/>
    </row>
    <row r="111" spans="1:22" x14ac:dyDescent="0.25">
      <c r="A111" s="25" t="s">
        <v>185</v>
      </c>
      <c r="B111" s="14">
        <v>1118645.75</v>
      </c>
      <c r="C111" s="6">
        <v>39444</v>
      </c>
      <c r="D111" s="6">
        <v>49467</v>
      </c>
      <c r="E111" s="6">
        <v>246347</v>
      </c>
      <c r="F111" s="6">
        <v>17248</v>
      </c>
      <c r="G111" s="6">
        <v>24730</v>
      </c>
      <c r="H111" s="6">
        <v>2763</v>
      </c>
      <c r="I111" s="6">
        <v>11820</v>
      </c>
      <c r="J111" s="6">
        <v>44374</v>
      </c>
      <c r="K111" s="6">
        <v>19157</v>
      </c>
      <c r="L111" s="6">
        <v>80244</v>
      </c>
      <c r="M111" s="6">
        <v>18642</v>
      </c>
      <c r="N111" s="6">
        <v>252368</v>
      </c>
      <c r="O111" s="6">
        <v>13876</v>
      </c>
      <c r="P111" s="6">
        <v>167262</v>
      </c>
      <c r="Q111" s="6">
        <v>13365</v>
      </c>
      <c r="R111" s="6">
        <v>8096</v>
      </c>
      <c r="S111" s="6">
        <v>72581</v>
      </c>
      <c r="T111" s="6">
        <v>26025</v>
      </c>
      <c r="U111" s="6">
        <v>46172</v>
      </c>
      <c r="V111" s="19">
        <v>2272626.75</v>
      </c>
    </row>
    <row r="112" spans="1:22" x14ac:dyDescent="0.25">
      <c r="A112" s="25" t="s">
        <v>186</v>
      </c>
      <c r="B112" s="14">
        <v>1170783</v>
      </c>
      <c r="C112" s="6">
        <v>45983</v>
      </c>
      <c r="D112" s="6">
        <v>49467</v>
      </c>
      <c r="E112" s="6">
        <v>256549</v>
      </c>
      <c r="F112" s="6">
        <v>17248</v>
      </c>
      <c r="G112" s="6">
        <v>24730</v>
      </c>
      <c r="H112" s="6">
        <v>2213</v>
      </c>
      <c r="I112" s="6">
        <v>18553</v>
      </c>
      <c r="J112" s="6">
        <v>49060</v>
      </c>
      <c r="K112" s="6">
        <v>18793</v>
      </c>
      <c r="L112" s="6">
        <v>63945</v>
      </c>
      <c r="M112" s="6">
        <v>15499</v>
      </c>
      <c r="N112" s="6">
        <v>226138</v>
      </c>
      <c r="O112" s="6">
        <v>19305</v>
      </c>
      <c r="P112" s="6">
        <v>168310</v>
      </c>
      <c r="Q112" s="6">
        <v>17710</v>
      </c>
      <c r="R112" s="6">
        <v>8230</v>
      </c>
      <c r="S112" s="6">
        <v>72581</v>
      </c>
      <c r="T112" s="6">
        <v>27538</v>
      </c>
      <c r="U112" s="6">
        <v>31818</v>
      </c>
      <c r="V112" s="19">
        <v>2304453</v>
      </c>
    </row>
    <row r="113" spans="1:22" x14ac:dyDescent="0.25">
      <c r="A113" s="25" t="s">
        <v>187</v>
      </c>
      <c r="B113" s="14">
        <v>1345908</v>
      </c>
      <c r="C113" s="6">
        <v>39271</v>
      </c>
      <c r="D113" s="6">
        <v>49467</v>
      </c>
      <c r="E113" s="6">
        <v>273590</v>
      </c>
      <c r="F113" s="6">
        <v>18963</v>
      </c>
      <c r="G113" s="6">
        <v>24730</v>
      </c>
      <c r="H113" s="6">
        <v>1240</v>
      </c>
      <c r="I113" s="6">
        <v>8929</v>
      </c>
      <c r="J113" s="6">
        <v>43045</v>
      </c>
      <c r="K113" s="6">
        <v>21573</v>
      </c>
      <c r="L113" s="6">
        <v>94965</v>
      </c>
      <c r="M113" s="6">
        <v>18911</v>
      </c>
      <c r="N113" s="6">
        <v>268796</v>
      </c>
      <c r="O113" s="6">
        <v>12652</v>
      </c>
      <c r="P113" s="6">
        <v>174087</v>
      </c>
      <c r="Q113" s="6">
        <v>14762</v>
      </c>
      <c r="R113" s="6">
        <v>7882</v>
      </c>
      <c r="S113" s="6">
        <v>69709</v>
      </c>
      <c r="T113" s="6">
        <v>32985</v>
      </c>
      <c r="U113" s="6">
        <v>13045</v>
      </c>
      <c r="V113" s="19">
        <v>2534510</v>
      </c>
    </row>
    <row r="114" spans="1:22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6" t="s">
        <v>193</v>
      </c>
      <c r="I114" s="6" t="s">
        <v>193</v>
      </c>
      <c r="J114" s="6" t="s">
        <v>193</v>
      </c>
      <c r="K114" s="6" t="s">
        <v>193</v>
      </c>
      <c r="L114" s="6" t="s">
        <v>193</v>
      </c>
      <c r="M114" s="6" t="s">
        <v>193</v>
      </c>
      <c r="N114" s="6" t="s">
        <v>193</v>
      </c>
      <c r="O114" s="6" t="s">
        <v>193</v>
      </c>
      <c r="P114" s="6" t="s">
        <v>193</v>
      </c>
      <c r="Q114" s="6" t="s">
        <v>193</v>
      </c>
      <c r="R114" s="6" t="s">
        <v>193</v>
      </c>
      <c r="S114" s="6" t="s">
        <v>193</v>
      </c>
      <c r="T114" s="6" t="s">
        <v>193</v>
      </c>
      <c r="U114" s="6" t="s">
        <v>193</v>
      </c>
      <c r="V114" s="19" t="s">
        <v>193</v>
      </c>
    </row>
    <row r="115" spans="1:22" x14ac:dyDescent="0.25">
      <c r="A115" s="22" t="s">
        <v>155</v>
      </c>
      <c r="B115" s="12">
        <f t="shared" ref="B115:V115" si="18">SUM(B111:B114)</f>
        <v>3635336.75</v>
      </c>
      <c r="C115" s="5">
        <f t="shared" si="18"/>
        <v>124698</v>
      </c>
      <c r="D115" s="5">
        <f t="shared" si="18"/>
        <v>148401</v>
      </c>
      <c r="E115" s="5">
        <f t="shared" si="18"/>
        <v>776486</v>
      </c>
      <c r="F115" s="5">
        <f t="shared" si="18"/>
        <v>53459</v>
      </c>
      <c r="G115" s="5">
        <f t="shared" si="18"/>
        <v>74190</v>
      </c>
      <c r="H115" s="5">
        <f t="shared" si="18"/>
        <v>6216</v>
      </c>
      <c r="I115" s="5">
        <f t="shared" si="18"/>
        <v>39302</v>
      </c>
      <c r="J115" s="5">
        <f t="shared" si="18"/>
        <v>136479</v>
      </c>
      <c r="K115" s="5">
        <f t="shared" si="18"/>
        <v>59523</v>
      </c>
      <c r="L115" s="5">
        <f t="shared" si="18"/>
        <v>239154</v>
      </c>
      <c r="M115" s="5">
        <f t="shared" si="18"/>
        <v>53052</v>
      </c>
      <c r="N115" s="5">
        <f t="shared" si="18"/>
        <v>747302</v>
      </c>
      <c r="O115" s="5">
        <f t="shared" si="18"/>
        <v>45833</v>
      </c>
      <c r="P115" s="5">
        <f t="shared" si="18"/>
        <v>509659</v>
      </c>
      <c r="Q115" s="5">
        <f t="shared" si="18"/>
        <v>45837</v>
      </c>
      <c r="R115" s="5">
        <f t="shared" si="18"/>
        <v>24208</v>
      </c>
      <c r="S115" s="5">
        <f t="shared" si="18"/>
        <v>214871</v>
      </c>
      <c r="T115" s="5">
        <f t="shared" si="18"/>
        <v>86548</v>
      </c>
      <c r="U115" s="5">
        <f t="shared" si="18"/>
        <v>91035</v>
      </c>
      <c r="V115" s="18">
        <f t="shared" si="18"/>
        <v>7111589.75</v>
      </c>
    </row>
    <row r="116" spans="1:22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47"/>
    </row>
    <row r="117" spans="1:22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47"/>
    </row>
    <row r="118" spans="1:22" x14ac:dyDescent="0.25">
      <c r="A118" s="25" t="s">
        <v>185</v>
      </c>
      <c r="B118" s="14">
        <v>3553878</v>
      </c>
      <c r="C118" s="6">
        <v>178139</v>
      </c>
      <c r="D118" s="6">
        <v>25314</v>
      </c>
      <c r="E118" s="6">
        <v>476530</v>
      </c>
      <c r="F118" s="6">
        <v>12347</v>
      </c>
      <c r="G118" s="6">
        <v>26608</v>
      </c>
      <c r="H118" s="6">
        <v>5551</v>
      </c>
      <c r="I118" s="6">
        <v>0</v>
      </c>
      <c r="J118" s="6">
        <v>61288</v>
      </c>
      <c r="K118" s="6">
        <v>0</v>
      </c>
      <c r="L118" s="6">
        <v>79761</v>
      </c>
      <c r="M118" s="6">
        <v>42678</v>
      </c>
      <c r="N118" s="6">
        <v>414124</v>
      </c>
      <c r="O118" s="6">
        <v>190402</v>
      </c>
      <c r="P118" s="6">
        <v>163026</v>
      </c>
      <c r="Q118" s="6">
        <v>1833</v>
      </c>
      <c r="R118" s="6">
        <v>104891</v>
      </c>
      <c r="S118" s="6">
        <v>47673</v>
      </c>
      <c r="T118" s="6">
        <v>102474</v>
      </c>
      <c r="U118" s="6">
        <v>320427</v>
      </c>
      <c r="V118" s="19">
        <v>5806944</v>
      </c>
    </row>
    <row r="119" spans="1:22" x14ac:dyDescent="0.25">
      <c r="A119" s="25" t="s">
        <v>186</v>
      </c>
      <c r="B119" s="14">
        <v>3508995</v>
      </c>
      <c r="C119" s="6">
        <v>162080</v>
      </c>
      <c r="D119" s="6">
        <v>49810</v>
      </c>
      <c r="E119" s="6">
        <v>470607</v>
      </c>
      <c r="F119" s="6">
        <v>12385</v>
      </c>
      <c r="G119" s="6">
        <v>32892</v>
      </c>
      <c r="H119" s="6">
        <v>6191</v>
      </c>
      <c r="I119" s="6">
        <v>4529</v>
      </c>
      <c r="J119" s="6">
        <v>65438</v>
      </c>
      <c r="K119" s="6">
        <v>0</v>
      </c>
      <c r="L119" s="6">
        <v>101932</v>
      </c>
      <c r="M119" s="6">
        <v>62343</v>
      </c>
      <c r="N119" s="6">
        <v>417725</v>
      </c>
      <c r="O119" s="6">
        <v>223163</v>
      </c>
      <c r="P119" s="6">
        <v>86055</v>
      </c>
      <c r="Q119" s="6">
        <v>1513</v>
      </c>
      <c r="R119" s="6">
        <v>77484</v>
      </c>
      <c r="S119" s="6">
        <v>25500</v>
      </c>
      <c r="T119" s="6">
        <v>125009</v>
      </c>
      <c r="U119" s="6">
        <v>412064</v>
      </c>
      <c r="V119" s="19">
        <v>5845715</v>
      </c>
    </row>
    <row r="120" spans="1:22" x14ac:dyDescent="0.25">
      <c r="A120" s="25" t="s">
        <v>187</v>
      </c>
      <c r="B120" s="14">
        <v>3504777</v>
      </c>
      <c r="C120" s="6">
        <v>169820</v>
      </c>
      <c r="D120" s="6">
        <v>44103</v>
      </c>
      <c r="E120" s="6">
        <v>500448</v>
      </c>
      <c r="F120" s="6">
        <v>11839</v>
      </c>
      <c r="G120" s="6">
        <v>44062</v>
      </c>
      <c r="H120" s="6">
        <v>5860</v>
      </c>
      <c r="I120" s="6">
        <v>0</v>
      </c>
      <c r="J120" s="6">
        <v>66875</v>
      </c>
      <c r="K120" s="6">
        <v>0</v>
      </c>
      <c r="L120" s="6">
        <v>83201</v>
      </c>
      <c r="M120" s="6">
        <v>72782</v>
      </c>
      <c r="N120" s="6">
        <v>400458</v>
      </c>
      <c r="O120" s="6">
        <v>230636</v>
      </c>
      <c r="P120" s="6">
        <v>61741</v>
      </c>
      <c r="Q120" s="6">
        <v>1233</v>
      </c>
      <c r="R120" s="6">
        <v>64809</v>
      </c>
      <c r="S120" s="6">
        <v>0</v>
      </c>
      <c r="T120" s="6">
        <v>146331</v>
      </c>
      <c r="U120" s="6">
        <v>415571</v>
      </c>
      <c r="V120" s="19">
        <v>5824546</v>
      </c>
    </row>
    <row r="121" spans="1:22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6" t="s">
        <v>193</v>
      </c>
      <c r="J121" s="6" t="s">
        <v>193</v>
      </c>
      <c r="K121" s="6" t="s">
        <v>193</v>
      </c>
      <c r="L121" s="6" t="s">
        <v>193</v>
      </c>
      <c r="M121" s="6" t="s">
        <v>193</v>
      </c>
      <c r="N121" s="6" t="s">
        <v>193</v>
      </c>
      <c r="O121" s="6" t="s">
        <v>193</v>
      </c>
      <c r="P121" s="6" t="s">
        <v>193</v>
      </c>
      <c r="Q121" s="6" t="s">
        <v>193</v>
      </c>
      <c r="R121" s="6" t="s">
        <v>193</v>
      </c>
      <c r="S121" s="6" t="s">
        <v>193</v>
      </c>
      <c r="T121" s="6" t="s">
        <v>193</v>
      </c>
      <c r="U121" s="6" t="s">
        <v>193</v>
      </c>
      <c r="V121" s="19" t="s">
        <v>193</v>
      </c>
    </row>
    <row r="122" spans="1:22" x14ac:dyDescent="0.25">
      <c r="A122" s="22" t="s">
        <v>155</v>
      </c>
      <c r="B122" s="12">
        <f t="shared" ref="B122:V122" si="19">SUM(B118:B121)</f>
        <v>10567650</v>
      </c>
      <c r="C122" s="5">
        <f t="shared" si="19"/>
        <v>510039</v>
      </c>
      <c r="D122" s="5">
        <f t="shared" si="19"/>
        <v>119227</v>
      </c>
      <c r="E122" s="5">
        <f t="shared" si="19"/>
        <v>1447585</v>
      </c>
      <c r="F122" s="5">
        <f t="shared" si="19"/>
        <v>36571</v>
      </c>
      <c r="G122" s="5">
        <f t="shared" si="19"/>
        <v>103562</v>
      </c>
      <c r="H122" s="5">
        <f t="shared" si="19"/>
        <v>17602</v>
      </c>
      <c r="I122" s="5">
        <f t="shared" si="19"/>
        <v>4529</v>
      </c>
      <c r="J122" s="5">
        <f t="shared" si="19"/>
        <v>193601</v>
      </c>
      <c r="K122" s="5">
        <f t="shared" si="19"/>
        <v>0</v>
      </c>
      <c r="L122" s="5">
        <f t="shared" si="19"/>
        <v>264894</v>
      </c>
      <c r="M122" s="5">
        <f t="shared" si="19"/>
        <v>177803</v>
      </c>
      <c r="N122" s="5">
        <f t="shared" si="19"/>
        <v>1232307</v>
      </c>
      <c r="O122" s="5">
        <f t="shared" si="19"/>
        <v>644201</v>
      </c>
      <c r="P122" s="5">
        <f t="shared" si="19"/>
        <v>310822</v>
      </c>
      <c r="Q122" s="5">
        <f t="shared" si="19"/>
        <v>4579</v>
      </c>
      <c r="R122" s="5">
        <f t="shared" si="19"/>
        <v>247184</v>
      </c>
      <c r="S122" s="5">
        <f t="shared" si="19"/>
        <v>73173</v>
      </c>
      <c r="T122" s="5">
        <f t="shared" si="19"/>
        <v>373814</v>
      </c>
      <c r="U122" s="5">
        <f t="shared" si="19"/>
        <v>1148062</v>
      </c>
      <c r="V122" s="18">
        <f t="shared" si="19"/>
        <v>17477205</v>
      </c>
    </row>
    <row r="123" spans="1:22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47"/>
    </row>
    <row r="124" spans="1:22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47"/>
    </row>
    <row r="125" spans="1:22" x14ac:dyDescent="0.25">
      <c r="A125" s="25" t="s">
        <v>185</v>
      </c>
      <c r="B125" s="14">
        <v>4479061</v>
      </c>
      <c r="C125" s="6">
        <v>176059</v>
      </c>
      <c r="D125" s="6">
        <v>109343</v>
      </c>
      <c r="E125" s="6">
        <v>553684</v>
      </c>
      <c r="F125" s="6">
        <v>18978</v>
      </c>
      <c r="G125" s="6">
        <v>42329</v>
      </c>
      <c r="H125" s="6">
        <v>685</v>
      </c>
      <c r="I125" s="6">
        <v>0</v>
      </c>
      <c r="J125" s="6">
        <v>134165</v>
      </c>
      <c r="K125" s="6">
        <v>0</v>
      </c>
      <c r="L125" s="6">
        <v>355176</v>
      </c>
      <c r="M125" s="6">
        <v>60219</v>
      </c>
      <c r="N125" s="6">
        <v>953212</v>
      </c>
      <c r="O125" s="6">
        <v>171526</v>
      </c>
      <c r="P125" s="6">
        <v>288812</v>
      </c>
      <c r="Q125" s="6">
        <v>13665</v>
      </c>
      <c r="R125" s="6">
        <v>33957</v>
      </c>
      <c r="S125" s="6">
        <v>39054</v>
      </c>
      <c r="T125" s="6">
        <v>92877</v>
      </c>
      <c r="U125" s="6">
        <v>396195</v>
      </c>
      <c r="V125" s="19">
        <v>7918997</v>
      </c>
    </row>
    <row r="126" spans="1:22" x14ac:dyDescent="0.25">
      <c r="A126" s="25" t="s">
        <v>186</v>
      </c>
      <c r="B126" s="14">
        <v>4276645</v>
      </c>
      <c r="C126" s="6">
        <v>185454</v>
      </c>
      <c r="D126" s="6">
        <v>110609</v>
      </c>
      <c r="E126" s="6">
        <v>519910</v>
      </c>
      <c r="F126" s="6">
        <v>22455</v>
      </c>
      <c r="G126" s="6">
        <v>52328</v>
      </c>
      <c r="H126" s="6">
        <v>634</v>
      </c>
      <c r="I126" s="6">
        <v>400</v>
      </c>
      <c r="J126" s="6">
        <v>141415</v>
      </c>
      <c r="K126" s="6">
        <v>0</v>
      </c>
      <c r="L126" s="6">
        <v>323854</v>
      </c>
      <c r="M126" s="6">
        <v>49483</v>
      </c>
      <c r="N126" s="6">
        <v>957248</v>
      </c>
      <c r="O126" s="6">
        <v>221053</v>
      </c>
      <c r="P126" s="6">
        <v>330513</v>
      </c>
      <c r="Q126" s="6">
        <v>17732</v>
      </c>
      <c r="R126" s="6">
        <v>26598</v>
      </c>
      <c r="S126" s="6">
        <v>16000</v>
      </c>
      <c r="T126" s="6">
        <v>102584</v>
      </c>
      <c r="U126" s="6">
        <v>456670</v>
      </c>
      <c r="V126" s="19">
        <v>7811585</v>
      </c>
    </row>
    <row r="127" spans="1:22" x14ac:dyDescent="0.25">
      <c r="A127" s="25" t="s">
        <v>187</v>
      </c>
      <c r="B127" s="14">
        <v>4292426</v>
      </c>
      <c r="C127" s="6">
        <v>198645</v>
      </c>
      <c r="D127" s="6">
        <v>115331</v>
      </c>
      <c r="E127" s="6">
        <v>580420</v>
      </c>
      <c r="F127" s="6">
        <v>23587</v>
      </c>
      <c r="G127" s="6">
        <v>70097</v>
      </c>
      <c r="H127" s="6">
        <v>589</v>
      </c>
      <c r="I127" s="6">
        <v>0</v>
      </c>
      <c r="J127" s="6">
        <v>146665</v>
      </c>
      <c r="K127" s="6">
        <v>0</v>
      </c>
      <c r="L127" s="6">
        <v>379311</v>
      </c>
      <c r="M127" s="6">
        <v>60759</v>
      </c>
      <c r="N127" s="6">
        <v>916596</v>
      </c>
      <c r="O127" s="6">
        <v>214648</v>
      </c>
      <c r="P127" s="6">
        <v>340178</v>
      </c>
      <c r="Q127" s="6">
        <v>22360</v>
      </c>
      <c r="R127" s="6">
        <v>25327</v>
      </c>
      <c r="S127" s="6">
        <v>251</v>
      </c>
      <c r="T127" s="6">
        <v>102199</v>
      </c>
      <c r="U127" s="6">
        <v>607486</v>
      </c>
      <c r="V127" s="19">
        <v>8096875</v>
      </c>
    </row>
    <row r="128" spans="1:22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6" t="s">
        <v>193</v>
      </c>
      <c r="I128" s="6" t="s">
        <v>193</v>
      </c>
      <c r="J128" s="6" t="s">
        <v>193</v>
      </c>
      <c r="K128" s="6" t="s">
        <v>193</v>
      </c>
      <c r="L128" s="6" t="s">
        <v>193</v>
      </c>
      <c r="M128" s="6" t="s">
        <v>193</v>
      </c>
      <c r="N128" s="6" t="s">
        <v>193</v>
      </c>
      <c r="O128" s="6" t="s">
        <v>193</v>
      </c>
      <c r="P128" s="6" t="s">
        <v>193</v>
      </c>
      <c r="Q128" s="6" t="s">
        <v>193</v>
      </c>
      <c r="R128" s="6" t="s">
        <v>193</v>
      </c>
      <c r="S128" s="6" t="s">
        <v>193</v>
      </c>
      <c r="T128" s="6" t="s">
        <v>193</v>
      </c>
      <c r="U128" s="6" t="s">
        <v>193</v>
      </c>
      <c r="V128" s="19" t="s">
        <v>193</v>
      </c>
    </row>
    <row r="129" spans="1:22" x14ac:dyDescent="0.25">
      <c r="A129" s="22" t="s">
        <v>155</v>
      </c>
      <c r="B129" s="12">
        <f t="shared" ref="B129:V129" si="20">SUM(B125:B128)</f>
        <v>13048132</v>
      </c>
      <c r="C129" s="5">
        <f t="shared" si="20"/>
        <v>560158</v>
      </c>
      <c r="D129" s="5">
        <f t="shared" si="20"/>
        <v>335283</v>
      </c>
      <c r="E129" s="5">
        <f t="shared" si="20"/>
        <v>1654014</v>
      </c>
      <c r="F129" s="5">
        <f t="shared" si="20"/>
        <v>65020</v>
      </c>
      <c r="G129" s="5">
        <f t="shared" si="20"/>
        <v>164754</v>
      </c>
      <c r="H129" s="5">
        <f t="shared" si="20"/>
        <v>1908</v>
      </c>
      <c r="I129" s="5">
        <f t="shared" si="20"/>
        <v>400</v>
      </c>
      <c r="J129" s="5">
        <f t="shared" si="20"/>
        <v>422245</v>
      </c>
      <c r="K129" s="5">
        <f t="shared" si="20"/>
        <v>0</v>
      </c>
      <c r="L129" s="5">
        <f t="shared" si="20"/>
        <v>1058341</v>
      </c>
      <c r="M129" s="5">
        <f t="shared" si="20"/>
        <v>170461</v>
      </c>
      <c r="N129" s="5">
        <f t="shared" si="20"/>
        <v>2827056</v>
      </c>
      <c r="O129" s="5">
        <f t="shared" si="20"/>
        <v>607227</v>
      </c>
      <c r="P129" s="5">
        <f t="shared" si="20"/>
        <v>959503</v>
      </c>
      <c r="Q129" s="5">
        <f t="shared" si="20"/>
        <v>53757</v>
      </c>
      <c r="R129" s="5">
        <f t="shared" si="20"/>
        <v>85882</v>
      </c>
      <c r="S129" s="5">
        <f t="shared" si="20"/>
        <v>55305</v>
      </c>
      <c r="T129" s="5">
        <f t="shared" si="20"/>
        <v>297660</v>
      </c>
      <c r="U129" s="5">
        <f t="shared" si="20"/>
        <v>1460351</v>
      </c>
      <c r="V129" s="18">
        <f t="shared" si="20"/>
        <v>23827457</v>
      </c>
    </row>
    <row r="130" spans="1:22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47"/>
    </row>
    <row r="131" spans="1:22" x14ac:dyDescent="0.25">
      <c r="A131" s="22" t="s">
        <v>175</v>
      </c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47"/>
    </row>
    <row r="132" spans="1:22" x14ac:dyDescent="0.25">
      <c r="A132" s="25" t="s">
        <v>185</v>
      </c>
      <c r="B132" s="14">
        <v>3096570</v>
      </c>
      <c r="C132" s="6">
        <v>569940</v>
      </c>
      <c r="D132" s="6">
        <v>311908</v>
      </c>
      <c r="E132" s="6">
        <v>0</v>
      </c>
      <c r="F132" s="6">
        <v>148669</v>
      </c>
      <c r="G132" s="6">
        <v>1063</v>
      </c>
      <c r="H132" s="6">
        <v>0</v>
      </c>
      <c r="I132" s="6">
        <v>31495</v>
      </c>
      <c r="J132" s="6">
        <v>188916</v>
      </c>
      <c r="K132" s="6">
        <v>25692</v>
      </c>
      <c r="L132" s="6">
        <v>0</v>
      </c>
      <c r="M132" s="6">
        <v>227060</v>
      </c>
      <c r="N132" s="6">
        <v>42763</v>
      </c>
      <c r="O132" s="6">
        <v>155869</v>
      </c>
      <c r="P132" s="6">
        <v>17788</v>
      </c>
      <c r="Q132" s="6">
        <v>114584</v>
      </c>
      <c r="R132" s="6">
        <v>326428</v>
      </c>
      <c r="S132" s="6">
        <v>0</v>
      </c>
      <c r="T132" s="6">
        <v>91124</v>
      </c>
      <c r="U132" s="6">
        <v>135920</v>
      </c>
      <c r="V132" s="19">
        <v>5485789</v>
      </c>
    </row>
    <row r="133" spans="1:22" x14ac:dyDescent="0.25">
      <c r="A133" s="25" t="s">
        <v>186</v>
      </c>
      <c r="B133" s="14">
        <v>6166165</v>
      </c>
      <c r="C133" s="6">
        <v>1151492</v>
      </c>
      <c r="D133" s="6">
        <v>627249</v>
      </c>
      <c r="E133" s="6">
        <v>0</v>
      </c>
      <c r="F133" s="6">
        <v>148669</v>
      </c>
      <c r="G133" s="6">
        <v>2126</v>
      </c>
      <c r="H133" s="6">
        <v>0</v>
      </c>
      <c r="I133" s="6">
        <v>60052</v>
      </c>
      <c r="J133" s="6">
        <v>279989</v>
      </c>
      <c r="K133" s="6">
        <v>59829</v>
      </c>
      <c r="L133" s="6">
        <v>0</v>
      </c>
      <c r="M133" s="6">
        <v>429869</v>
      </c>
      <c r="N133" s="6">
        <v>85628</v>
      </c>
      <c r="O133" s="6">
        <v>314854</v>
      </c>
      <c r="P133" s="6">
        <v>45369</v>
      </c>
      <c r="Q133" s="6">
        <v>223627</v>
      </c>
      <c r="R133" s="6">
        <v>658701</v>
      </c>
      <c r="S133" s="6">
        <v>0</v>
      </c>
      <c r="T133" s="6">
        <v>158513</v>
      </c>
      <c r="U133" s="6">
        <v>437574</v>
      </c>
      <c r="V133" s="19">
        <v>10849706</v>
      </c>
    </row>
    <row r="134" spans="1:22" x14ac:dyDescent="0.25">
      <c r="A134" s="25" t="s">
        <v>187</v>
      </c>
      <c r="B134" s="14">
        <v>3193504</v>
      </c>
      <c r="C134" s="6">
        <v>530305</v>
      </c>
      <c r="D134" s="6">
        <v>317157</v>
      </c>
      <c r="E134" s="6">
        <v>0</v>
      </c>
      <c r="F134" s="6">
        <v>0</v>
      </c>
      <c r="G134" s="6">
        <v>1063</v>
      </c>
      <c r="H134" s="6">
        <v>0</v>
      </c>
      <c r="I134" s="6">
        <v>35113</v>
      </c>
      <c r="J134" s="6">
        <v>127092</v>
      </c>
      <c r="K134" s="6">
        <v>18819</v>
      </c>
      <c r="L134" s="6">
        <v>0</v>
      </c>
      <c r="M134" s="6">
        <v>224992</v>
      </c>
      <c r="N134" s="6">
        <v>19185</v>
      </c>
      <c r="O134" s="6">
        <v>161821</v>
      </c>
      <c r="P134" s="6">
        <v>23875</v>
      </c>
      <c r="Q134" s="6">
        <v>143743</v>
      </c>
      <c r="R134" s="6">
        <v>444567</v>
      </c>
      <c r="S134" s="6">
        <v>0</v>
      </c>
      <c r="T134" s="6">
        <v>97483</v>
      </c>
      <c r="U134" s="6">
        <v>309566</v>
      </c>
      <c r="V134" s="19">
        <v>5648285</v>
      </c>
    </row>
    <row r="135" spans="1:22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6" t="s">
        <v>193</v>
      </c>
      <c r="I135" s="6" t="s">
        <v>193</v>
      </c>
      <c r="J135" s="6" t="s">
        <v>193</v>
      </c>
      <c r="K135" s="6" t="s">
        <v>193</v>
      </c>
      <c r="L135" s="6" t="s">
        <v>193</v>
      </c>
      <c r="M135" s="6" t="s">
        <v>193</v>
      </c>
      <c r="N135" s="6" t="s">
        <v>193</v>
      </c>
      <c r="O135" s="6" t="s">
        <v>193</v>
      </c>
      <c r="P135" s="6" t="s">
        <v>193</v>
      </c>
      <c r="Q135" s="6" t="s">
        <v>193</v>
      </c>
      <c r="R135" s="6" t="s">
        <v>193</v>
      </c>
      <c r="S135" s="6" t="s">
        <v>193</v>
      </c>
      <c r="T135" s="6" t="s">
        <v>193</v>
      </c>
      <c r="U135" s="6" t="s">
        <v>193</v>
      </c>
      <c r="V135" s="19" t="s">
        <v>193</v>
      </c>
    </row>
    <row r="136" spans="1:22" x14ac:dyDescent="0.25">
      <c r="A136" s="22" t="s">
        <v>155</v>
      </c>
      <c r="B136" s="12">
        <f t="shared" ref="B136:V136" si="21">SUM(B132:B135)</f>
        <v>12456239</v>
      </c>
      <c r="C136" s="5">
        <f t="shared" si="21"/>
        <v>2251737</v>
      </c>
      <c r="D136" s="5">
        <f t="shared" si="21"/>
        <v>1256314</v>
      </c>
      <c r="E136" s="5">
        <f t="shared" si="21"/>
        <v>0</v>
      </c>
      <c r="F136" s="5">
        <f t="shared" si="21"/>
        <v>297338</v>
      </c>
      <c r="G136" s="5">
        <f t="shared" si="21"/>
        <v>4252</v>
      </c>
      <c r="H136" s="5">
        <f t="shared" si="21"/>
        <v>0</v>
      </c>
      <c r="I136" s="5">
        <f t="shared" si="21"/>
        <v>126660</v>
      </c>
      <c r="J136" s="5">
        <f t="shared" si="21"/>
        <v>595997</v>
      </c>
      <c r="K136" s="5">
        <f t="shared" si="21"/>
        <v>104340</v>
      </c>
      <c r="L136" s="5">
        <f t="shared" si="21"/>
        <v>0</v>
      </c>
      <c r="M136" s="5">
        <f t="shared" si="21"/>
        <v>881921</v>
      </c>
      <c r="N136" s="5">
        <f t="shared" si="21"/>
        <v>147576</v>
      </c>
      <c r="O136" s="5">
        <f t="shared" si="21"/>
        <v>632544</v>
      </c>
      <c r="P136" s="5">
        <f t="shared" si="21"/>
        <v>87032</v>
      </c>
      <c r="Q136" s="5">
        <f t="shared" si="21"/>
        <v>481954</v>
      </c>
      <c r="R136" s="5">
        <f t="shared" si="21"/>
        <v>1429696</v>
      </c>
      <c r="S136" s="5">
        <f t="shared" si="21"/>
        <v>0</v>
      </c>
      <c r="T136" s="5">
        <f t="shared" si="21"/>
        <v>347120</v>
      </c>
      <c r="U136" s="5">
        <f t="shared" si="21"/>
        <v>883060</v>
      </c>
      <c r="V136" s="18">
        <f t="shared" si="21"/>
        <v>21983780</v>
      </c>
    </row>
    <row r="137" spans="1:22" x14ac:dyDescent="0.25">
      <c r="A137" s="24"/>
      <c r="B137" s="1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18"/>
    </row>
    <row r="138" spans="1:22" x14ac:dyDescent="0.25">
      <c r="A138" s="22" t="s">
        <v>176</v>
      </c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47"/>
    </row>
    <row r="139" spans="1:22" x14ac:dyDescent="0.25">
      <c r="A139" s="25" t="s">
        <v>185</v>
      </c>
      <c r="B139" s="14">
        <v>7514600.7599999998</v>
      </c>
      <c r="C139" s="6">
        <v>0</v>
      </c>
      <c r="D139" s="6">
        <v>174647.27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14237642.050000001</v>
      </c>
      <c r="K139" s="6">
        <v>0</v>
      </c>
      <c r="L139" s="6">
        <v>115332.7</v>
      </c>
      <c r="M139" s="6">
        <v>188102.77</v>
      </c>
      <c r="N139" s="6">
        <v>0</v>
      </c>
      <c r="O139" s="6">
        <v>0</v>
      </c>
      <c r="P139" s="6">
        <v>167714.25</v>
      </c>
      <c r="Q139" s="6">
        <v>687745.48</v>
      </c>
      <c r="R139" s="6">
        <v>0</v>
      </c>
      <c r="S139" s="6">
        <v>0</v>
      </c>
      <c r="T139" s="6">
        <v>189904.6</v>
      </c>
      <c r="U139" s="6">
        <v>7385336.8499999996</v>
      </c>
      <c r="V139" s="19">
        <v>30661026.73</v>
      </c>
    </row>
    <row r="140" spans="1:22" x14ac:dyDescent="0.25">
      <c r="A140" s="25" t="s">
        <v>186</v>
      </c>
      <c r="B140" s="14">
        <v>36184133.210000001</v>
      </c>
      <c r="C140" s="6">
        <v>0</v>
      </c>
      <c r="D140" s="6">
        <v>174647.27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43877694.439999998</v>
      </c>
      <c r="K140" s="6">
        <v>0</v>
      </c>
      <c r="L140" s="6">
        <v>353149.2</v>
      </c>
      <c r="M140" s="6">
        <v>676264.19</v>
      </c>
      <c r="N140" s="6">
        <v>0</v>
      </c>
      <c r="O140" s="6">
        <v>0</v>
      </c>
      <c r="P140" s="6">
        <v>562941.77</v>
      </c>
      <c r="Q140" s="6">
        <v>687745.48</v>
      </c>
      <c r="R140" s="6">
        <v>0</v>
      </c>
      <c r="S140" s="6">
        <v>0</v>
      </c>
      <c r="T140" s="6">
        <v>976200.94</v>
      </c>
      <c r="U140" s="6">
        <v>27075026.670000002</v>
      </c>
      <c r="V140" s="19">
        <v>110567803.17</v>
      </c>
    </row>
    <row r="141" spans="1:22" x14ac:dyDescent="0.25">
      <c r="A141" s="25" t="s">
        <v>187</v>
      </c>
      <c r="B141" s="14">
        <v>11901204.449999999</v>
      </c>
      <c r="C141" s="6">
        <v>0</v>
      </c>
      <c r="D141" s="6">
        <v>174647.27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7174525.1600000001</v>
      </c>
      <c r="K141" s="6">
        <v>0</v>
      </c>
      <c r="L141" s="6">
        <v>51782.17</v>
      </c>
      <c r="M141" s="6">
        <v>172824.02</v>
      </c>
      <c r="N141" s="6">
        <v>0</v>
      </c>
      <c r="O141" s="6">
        <v>0</v>
      </c>
      <c r="P141" s="6">
        <v>207083.84</v>
      </c>
      <c r="Q141" s="6">
        <v>687745.48</v>
      </c>
      <c r="R141" s="6">
        <v>0</v>
      </c>
      <c r="S141" s="6">
        <v>0</v>
      </c>
      <c r="T141" s="6">
        <v>303173.24</v>
      </c>
      <c r="U141" s="6">
        <v>8905991.2100000009</v>
      </c>
      <c r="V141" s="19">
        <v>29578976.84</v>
      </c>
    </row>
    <row r="142" spans="1:22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6" t="s">
        <v>193</v>
      </c>
      <c r="I142" s="6" t="s">
        <v>193</v>
      </c>
      <c r="J142" s="6" t="s">
        <v>193</v>
      </c>
      <c r="K142" s="6" t="s">
        <v>193</v>
      </c>
      <c r="L142" s="6" t="s">
        <v>193</v>
      </c>
      <c r="M142" s="6" t="s">
        <v>193</v>
      </c>
      <c r="N142" s="6" t="s">
        <v>193</v>
      </c>
      <c r="O142" s="6" t="s">
        <v>193</v>
      </c>
      <c r="P142" s="6" t="s">
        <v>193</v>
      </c>
      <c r="Q142" s="6" t="s">
        <v>193</v>
      </c>
      <c r="R142" s="6" t="s">
        <v>193</v>
      </c>
      <c r="S142" s="6" t="s">
        <v>193</v>
      </c>
      <c r="T142" s="6" t="s">
        <v>193</v>
      </c>
      <c r="U142" s="6" t="s">
        <v>193</v>
      </c>
      <c r="V142" s="19" t="s">
        <v>193</v>
      </c>
    </row>
    <row r="143" spans="1:22" x14ac:dyDescent="0.25">
      <c r="A143" s="22" t="s">
        <v>155</v>
      </c>
      <c r="B143" s="12">
        <f t="shared" ref="B143:V143" si="22">SUM(B139:B142)</f>
        <v>55599938.420000002</v>
      </c>
      <c r="C143" s="5">
        <f t="shared" si="22"/>
        <v>0</v>
      </c>
      <c r="D143" s="5">
        <f t="shared" si="22"/>
        <v>523941.80999999994</v>
      </c>
      <c r="E143" s="5">
        <f t="shared" si="22"/>
        <v>0</v>
      </c>
      <c r="F143" s="5">
        <f t="shared" si="22"/>
        <v>0</v>
      </c>
      <c r="G143" s="5">
        <f t="shared" si="22"/>
        <v>0</v>
      </c>
      <c r="H143" s="5">
        <f t="shared" si="22"/>
        <v>0</v>
      </c>
      <c r="I143" s="5">
        <f t="shared" si="22"/>
        <v>0</v>
      </c>
      <c r="J143" s="5">
        <f t="shared" si="22"/>
        <v>65289861.649999991</v>
      </c>
      <c r="K143" s="5">
        <f t="shared" si="22"/>
        <v>0</v>
      </c>
      <c r="L143" s="5">
        <f t="shared" si="22"/>
        <v>520264.07</v>
      </c>
      <c r="M143" s="5">
        <f t="shared" si="22"/>
        <v>1037190.98</v>
      </c>
      <c r="N143" s="5">
        <f t="shared" si="22"/>
        <v>0</v>
      </c>
      <c r="O143" s="5">
        <f t="shared" si="22"/>
        <v>0</v>
      </c>
      <c r="P143" s="5">
        <f t="shared" si="22"/>
        <v>937739.86</v>
      </c>
      <c r="Q143" s="5">
        <f t="shared" si="22"/>
        <v>2063236.44</v>
      </c>
      <c r="R143" s="5">
        <f t="shared" si="22"/>
        <v>0</v>
      </c>
      <c r="S143" s="5">
        <f t="shared" si="22"/>
        <v>0</v>
      </c>
      <c r="T143" s="5">
        <f t="shared" si="22"/>
        <v>1469278.78</v>
      </c>
      <c r="U143" s="5">
        <f t="shared" si="22"/>
        <v>43366354.730000004</v>
      </c>
      <c r="V143" s="18">
        <f t="shared" si="22"/>
        <v>170807806.74000001</v>
      </c>
    </row>
    <row r="144" spans="1:22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47"/>
    </row>
    <row r="145" spans="1:22" x14ac:dyDescent="0.25">
      <c r="A145" s="22" t="s">
        <v>177</v>
      </c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47"/>
    </row>
    <row r="146" spans="1:22" x14ac:dyDescent="0.25">
      <c r="A146" s="25" t="s">
        <v>185</v>
      </c>
      <c r="B146" s="14">
        <v>631186.74</v>
      </c>
      <c r="C146" s="6">
        <v>53925.31</v>
      </c>
      <c r="D146" s="6">
        <v>56607.29</v>
      </c>
      <c r="E146" s="6">
        <v>134063.5</v>
      </c>
      <c r="F146" s="6">
        <v>8658.9699999999993</v>
      </c>
      <c r="G146" s="6">
        <v>6718.86</v>
      </c>
      <c r="H146" s="6">
        <v>0</v>
      </c>
      <c r="I146" s="6">
        <v>2247.5100000000002</v>
      </c>
      <c r="J146" s="6">
        <v>39385</v>
      </c>
      <c r="K146" s="6">
        <v>0</v>
      </c>
      <c r="L146" s="6">
        <v>33018.46</v>
      </c>
      <c r="M146" s="6">
        <v>24612.7</v>
      </c>
      <c r="N146" s="6">
        <v>0</v>
      </c>
      <c r="O146" s="6">
        <v>101563.52</v>
      </c>
      <c r="P146" s="6">
        <v>424.84</v>
      </c>
      <c r="Q146" s="6">
        <v>30657.46</v>
      </c>
      <c r="R146" s="6">
        <v>16459.23</v>
      </c>
      <c r="S146" s="6">
        <v>0</v>
      </c>
      <c r="T146" s="6">
        <v>35239.589999999997</v>
      </c>
      <c r="U146" s="6">
        <v>8014.07</v>
      </c>
      <c r="V146" s="19">
        <v>1182783.05</v>
      </c>
    </row>
    <row r="147" spans="1:22" x14ac:dyDescent="0.25">
      <c r="A147" s="25" t="s">
        <v>186</v>
      </c>
      <c r="B147" s="14">
        <v>622174.75</v>
      </c>
      <c r="C147" s="6">
        <v>53169.2</v>
      </c>
      <c r="D147" s="6">
        <v>56609.29</v>
      </c>
      <c r="E147" s="6">
        <v>145416</v>
      </c>
      <c r="F147" s="6">
        <v>8583.93</v>
      </c>
      <c r="G147" s="6">
        <v>6990.72</v>
      </c>
      <c r="H147" s="6">
        <v>0</v>
      </c>
      <c r="I147" s="6">
        <v>3701.84</v>
      </c>
      <c r="J147" s="6">
        <v>48765</v>
      </c>
      <c r="K147" s="6">
        <v>0</v>
      </c>
      <c r="L147" s="6">
        <v>34036.68</v>
      </c>
      <c r="M147" s="6">
        <v>23182.41</v>
      </c>
      <c r="N147" s="6">
        <v>0</v>
      </c>
      <c r="O147" s="6">
        <v>109228.85</v>
      </c>
      <c r="P147" s="6">
        <v>461.91</v>
      </c>
      <c r="Q147" s="6">
        <v>23460.29</v>
      </c>
      <c r="R147" s="6">
        <v>17797.34</v>
      </c>
      <c r="S147" s="6">
        <v>0</v>
      </c>
      <c r="T147" s="6">
        <v>34758.29</v>
      </c>
      <c r="U147" s="6">
        <v>5737.15</v>
      </c>
      <c r="V147" s="19">
        <v>1194073.6499999999</v>
      </c>
    </row>
    <row r="148" spans="1:22" x14ac:dyDescent="0.25">
      <c r="A148" s="25" t="s">
        <v>187</v>
      </c>
      <c r="B148" s="14">
        <v>505036</v>
      </c>
      <c r="C148" s="6">
        <v>43267</v>
      </c>
      <c r="D148" s="6">
        <v>58066</v>
      </c>
      <c r="E148" s="6">
        <v>144430</v>
      </c>
      <c r="F148" s="6">
        <v>7882</v>
      </c>
      <c r="G148" s="6">
        <v>6871</v>
      </c>
      <c r="H148" s="6">
        <v>0</v>
      </c>
      <c r="I148" s="6">
        <v>-1507</v>
      </c>
      <c r="J148" s="6">
        <v>52300</v>
      </c>
      <c r="K148" s="6">
        <v>0</v>
      </c>
      <c r="L148" s="6">
        <v>30110</v>
      </c>
      <c r="M148" s="6">
        <v>18360</v>
      </c>
      <c r="N148" s="6">
        <v>0</v>
      </c>
      <c r="O148" s="6">
        <v>107614</v>
      </c>
      <c r="P148" s="6">
        <v>439</v>
      </c>
      <c r="Q148" s="6">
        <v>32315</v>
      </c>
      <c r="R148" s="6">
        <v>14486</v>
      </c>
      <c r="S148" s="6">
        <v>0</v>
      </c>
      <c r="T148" s="6">
        <v>36361</v>
      </c>
      <c r="U148" s="6">
        <v>8189</v>
      </c>
      <c r="V148" s="19">
        <v>1064219</v>
      </c>
    </row>
    <row r="149" spans="1:22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6" t="s">
        <v>193</v>
      </c>
      <c r="I149" s="6" t="s">
        <v>193</v>
      </c>
      <c r="J149" s="6" t="s">
        <v>193</v>
      </c>
      <c r="K149" s="6" t="s">
        <v>193</v>
      </c>
      <c r="L149" s="6" t="s">
        <v>193</v>
      </c>
      <c r="M149" s="6" t="s">
        <v>193</v>
      </c>
      <c r="N149" s="6" t="s">
        <v>193</v>
      </c>
      <c r="O149" s="6" t="s">
        <v>193</v>
      </c>
      <c r="P149" s="6" t="s">
        <v>193</v>
      </c>
      <c r="Q149" s="6" t="s">
        <v>193</v>
      </c>
      <c r="R149" s="6" t="s">
        <v>193</v>
      </c>
      <c r="S149" s="6" t="s">
        <v>193</v>
      </c>
      <c r="T149" s="6" t="s">
        <v>193</v>
      </c>
      <c r="U149" s="6" t="s">
        <v>193</v>
      </c>
      <c r="V149" s="19" t="s">
        <v>193</v>
      </c>
    </row>
    <row r="150" spans="1:22" x14ac:dyDescent="0.25">
      <c r="A150" s="22" t="s">
        <v>155</v>
      </c>
      <c r="B150" s="12">
        <f t="shared" ref="B150:V150" si="23">SUM(B146:B149)</f>
        <v>1758397.49</v>
      </c>
      <c r="C150" s="5">
        <f t="shared" si="23"/>
        <v>150361.51</v>
      </c>
      <c r="D150" s="5">
        <f t="shared" si="23"/>
        <v>171282.58000000002</v>
      </c>
      <c r="E150" s="5">
        <f t="shared" si="23"/>
        <v>423909.5</v>
      </c>
      <c r="F150" s="5">
        <f t="shared" si="23"/>
        <v>25124.9</v>
      </c>
      <c r="G150" s="5">
        <f t="shared" si="23"/>
        <v>20580.580000000002</v>
      </c>
      <c r="H150" s="5">
        <f t="shared" si="23"/>
        <v>0</v>
      </c>
      <c r="I150" s="5">
        <f t="shared" si="23"/>
        <v>4442.3500000000004</v>
      </c>
      <c r="J150" s="5">
        <f t="shared" si="23"/>
        <v>140450</v>
      </c>
      <c r="K150" s="5">
        <f t="shared" si="23"/>
        <v>0</v>
      </c>
      <c r="L150" s="5">
        <f t="shared" si="23"/>
        <v>97165.14</v>
      </c>
      <c r="M150" s="5">
        <f t="shared" si="23"/>
        <v>66155.11</v>
      </c>
      <c r="N150" s="5">
        <f t="shared" si="23"/>
        <v>0</v>
      </c>
      <c r="O150" s="5">
        <f t="shared" si="23"/>
        <v>318406.37</v>
      </c>
      <c r="P150" s="5">
        <f t="shared" si="23"/>
        <v>1325.75</v>
      </c>
      <c r="Q150" s="5">
        <f t="shared" si="23"/>
        <v>86432.75</v>
      </c>
      <c r="R150" s="5">
        <f t="shared" si="23"/>
        <v>48742.57</v>
      </c>
      <c r="S150" s="5">
        <f t="shared" si="23"/>
        <v>0</v>
      </c>
      <c r="T150" s="5">
        <f t="shared" si="23"/>
        <v>106358.88</v>
      </c>
      <c r="U150" s="5">
        <f t="shared" si="23"/>
        <v>21940.22</v>
      </c>
      <c r="V150" s="18">
        <f t="shared" si="23"/>
        <v>3441075.7</v>
      </c>
    </row>
    <row r="151" spans="1:22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47"/>
    </row>
    <row r="152" spans="1:22" x14ac:dyDescent="0.25">
      <c r="A152" s="22" t="s">
        <v>178</v>
      </c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47"/>
    </row>
    <row r="153" spans="1:22" x14ac:dyDescent="0.25">
      <c r="A153" s="25" t="s">
        <v>185</v>
      </c>
      <c r="B153" s="14">
        <v>3297915.34</v>
      </c>
      <c r="C153" s="6">
        <v>848675.34</v>
      </c>
      <c r="D153" s="6">
        <v>162142.39000000001</v>
      </c>
      <c r="E153" s="6">
        <v>896572.67</v>
      </c>
      <c r="F153" s="6">
        <v>12483.8</v>
      </c>
      <c r="G153" s="6">
        <v>29725.67</v>
      </c>
      <c r="H153" s="6">
        <v>0</v>
      </c>
      <c r="I153" s="6">
        <v>20203.53</v>
      </c>
      <c r="J153" s="6">
        <v>210268.76</v>
      </c>
      <c r="K153" s="6">
        <v>0</v>
      </c>
      <c r="L153" s="6">
        <v>135004.21</v>
      </c>
      <c r="M153" s="6">
        <v>97757.97</v>
      </c>
      <c r="N153" s="6">
        <v>0</v>
      </c>
      <c r="O153" s="6">
        <v>320441.90999999997</v>
      </c>
      <c r="P153" s="6">
        <v>7839.98</v>
      </c>
      <c r="Q153" s="6">
        <v>150593.29</v>
      </c>
      <c r="R153" s="6">
        <v>115654.66</v>
      </c>
      <c r="S153" s="6">
        <v>0</v>
      </c>
      <c r="T153" s="6">
        <v>74016.7</v>
      </c>
      <c r="U153" s="6">
        <v>66112.009999999995</v>
      </c>
      <c r="V153" s="19">
        <v>6445408.2300000004</v>
      </c>
    </row>
    <row r="154" spans="1:22" x14ac:dyDescent="0.25">
      <c r="A154" s="25" t="s">
        <v>186</v>
      </c>
      <c r="B154" s="14">
        <v>3107009.96</v>
      </c>
      <c r="C154" s="6">
        <v>902229.04</v>
      </c>
      <c r="D154" s="6">
        <v>164194.93</v>
      </c>
      <c r="E154" s="6">
        <v>910971</v>
      </c>
      <c r="F154" s="6">
        <v>12470.61</v>
      </c>
      <c r="G154" s="6">
        <v>30928.46</v>
      </c>
      <c r="H154" s="6">
        <v>0</v>
      </c>
      <c r="I154" s="6">
        <v>19999</v>
      </c>
      <c r="J154" s="6">
        <v>188309.82</v>
      </c>
      <c r="K154" s="6">
        <v>0</v>
      </c>
      <c r="L154" s="6">
        <v>135258.82</v>
      </c>
      <c r="M154" s="6">
        <v>87292.83</v>
      </c>
      <c r="N154" s="6">
        <v>0</v>
      </c>
      <c r="O154" s="6">
        <v>342626.9</v>
      </c>
      <c r="P154" s="6">
        <v>1522.56</v>
      </c>
      <c r="Q154" s="6">
        <v>157789.07999999999</v>
      </c>
      <c r="R154" s="6">
        <v>126588.97</v>
      </c>
      <c r="S154" s="6">
        <v>0</v>
      </c>
      <c r="T154" s="6">
        <v>78438.960000000006</v>
      </c>
      <c r="U154" s="6">
        <v>48373.5</v>
      </c>
      <c r="V154" s="19">
        <v>6314004.4400000004</v>
      </c>
    </row>
    <row r="155" spans="1:22" x14ac:dyDescent="0.25">
      <c r="A155" s="25" t="s">
        <v>187</v>
      </c>
      <c r="B155" s="14">
        <v>3351026</v>
      </c>
      <c r="C155" s="6">
        <v>924610</v>
      </c>
      <c r="D155" s="6">
        <v>166886</v>
      </c>
      <c r="E155" s="6">
        <v>908891</v>
      </c>
      <c r="F155" s="6">
        <v>11482</v>
      </c>
      <c r="G155" s="6">
        <v>30398</v>
      </c>
      <c r="H155" s="6">
        <v>0</v>
      </c>
      <c r="I155" s="6">
        <v>7487</v>
      </c>
      <c r="J155" s="6">
        <v>239056</v>
      </c>
      <c r="K155" s="6">
        <v>0</v>
      </c>
      <c r="L155" s="6">
        <v>132066</v>
      </c>
      <c r="M155" s="6">
        <v>83547</v>
      </c>
      <c r="N155" s="6">
        <v>0</v>
      </c>
      <c r="O155" s="6">
        <v>331885</v>
      </c>
      <c r="P155" s="6">
        <v>1478</v>
      </c>
      <c r="Q155" s="6">
        <v>148935</v>
      </c>
      <c r="R155" s="6">
        <v>120613</v>
      </c>
      <c r="S155" s="6">
        <v>0</v>
      </c>
      <c r="T155" s="6">
        <v>48070</v>
      </c>
      <c r="U155" s="6">
        <v>39271</v>
      </c>
      <c r="V155" s="19">
        <v>6545701</v>
      </c>
    </row>
    <row r="156" spans="1:22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6" t="s">
        <v>193</v>
      </c>
      <c r="I156" s="6" t="s">
        <v>193</v>
      </c>
      <c r="J156" s="6" t="s">
        <v>193</v>
      </c>
      <c r="K156" s="6" t="s">
        <v>193</v>
      </c>
      <c r="L156" s="6" t="s">
        <v>193</v>
      </c>
      <c r="M156" s="6" t="s">
        <v>193</v>
      </c>
      <c r="N156" s="6" t="s">
        <v>193</v>
      </c>
      <c r="O156" s="6" t="s">
        <v>193</v>
      </c>
      <c r="P156" s="6" t="s">
        <v>193</v>
      </c>
      <c r="Q156" s="6" t="s">
        <v>193</v>
      </c>
      <c r="R156" s="6" t="s">
        <v>193</v>
      </c>
      <c r="S156" s="6" t="s">
        <v>193</v>
      </c>
      <c r="T156" s="6" t="s">
        <v>193</v>
      </c>
      <c r="U156" s="6" t="s">
        <v>193</v>
      </c>
      <c r="V156" s="19" t="s">
        <v>193</v>
      </c>
    </row>
    <row r="157" spans="1:22" x14ac:dyDescent="0.25">
      <c r="A157" s="22" t="s">
        <v>155</v>
      </c>
      <c r="B157" s="12">
        <f t="shared" ref="B157:V157" si="24">SUM(B153:B156)</f>
        <v>9755951.3000000007</v>
      </c>
      <c r="C157" s="5">
        <f t="shared" si="24"/>
        <v>2675514.38</v>
      </c>
      <c r="D157" s="5">
        <f t="shared" si="24"/>
        <v>493223.32</v>
      </c>
      <c r="E157" s="5">
        <f t="shared" si="24"/>
        <v>2716434.67</v>
      </c>
      <c r="F157" s="5">
        <f t="shared" si="24"/>
        <v>36436.410000000003</v>
      </c>
      <c r="G157" s="5">
        <f t="shared" si="24"/>
        <v>91052.13</v>
      </c>
      <c r="H157" s="5">
        <f t="shared" si="24"/>
        <v>0</v>
      </c>
      <c r="I157" s="5">
        <f t="shared" si="24"/>
        <v>47689.53</v>
      </c>
      <c r="J157" s="5">
        <f t="shared" si="24"/>
        <v>637634.58000000007</v>
      </c>
      <c r="K157" s="5">
        <f t="shared" si="24"/>
        <v>0</v>
      </c>
      <c r="L157" s="5">
        <f t="shared" si="24"/>
        <v>402329.03</v>
      </c>
      <c r="M157" s="5">
        <f t="shared" si="24"/>
        <v>268597.8</v>
      </c>
      <c r="N157" s="5">
        <f t="shared" si="24"/>
        <v>0</v>
      </c>
      <c r="O157" s="5">
        <f t="shared" si="24"/>
        <v>994953.81</v>
      </c>
      <c r="P157" s="5">
        <f t="shared" si="24"/>
        <v>10840.539999999999</v>
      </c>
      <c r="Q157" s="5">
        <f t="shared" si="24"/>
        <v>457317.37</v>
      </c>
      <c r="R157" s="5">
        <f t="shared" si="24"/>
        <v>362856.63</v>
      </c>
      <c r="S157" s="5">
        <f t="shared" si="24"/>
        <v>0</v>
      </c>
      <c r="T157" s="5">
        <f t="shared" si="24"/>
        <v>200525.66</v>
      </c>
      <c r="U157" s="5">
        <f t="shared" si="24"/>
        <v>153756.51</v>
      </c>
      <c r="V157" s="18">
        <f t="shared" si="24"/>
        <v>19305113.670000002</v>
      </c>
    </row>
    <row r="158" spans="1:22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47"/>
    </row>
    <row r="159" spans="1:22" x14ac:dyDescent="0.25">
      <c r="A159" s="22" t="s">
        <v>179</v>
      </c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47"/>
    </row>
    <row r="160" spans="1:22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19">
        <v>0</v>
      </c>
    </row>
    <row r="161" spans="1:22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19">
        <v>0</v>
      </c>
    </row>
    <row r="162" spans="1:22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19">
        <v>0</v>
      </c>
    </row>
    <row r="163" spans="1:22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6" t="s">
        <v>193</v>
      </c>
      <c r="I163" s="6" t="s">
        <v>193</v>
      </c>
      <c r="J163" s="6" t="s">
        <v>193</v>
      </c>
      <c r="K163" s="6" t="s">
        <v>193</v>
      </c>
      <c r="L163" s="6" t="s">
        <v>193</v>
      </c>
      <c r="M163" s="6" t="s">
        <v>193</v>
      </c>
      <c r="N163" s="6" t="s">
        <v>193</v>
      </c>
      <c r="O163" s="6" t="s">
        <v>193</v>
      </c>
      <c r="P163" s="6" t="s">
        <v>193</v>
      </c>
      <c r="Q163" s="6" t="s">
        <v>193</v>
      </c>
      <c r="R163" s="6" t="s">
        <v>193</v>
      </c>
      <c r="S163" s="6" t="s">
        <v>193</v>
      </c>
      <c r="T163" s="6" t="s">
        <v>193</v>
      </c>
      <c r="U163" s="6" t="s">
        <v>193</v>
      </c>
      <c r="V163" s="19" t="s">
        <v>193</v>
      </c>
    </row>
    <row r="164" spans="1:22" x14ac:dyDescent="0.25">
      <c r="A164" s="22" t="s">
        <v>155</v>
      </c>
      <c r="B164" s="12">
        <f t="shared" ref="B164:V164" si="25">SUM(B160:B163)</f>
        <v>0</v>
      </c>
      <c r="C164" s="5">
        <f t="shared" si="25"/>
        <v>0</v>
      </c>
      <c r="D164" s="5">
        <f t="shared" si="25"/>
        <v>0</v>
      </c>
      <c r="E164" s="5">
        <f t="shared" si="25"/>
        <v>0</v>
      </c>
      <c r="F164" s="5">
        <f t="shared" si="25"/>
        <v>0</v>
      </c>
      <c r="G164" s="5">
        <f t="shared" si="25"/>
        <v>0</v>
      </c>
      <c r="H164" s="5">
        <f t="shared" si="25"/>
        <v>0</v>
      </c>
      <c r="I164" s="5">
        <f t="shared" si="25"/>
        <v>0</v>
      </c>
      <c r="J164" s="5">
        <f t="shared" si="25"/>
        <v>0</v>
      </c>
      <c r="K164" s="5">
        <f t="shared" si="25"/>
        <v>0</v>
      </c>
      <c r="L164" s="5">
        <f t="shared" si="25"/>
        <v>0</v>
      </c>
      <c r="M164" s="5">
        <f t="shared" si="25"/>
        <v>0</v>
      </c>
      <c r="N164" s="5">
        <f t="shared" si="25"/>
        <v>0</v>
      </c>
      <c r="O164" s="5">
        <f t="shared" si="25"/>
        <v>0</v>
      </c>
      <c r="P164" s="5">
        <f t="shared" si="25"/>
        <v>0</v>
      </c>
      <c r="Q164" s="5">
        <f t="shared" si="25"/>
        <v>0</v>
      </c>
      <c r="R164" s="5">
        <f t="shared" si="25"/>
        <v>0</v>
      </c>
      <c r="S164" s="5">
        <f t="shared" si="25"/>
        <v>0</v>
      </c>
      <c r="T164" s="5">
        <f t="shared" si="25"/>
        <v>0</v>
      </c>
      <c r="U164" s="5">
        <f t="shared" si="25"/>
        <v>0</v>
      </c>
      <c r="V164" s="18">
        <f t="shared" si="25"/>
        <v>0</v>
      </c>
    </row>
    <row r="165" spans="1:22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47"/>
    </row>
    <row r="166" spans="1:22" x14ac:dyDescent="0.25">
      <c r="A166" s="22" t="s">
        <v>180</v>
      </c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47"/>
    </row>
    <row r="167" spans="1:22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6" t="s">
        <v>192</v>
      </c>
      <c r="I167" s="6" t="s">
        <v>192</v>
      </c>
      <c r="J167" s="6" t="s">
        <v>192</v>
      </c>
      <c r="K167" s="6" t="s">
        <v>192</v>
      </c>
      <c r="L167" s="6" t="s">
        <v>192</v>
      </c>
      <c r="M167" s="6" t="s">
        <v>192</v>
      </c>
      <c r="N167" s="6" t="s">
        <v>192</v>
      </c>
      <c r="O167" s="6" t="s">
        <v>192</v>
      </c>
      <c r="P167" s="6" t="s">
        <v>192</v>
      </c>
      <c r="Q167" s="6" t="s">
        <v>192</v>
      </c>
      <c r="R167" s="6" t="s">
        <v>192</v>
      </c>
      <c r="S167" s="6" t="s">
        <v>192</v>
      </c>
      <c r="T167" s="6" t="s">
        <v>192</v>
      </c>
      <c r="U167" s="6" t="s">
        <v>192</v>
      </c>
      <c r="V167" s="19" t="s">
        <v>192</v>
      </c>
    </row>
    <row r="168" spans="1:22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6" t="s">
        <v>193</v>
      </c>
      <c r="K168" s="6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6" t="s">
        <v>193</v>
      </c>
      <c r="V168" s="19" t="s">
        <v>193</v>
      </c>
    </row>
    <row r="169" spans="1:22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6" t="s">
        <v>193</v>
      </c>
      <c r="I169" s="6" t="s">
        <v>193</v>
      </c>
      <c r="J169" s="6" t="s">
        <v>193</v>
      </c>
      <c r="K169" s="6" t="s">
        <v>193</v>
      </c>
      <c r="L169" s="6" t="s">
        <v>193</v>
      </c>
      <c r="M169" s="6" t="s">
        <v>193</v>
      </c>
      <c r="N169" s="6" t="s">
        <v>193</v>
      </c>
      <c r="O169" s="6" t="s">
        <v>193</v>
      </c>
      <c r="P169" s="6" t="s">
        <v>193</v>
      </c>
      <c r="Q169" s="6" t="s">
        <v>193</v>
      </c>
      <c r="R169" s="6" t="s">
        <v>193</v>
      </c>
      <c r="S169" s="6" t="s">
        <v>193</v>
      </c>
      <c r="T169" s="6" t="s">
        <v>193</v>
      </c>
      <c r="U169" s="6" t="s">
        <v>193</v>
      </c>
      <c r="V169" s="19" t="s">
        <v>193</v>
      </c>
    </row>
    <row r="170" spans="1:22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6" t="s">
        <v>193</v>
      </c>
      <c r="I170" s="6" t="s">
        <v>193</v>
      </c>
      <c r="J170" s="6" t="s">
        <v>193</v>
      </c>
      <c r="K170" s="6" t="s">
        <v>193</v>
      </c>
      <c r="L170" s="6" t="s">
        <v>193</v>
      </c>
      <c r="M170" s="6" t="s">
        <v>193</v>
      </c>
      <c r="N170" s="6" t="s">
        <v>193</v>
      </c>
      <c r="O170" s="6" t="s">
        <v>193</v>
      </c>
      <c r="P170" s="6" t="s">
        <v>193</v>
      </c>
      <c r="Q170" s="6" t="s">
        <v>193</v>
      </c>
      <c r="R170" s="6" t="s">
        <v>193</v>
      </c>
      <c r="S170" s="6" t="s">
        <v>193</v>
      </c>
      <c r="T170" s="6" t="s">
        <v>193</v>
      </c>
      <c r="U170" s="6" t="s">
        <v>193</v>
      </c>
      <c r="V170" s="19" t="s">
        <v>193</v>
      </c>
    </row>
    <row r="171" spans="1:22" x14ac:dyDescent="0.25">
      <c r="A171" s="22" t="s">
        <v>155</v>
      </c>
      <c r="B171" s="12">
        <f t="shared" ref="B171:V171" si="26">SUM(B167:B170)</f>
        <v>0</v>
      </c>
      <c r="C171" s="5">
        <f t="shared" si="26"/>
        <v>0</v>
      </c>
      <c r="D171" s="5">
        <f t="shared" si="26"/>
        <v>0</v>
      </c>
      <c r="E171" s="5">
        <f t="shared" si="26"/>
        <v>0</v>
      </c>
      <c r="F171" s="5">
        <f t="shared" si="26"/>
        <v>0</v>
      </c>
      <c r="G171" s="5">
        <f t="shared" si="26"/>
        <v>0</v>
      </c>
      <c r="H171" s="5">
        <f t="shared" si="26"/>
        <v>0</v>
      </c>
      <c r="I171" s="5">
        <f t="shared" si="26"/>
        <v>0</v>
      </c>
      <c r="J171" s="5">
        <f t="shared" si="26"/>
        <v>0</v>
      </c>
      <c r="K171" s="5">
        <f t="shared" si="26"/>
        <v>0</v>
      </c>
      <c r="L171" s="5">
        <f t="shared" si="26"/>
        <v>0</v>
      </c>
      <c r="M171" s="5">
        <f t="shared" si="26"/>
        <v>0</v>
      </c>
      <c r="N171" s="5">
        <f t="shared" si="26"/>
        <v>0</v>
      </c>
      <c r="O171" s="5">
        <f t="shared" si="26"/>
        <v>0</v>
      </c>
      <c r="P171" s="5">
        <f t="shared" si="26"/>
        <v>0</v>
      </c>
      <c r="Q171" s="5">
        <f t="shared" si="26"/>
        <v>0</v>
      </c>
      <c r="R171" s="5">
        <f t="shared" si="26"/>
        <v>0</v>
      </c>
      <c r="S171" s="5">
        <f t="shared" si="26"/>
        <v>0</v>
      </c>
      <c r="T171" s="5">
        <f t="shared" si="26"/>
        <v>0</v>
      </c>
      <c r="U171" s="5">
        <f t="shared" si="26"/>
        <v>0</v>
      </c>
      <c r="V171" s="18">
        <f t="shared" si="26"/>
        <v>0</v>
      </c>
    </row>
    <row r="172" spans="1:22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47"/>
    </row>
    <row r="173" spans="1:22" x14ac:dyDescent="0.25">
      <c r="A173" s="22" t="s">
        <v>181</v>
      </c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47"/>
    </row>
    <row r="174" spans="1:22" x14ac:dyDescent="0.25">
      <c r="A174" s="25" t="s">
        <v>185</v>
      </c>
      <c r="B174" s="14">
        <v>1776655</v>
      </c>
      <c r="C174" s="6">
        <v>89460</v>
      </c>
      <c r="D174" s="6">
        <v>111152</v>
      </c>
      <c r="E174" s="6">
        <v>242532</v>
      </c>
      <c r="F174" s="6">
        <v>5980</v>
      </c>
      <c r="G174" s="6">
        <v>12698</v>
      </c>
      <c r="H174" s="6">
        <v>0</v>
      </c>
      <c r="I174" s="6">
        <v>0</v>
      </c>
      <c r="J174" s="6">
        <v>143892</v>
      </c>
      <c r="K174" s="6">
        <v>0</v>
      </c>
      <c r="L174" s="6">
        <v>61250</v>
      </c>
      <c r="M174" s="6">
        <v>30276</v>
      </c>
      <c r="N174" s="6">
        <v>411466</v>
      </c>
      <c r="O174" s="6">
        <v>179696</v>
      </c>
      <c r="P174" s="6">
        <v>66763</v>
      </c>
      <c r="Q174" s="6">
        <v>13173</v>
      </c>
      <c r="R174" s="6">
        <v>23799</v>
      </c>
      <c r="S174" s="6">
        <v>23971</v>
      </c>
      <c r="T174" s="6">
        <v>32499</v>
      </c>
      <c r="U174" s="6">
        <v>105636</v>
      </c>
      <c r="V174" s="19">
        <v>3330898</v>
      </c>
    </row>
    <row r="175" spans="1:22" x14ac:dyDescent="0.25">
      <c r="A175" s="25" t="s">
        <v>186</v>
      </c>
      <c r="B175" s="14">
        <v>1826174</v>
      </c>
      <c r="C175" s="6">
        <v>78287</v>
      </c>
      <c r="D175" s="6">
        <v>109588</v>
      </c>
      <c r="E175" s="6">
        <v>244214</v>
      </c>
      <c r="F175" s="6">
        <v>5970</v>
      </c>
      <c r="G175" s="6">
        <v>15698</v>
      </c>
      <c r="H175" s="6">
        <v>8349</v>
      </c>
      <c r="I175" s="6">
        <v>0</v>
      </c>
      <c r="J175" s="6">
        <v>142931</v>
      </c>
      <c r="K175" s="6">
        <v>0</v>
      </c>
      <c r="L175" s="6">
        <v>52670</v>
      </c>
      <c r="M175" s="6">
        <v>20662</v>
      </c>
      <c r="N175" s="6">
        <v>471947</v>
      </c>
      <c r="O175" s="6">
        <v>195499</v>
      </c>
      <c r="P175" s="6">
        <v>52649</v>
      </c>
      <c r="Q175" s="6">
        <v>11638</v>
      </c>
      <c r="R175" s="6">
        <v>21326</v>
      </c>
      <c r="S175" s="6">
        <v>3000</v>
      </c>
      <c r="T175" s="6">
        <v>28062</v>
      </c>
      <c r="U175" s="6">
        <v>218806</v>
      </c>
      <c r="V175" s="19">
        <v>3507470</v>
      </c>
    </row>
    <row r="176" spans="1:22" x14ac:dyDescent="0.25">
      <c r="A176" s="25" t="s">
        <v>187</v>
      </c>
      <c r="B176" s="14">
        <v>1888515</v>
      </c>
      <c r="C176" s="6">
        <v>84882</v>
      </c>
      <c r="D176" s="6">
        <v>111315</v>
      </c>
      <c r="E176" s="6">
        <v>232472</v>
      </c>
      <c r="F176" s="6">
        <v>5660</v>
      </c>
      <c r="G176" s="6">
        <v>21030</v>
      </c>
      <c r="H176" s="6">
        <v>3424</v>
      </c>
      <c r="I176" s="6">
        <v>0</v>
      </c>
      <c r="J176" s="6">
        <v>141621</v>
      </c>
      <c r="K176" s="6">
        <v>0</v>
      </c>
      <c r="L176" s="6">
        <v>52471</v>
      </c>
      <c r="M176" s="6">
        <v>30380</v>
      </c>
      <c r="N176" s="6">
        <v>477695</v>
      </c>
      <c r="O176" s="6">
        <v>135530</v>
      </c>
      <c r="P176" s="6">
        <v>59766</v>
      </c>
      <c r="Q176" s="6">
        <v>8947</v>
      </c>
      <c r="R176" s="6">
        <v>19276</v>
      </c>
      <c r="S176" s="6">
        <v>3000</v>
      </c>
      <c r="T176" s="6">
        <v>18824</v>
      </c>
      <c r="U176" s="6">
        <v>348160</v>
      </c>
      <c r="V176" s="19">
        <v>3642968</v>
      </c>
    </row>
    <row r="177" spans="1:22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6" t="s">
        <v>193</v>
      </c>
      <c r="I177" s="6" t="s">
        <v>193</v>
      </c>
      <c r="J177" s="6" t="s">
        <v>193</v>
      </c>
      <c r="K177" s="6" t="s">
        <v>193</v>
      </c>
      <c r="L177" s="6" t="s">
        <v>193</v>
      </c>
      <c r="M177" s="6" t="s">
        <v>193</v>
      </c>
      <c r="N177" s="6" t="s">
        <v>193</v>
      </c>
      <c r="O177" s="6" t="s">
        <v>193</v>
      </c>
      <c r="P177" s="6" t="s">
        <v>193</v>
      </c>
      <c r="Q177" s="6" t="s">
        <v>193</v>
      </c>
      <c r="R177" s="6" t="s">
        <v>193</v>
      </c>
      <c r="S177" s="6" t="s">
        <v>193</v>
      </c>
      <c r="T177" s="6" t="s">
        <v>193</v>
      </c>
      <c r="U177" s="6" t="s">
        <v>193</v>
      </c>
      <c r="V177" s="19" t="s">
        <v>193</v>
      </c>
    </row>
    <row r="178" spans="1:22" x14ac:dyDescent="0.25">
      <c r="A178" s="22" t="s">
        <v>155</v>
      </c>
      <c r="B178" s="12">
        <f t="shared" ref="B178:V178" si="27">SUM(B174:B177)</f>
        <v>5491344</v>
      </c>
      <c r="C178" s="5">
        <f t="shared" si="27"/>
        <v>252629</v>
      </c>
      <c r="D178" s="5">
        <f t="shared" si="27"/>
        <v>332055</v>
      </c>
      <c r="E178" s="5">
        <f t="shared" si="27"/>
        <v>719218</v>
      </c>
      <c r="F178" s="5">
        <f t="shared" si="27"/>
        <v>17610</v>
      </c>
      <c r="G178" s="5">
        <f t="shared" si="27"/>
        <v>49426</v>
      </c>
      <c r="H178" s="5">
        <f t="shared" si="27"/>
        <v>11773</v>
      </c>
      <c r="I178" s="5">
        <f t="shared" si="27"/>
        <v>0</v>
      </c>
      <c r="J178" s="5">
        <f t="shared" si="27"/>
        <v>428444</v>
      </c>
      <c r="K178" s="5">
        <f t="shared" si="27"/>
        <v>0</v>
      </c>
      <c r="L178" s="5">
        <f t="shared" si="27"/>
        <v>166391</v>
      </c>
      <c r="M178" s="5">
        <f t="shared" si="27"/>
        <v>81318</v>
      </c>
      <c r="N178" s="5">
        <f t="shared" si="27"/>
        <v>1361108</v>
      </c>
      <c r="O178" s="5">
        <f t="shared" si="27"/>
        <v>510725</v>
      </c>
      <c r="P178" s="5">
        <f t="shared" si="27"/>
        <v>179178</v>
      </c>
      <c r="Q178" s="5">
        <f t="shared" si="27"/>
        <v>33758</v>
      </c>
      <c r="R178" s="5">
        <f t="shared" si="27"/>
        <v>64401</v>
      </c>
      <c r="S178" s="5">
        <f t="shared" si="27"/>
        <v>29971</v>
      </c>
      <c r="T178" s="5">
        <f t="shared" si="27"/>
        <v>79385</v>
      </c>
      <c r="U178" s="5">
        <f t="shared" si="27"/>
        <v>672602</v>
      </c>
      <c r="V178" s="18">
        <f t="shared" si="27"/>
        <v>10481336</v>
      </c>
    </row>
    <row r="179" spans="1:22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47"/>
    </row>
    <row r="180" spans="1:22" x14ac:dyDescent="0.25">
      <c r="A180" s="22" t="s">
        <v>182</v>
      </c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47"/>
    </row>
    <row r="181" spans="1:22" x14ac:dyDescent="0.25">
      <c r="A181" s="25" t="s">
        <v>185</v>
      </c>
      <c r="B181" s="14">
        <v>3281996</v>
      </c>
      <c r="C181" s="6">
        <v>758131</v>
      </c>
      <c r="D181" s="6">
        <v>14354</v>
      </c>
      <c r="E181" s="6">
        <v>1162847</v>
      </c>
      <c r="F181" s="6">
        <v>65796</v>
      </c>
      <c r="G181" s="6">
        <v>51623</v>
      </c>
      <c r="H181" s="6">
        <v>3280</v>
      </c>
      <c r="I181" s="6">
        <v>5014</v>
      </c>
      <c r="J181" s="6">
        <v>276421</v>
      </c>
      <c r="K181" s="6">
        <v>40683</v>
      </c>
      <c r="L181" s="6">
        <v>56522</v>
      </c>
      <c r="M181" s="6">
        <v>240722</v>
      </c>
      <c r="N181" s="6">
        <v>75576</v>
      </c>
      <c r="O181" s="6">
        <v>392079</v>
      </c>
      <c r="P181" s="6">
        <v>19267</v>
      </c>
      <c r="Q181" s="6">
        <v>47108</v>
      </c>
      <c r="R181" s="6">
        <v>132128</v>
      </c>
      <c r="S181" s="6">
        <v>0</v>
      </c>
      <c r="T181" s="6">
        <v>105739</v>
      </c>
      <c r="U181" s="6">
        <v>166292</v>
      </c>
      <c r="V181" s="19">
        <v>6895578</v>
      </c>
    </row>
    <row r="182" spans="1:22" x14ac:dyDescent="0.25">
      <c r="A182" s="25" t="s">
        <v>186</v>
      </c>
      <c r="B182" s="14">
        <v>3617122</v>
      </c>
      <c r="C182" s="6">
        <v>691350</v>
      </c>
      <c r="D182" s="6">
        <v>12748</v>
      </c>
      <c r="E182" s="6">
        <v>431667</v>
      </c>
      <c r="F182" s="6">
        <v>64773</v>
      </c>
      <c r="G182" s="6">
        <v>51623</v>
      </c>
      <c r="H182" s="6">
        <v>3280</v>
      </c>
      <c r="I182" s="6">
        <v>-462</v>
      </c>
      <c r="J182" s="6">
        <v>237654</v>
      </c>
      <c r="K182" s="6">
        <v>119151</v>
      </c>
      <c r="L182" s="6">
        <v>53983</v>
      </c>
      <c r="M182" s="6">
        <v>264531</v>
      </c>
      <c r="N182" s="6">
        <v>122917</v>
      </c>
      <c r="O182" s="6">
        <v>312614</v>
      </c>
      <c r="P182" s="6">
        <v>22095</v>
      </c>
      <c r="Q182" s="6">
        <v>56692</v>
      </c>
      <c r="R182" s="6">
        <v>132407</v>
      </c>
      <c r="S182" s="6">
        <v>0</v>
      </c>
      <c r="T182" s="6">
        <v>106304</v>
      </c>
      <c r="U182" s="6">
        <v>164318</v>
      </c>
      <c r="V182" s="19">
        <v>6464767</v>
      </c>
    </row>
    <row r="183" spans="1:22" x14ac:dyDescent="0.25">
      <c r="A183" s="25" t="s">
        <v>187</v>
      </c>
      <c r="B183" s="14">
        <v>3723070</v>
      </c>
      <c r="C183" s="6">
        <v>726310</v>
      </c>
      <c r="D183" s="6">
        <v>15792</v>
      </c>
      <c r="E183" s="6">
        <v>89483</v>
      </c>
      <c r="F183" s="6">
        <v>67723</v>
      </c>
      <c r="G183" s="6">
        <v>53703</v>
      </c>
      <c r="H183" s="6">
        <v>3385</v>
      </c>
      <c r="I183" s="6">
        <v>7747</v>
      </c>
      <c r="J183" s="6">
        <v>499566</v>
      </c>
      <c r="K183" s="6">
        <v>15080</v>
      </c>
      <c r="L183" s="6">
        <v>58566</v>
      </c>
      <c r="M183" s="6">
        <v>253100</v>
      </c>
      <c r="N183" s="6">
        <v>105063</v>
      </c>
      <c r="O183" s="6">
        <v>228763</v>
      </c>
      <c r="P183" s="6">
        <v>20158</v>
      </c>
      <c r="Q183" s="6">
        <v>72014</v>
      </c>
      <c r="R183" s="6">
        <v>132974</v>
      </c>
      <c r="S183" s="6">
        <v>0</v>
      </c>
      <c r="T183" s="6">
        <v>112564</v>
      </c>
      <c r="U183" s="6">
        <v>162121</v>
      </c>
      <c r="V183" s="19">
        <v>6347182</v>
      </c>
    </row>
    <row r="184" spans="1:22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6" t="s">
        <v>193</v>
      </c>
      <c r="I184" s="6" t="s">
        <v>193</v>
      </c>
      <c r="J184" s="6" t="s">
        <v>193</v>
      </c>
      <c r="K184" s="6" t="s">
        <v>193</v>
      </c>
      <c r="L184" s="6" t="s">
        <v>193</v>
      </c>
      <c r="M184" s="6" t="s">
        <v>193</v>
      </c>
      <c r="N184" s="6" t="s">
        <v>193</v>
      </c>
      <c r="O184" s="6" t="s">
        <v>193</v>
      </c>
      <c r="P184" s="6" t="s">
        <v>193</v>
      </c>
      <c r="Q184" s="6" t="s">
        <v>193</v>
      </c>
      <c r="R184" s="6" t="s">
        <v>193</v>
      </c>
      <c r="S184" s="6" t="s">
        <v>193</v>
      </c>
      <c r="T184" s="6" t="s">
        <v>193</v>
      </c>
      <c r="U184" s="6" t="s">
        <v>193</v>
      </c>
      <c r="V184" s="19" t="s">
        <v>193</v>
      </c>
    </row>
    <row r="185" spans="1:22" x14ac:dyDescent="0.25">
      <c r="A185" s="22" t="s">
        <v>155</v>
      </c>
      <c r="B185" s="12">
        <f t="shared" ref="B185:V185" si="28">SUM(B181:B184)</f>
        <v>10622188</v>
      </c>
      <c r="C185" s="5">
        <f t="shared" si="28"/>
        <v>2175791</v>
      </c>
      <c r="D185" s="5">
        <f t="shared" si="28"/>
        <v>42894</v>
      </c>
      <c r="E185" s="5">
        <f t="shared" si="28"/>
        <v>1683997</v>
      </c>
      <c r="F185" s="5">
        <f t="shared" si="28"/>
        <v>198292</v>
      </c>
      <c r="G185" s="5">
        <f t="shared" si="28"/>
        <v>156949</v>
      </c>
      <c r="H185" s="5">
        <f t="shared" si="28"/>
        <v>9945</v>
      </c>
      <c r="I185" s="5">
        <f t="shared" si="28"/>
        <v>12299</v>
      </c>
      <c r="J185" s="5">
        <f t="shared" si="28"/>
        <v>1013641</v>
      </c>
      <c r="K185" s="5">
        <f t="shared" si="28"/>
        <v>174914</v>
      </c>
      <c r="L185" s="5">
        <f t="shared" si="28"/>
        <v>169071</v>
      </c>
      <c r="M185" s="5">
        <f t="shared" si="28"/>
        <v>758353</v>
      </c>
      <c r="N185" s="5">
        <f t="shared" si="28"/>
        <v>303556</v>
      </c>
      <c r="O185" s="5">
        <f t="shared" si="28"/>
        <v>933456</v>
      </c>
      <c r="P185" s="5">
        <f t="shared" si="28"/>
        <v>61520</v>
      </c>
      <c r="Q185" s="5">
        <f t="shared" si="28"/>
        <v>175814</v>
      </c>
      <c r="R185" s="5">
        <f t="shared" si="28"/>
        <v>397509</v>
      </c>
      <c r="S185" s="5">
        <f t="shared" si="28"/>
        <v>0</v>
      </c>
      <c r="T185" s="5">
        <f t="shared" si="28"/>
        <v>324607</v>
      </c>
      <c r="U185" s="5">
        <f t="shared" si="28"/>
        <v>492731</v>
      </c>
      <c r="V185" s="18">
        <f t="shared" si="28"/>
        <v>19707527</v>
      </c>
    </row>
    <row r="186" spans="1:22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47"/>
    </row>
    <row r="187" spans="1:22" x14ac:dyDescent="0.25">
      <c r="A187" s="22" t="s">
        <v>183</v>
      </c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47"/>
    </row>
    <row r="188" spans="1:22" x14ac:dyDescent="0.25">
      <c r="A188" s="25" t="s">
        <v>185</v>
      </c>
      <c r="B188" s="14">
        <v>4271069</v>
      </c>
      <c r="C188" s="6">
        <v>934557</v>
      </c>
      <c r="D188" s="6">
        <v>404834</v>
      </c>
      <c r="E188" s="6">
        <v>1125487</v>
      </c>
      <c r="F188" s="6">
        <v>0</v>
      </c>
      <c r="G188" s="6">
        <v>9954</v>
      </c>
      <c r="H188" s="6">
        <v>98257</v>
      </c>
      <c r="I188" s="6">
        <v>0</v>
      </c>
      <c r="J188" s="6">
        <v>62991</v>
      </c>
      <c r="K188" s="6">
        <v>0</v>
      </c>
      <c r="L188" s="6">
        <v>232296</v>
      </c>
      <c r="M188" s="6">
        <v>28254</v>
      </c>
      <c r="N188" s="6">
        <v>46588</v>
      </c>
      <c r="O188" s="6">
        <v>531061</v>
      </c>
      <c r="P188" s="6">
        <v>101360</v>
      </c>
      <c r="Q188" s="6">
        <v>34792</v>
      </c>
      <c r="R188" s="6">
        <v>0</v>
      </c>
      <c r="S188" s="6">
        <v>0</v>
      </c>
      <c r="T188" s="6">
        <v>55056</v>
      </c>
      <c r="U188" s="6">
        <v>51644</v>
      </c>
      <c r="V188" s="19">
        <v>7988200</v>
      </c>
    </row>
    <row r="189" spans="1:22" x14ac:dyDescent="0.25">
      <c r="A189" s="25" t="s">
        <v>186</v>
      </c>
      <c r="B189" s="14">
        <v>4487697</v>
      </c>
      <c r="C189" s="6">
        <v>933255</v>
      </c>
      <c r="D189" s="6">
        <v>406391</v>
      </c>
      <c r="E189" s="6">
        <v>1086238</v>
      </c>
      <c r="F189" s="6">
        <v>0</v>
      </c>
      <c r="G189" s="6">
        <v>10150</v>
      </c>
      <c r="H189" s="6">
        <v>97851</v>
      </c>
      <c r="I189" s="6">
        <v>0</v>
      </c>
      <c r="J189" s="6">
        <v>62991</v>
      </c>
      <c r="K189" s="6">
        <v>0</v>
      </c>
      <c r="L189" s="6">
        <v>268244</v>
      </c>
      <c r="M189" s="6">
        <v>27708</v>
      </c>
      <c r="N189" s="6">
        <v>62022</v>
      </c>
      <c r="O189" s="6">
        <v>573071</v>
      </c>
      <c r="P189" s="6">
        <v>99233</v>
      </c>
      <c r="Q189" s="6">
        <v>58217</v>
      </c>
      <c r="R189" s="6">
        <v>0</v>
      </c>
      <c r="S189" s="6">
        <v>0</v>
      </c>
      <c r="T189" s="6">
        <v>41831</v>
      </c>
      <c r="U189" s="6">
        <v>51101</v>
      </c>
      <c r="V189" s="19">
        <v>8266000</v>
      </c>
    </row>
    <row r="190" spans="1:22" x14ac:dyDescent="0.25">
      <c r="A190" s="25" t="s">
        <v>187</v>
      </c>
      <c r="B190" s="14">
        <v>4910756</v>
      </c>
      <c r="C190" s="6">
        <v>1044922</v>
      </c>
      <c r="D190" s="6">
        <v>405288</v>
      </c>
      <c r="E190" s="6">
        <v>1115388</v>
      </c>
      <c r="F190" s="6">
        <v>0</v>
      </c>
      <c r="G190" s="6">
        <v>17801</v>
      </c>
      <c r="H190" s="6">
        <v>97041</v>
      </c>
      <c r="I190" s="6">
        <v>0</v>
      </c>
      <c r="J190" s="6">
        <v>62991</v>
      </c>
      <c r="K190" s="6">
        <v>0</v>
      </c>
      <c r="L190" s="6">
        <v>245456</v>
      </c>
      <c r="M190" s="6">
        <v>25556</v>
      </c>
      <c r="N190" s="6">
        <v>28919</v>
      </c>
      <c r="O190" s="6">
        <v>534337</v>
      </c>
      <c r="P190" s="6">
        <v>134796</v>
      </c>
      <c r="Q190" s="6">
        <v>64972</v>
      </c>
      <c r="R190" s="6">
        <v>0</v>
      </c>
      <c r="S190" s="6">
        <v>0</v>
      </c>
      <c r="T190" s="6">
        <v>42681</v>
      </c>
      <c r="U190" s="6">
        <v>32952</v>
      </c>
      <c r="V190" s="19">
        <v>8763856</v>
      </c>
    </row>
    <row r="191" spans="1:22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6" t="s">
        <v>193</v>
      </c>
      <c r="I191" s="6" t="s">
        <v>193</v>
      </c>
      <c r="J191" s="6" t="s">
        <v>193</v>
      </c>
      <c r="K191" s="6" t="s">
        <v>193</v>
      </c>
      <c r="L191" s="6" t="s">
        <v>193</v>
      </c>
      <c r="M191" s="6" t="s">
        <v>193</v>
      </c>
      <c r="N191" s="6" t="s">
        <v>193</v>
      </c>
      <c r="O191" s="6" t="s">
        <v>193</v>
      </c>
      <c r="P191" s="6" t="s">
        <v>193</v>
      </c>
      <c r="Q191" s="6" t="s">
        <v>193</v>
      </c>
      <c r="R191" s="6" t="s">
        <v>193</v>
      </c>
      <c r="S191" s="6" t="s">
        <v>193</v>
      </c>
      <c r="T191" s="6" t="s">
        <v>193</v>
      </c>
      <c r="U191" s="6" t="s">
        <v>193</v>
      </c>
      <c r="V191" s="19" t="s">
        <v>193</v>
      </c>
    </row>
    <row r="192" spans="1:22" x14ac:dyDescent="0.25">
      <c r="A192" s="22" t="s">
        <v>155</v>
      </c>
      <c r="B192" s="12">
        <f t="shared" ref="B192:V192" si="29">SUM(B188:B191)</f>
        <v>13669522</v>
      </c>
      <c r="C192" s="5">
        <f t="shared" si="29"/>
        <v>2912734</v>
      </c>
      <c r="D192" s="5">
        <f t="shared" si="29"/>
        <v>1216513</v>
      </c>
      <c r="E192" s="5">
        <f t="shared" si="29"/>
        <v>3327113</v>
      </c>
      <c r="F192" s="5">
        <f t="shared" si="29"/>
        <v>0</v>
      </c>
      <c r="G192" s="5">
        <f t="shared" si="29"/>
        <v>37905</v>
      </c>
      <c r="H192" s="5">
        <f t="shared" si="29"/>
        <v>293149</v>
      </c>
      <c r="I192" s="5">
        <f t="shared" si="29"/>
        <v>0</v>
      </c>
      <c r="J192" s="5">
        <f t="shared" si="29"/>
        <v>188973</v>
      </c>
      <c r="K192" s="5">
        <f t="shared" si="29"/>
        <v>0</v>
      </c>
      <c r="L192" s="5">
        <f t="shared" si="29"/>
        <v>745996</v>
      </c>
      <c r="M192" s="5">
        <f t="shared" si="29"/>
        <v>81518</v>
      </c>
      <c r="N192" s="5">
        <f t="shared" si="29"/>
        <v>137529</v>
      </c>
      <c r="O192" s="5">
        <f t="shared" si="29"/>
        <v>1638469</v>
      </c>
      <c r="P192" s="5">
        <f t="shared" si="29"/>
        <v>335389</v>
      </c>
      <c r="Q192" s="5">
        <f t="shared" si="29"/>
        <v>157981</v>
      </c>
      <c r="R192" s="5">
        <f t="shared" si="29"/>
        <v>0</v>
      </c>
      <c r="S192" s="5">
        <f t="shared" si="29"/>
        <v>0</v>
      </c>
      <c r="T192" s="5">
        <f t="shared" si="29"/>
        <v>139568</v>
      </c>
      <c r="U192" s="5">
        <f t="shared" si="29"/>
        <v>135697</v>
      </c>
      <c r="V192" s="18">
        <f t="shared" si="29"/>
        <v>25018056</v>
      </c>
    </row>
    <row r="193" spans="1:22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47"/>
    </row>
    <row r="194" spans="1:22" x14ac:dyDescent="0.25">
      <c r="A194" s="22" t="s">
        <v>184</v>
      </c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47"/>
    </row>
    <row r="195" spans="1:22" x14ac:dyDescent="0.25">
      <c r="A195" s="25" t="s">
        <v>185</v>
      </c>
      <c r="B195" s="14">
        <v>2605762.13</v>
      </c>
      <c r="C195" s="6">
        <v>494563.16</v>
      </c>
      <c r="D195" s="6">
        <v>132058.34</v>
      </c>
      <c r="E195" s="6">
        <v>1291489.33</v>
      </c>
      <c r="F195" s="6">
        <v>18598.48</v>
      </c>
      <c r="G195" s="6">
        <v>29039.59</v>
      </c>
      <c r="H195" s="6">
        <v>0</v>
      </c>
      <c r="I195" s="6">
        <v>7101.2</v>
      </c>
      <c r="J195" s="6">
        <v>373495.99</v>
      </c>
      <c r="K195" s="6">
        <v>0</v>
      </c>
      <c r="L195" s="6">
        <v>127463.41</v>
      </c>
      <c r="M195" s="6">
        <v>100821.4</v>
      </c>
      <c r="N195" s="6">
        <v>0</v>
      </c>
      <c r="O195" s="6">
        <v>152580.16</v>
      </c>
      <c r="P195" s="6">
        <v>11260.67</v>
      </c>
      <c r="Q195" s="6">
        <v>57389.69</v>
      </c>
      <c r="R195" s="6">
        <v>67772.11</v>
      </c>
      <c r="S195" s="6">
        <v>0</v>
      </c>
      <c r="T195" s="6">
        <v>70265.56</v>
      </c>
      <c r="U195" s="6">
        <v>84622.22</v>
      </c>
      <c r="V195" s="19">
        <v>5624283.4400000004</v>
      </c>
    </row>
    <row r="196" spans="1:22" x14ac:dyDescent="0.25">
      <c r="A196" s="25" t="s">
        <v>186</v>
      </c>
      <c r="B196" s="14">
        <v>2556267.9</v>
      </c>
      <c r="C196" s="6">
        <v>494924.1</v>
      </c>
      <c r="D196" s="6">
        <v>143026.42000000001</v>
      </c>
      <c r="E196" s="6">
        <v>1299311</v>
      </c>
      <c r="F196" s="6">
        <v>18505.23</v>
      </c>
      <c r="G196" s="6">
        <v>30214.65</v>
      </c>
      <c r="H196" s="6">
        <v>0</v>
      </c>
      <c r="I196" s="6">
        <v>7395.76</v>
      </c>
      <c r="J196" s="6">
        <v>419350.17</v>
      </c>
      <c r="K196" s="6">
        <v>0</v>
      </c>
      <c r="L196" s="6">
        <v>123581.38</v>
      </c>
      <c r="M196" s="6">
        <v>106394.03</v>
      </c>
      <c r="N196" s="6">
        <v>0</v>
      </c>
      <c r="O196" s="6">
        <v>166354.93</v>
      </c>
      <c r="P196" s="6">
        <v>14215.84</v>
      </c>
      <c r="Q196" s="6">
        <v>103198.39</v>
      </c>
      <c r="R196" s="6">
        <v>78512.639999999999</v>
      </c>
      <c r="S196" s="6">
        <v>0</v>
      </c>
      <c r="T196" s="6">
        <v>67035.08</v>
      </c>
      <c r="U196" s="6">
        <v>80761.37</v>
      </c>
      <c r="V196" s="19">
        <v>5709048.8899999997</v>
      </c>
    </row>
    <row r="197" spans="1:22" x14ac:dyDescent="0.25">
      <c r="A197" s="25" t="s">
        <v>187</v>
      </c>
      <c r="B197" s="14">
        <v>2483654.4500000002</v>
      </c>
      <c r="C197" s="6">
        <v>499317</v>
      </c>
      <c r="D197" s="6">
        <v>138938.74</v>
      </c>
      <c r="E197" s="6">
        <v>1307306</v>
      </c>
      <c r="F197" s="6">
        <v>17170.98</v>
      </c>
      <c r="G197" s="6">
        <v>29696.79</v>
      </c>
      <c r="H197" s="6">
        <v>0</v>
      </c>
      <c r="I197" s="6">
        <v>5820.14</v>
      </c>
      <c r="J197" s="6">
        <v>380837.63</v>
      </c>
      <c r="K197" s="6">
        <v>0</v>
      </c>
      <c r="L197" s="6">
        <v>116573.37</v>
      </c>
      <c r="M197" s="6">
        <v>81963.98</v>
      </c>
      <c r="N197" s="6">
        <v>0</v>
      </c>
      <c r="O197" s="6">
        <v>242652.58</v>
      </c>
      <c r="P197" s="6">
        <v>17837.52</v>
      </c>
      <c r="Q197" s="6">
        <v>66590.91</v>
      </c>
      <c r="R197" s="6">
        <v>65208.18</v>
      </c>
      <c r="S197" s="6">
        <v>0</v>
      </c>
      <c r="T197" s="6">
        <v>64942.04</v>
      </c>
      <c r="U197" s="6">
        <v>68574.59</v>
      </c>
      <c r="V197" s="19">
        <v>5587084.9000000004</v>
      </c>
    </row>
    <row r="198" spans="1:22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6" t="s">
        <v>193</v>
      </c>
      <c r="I198" s="6" t="s">
        <v>193</v>
      </c>
      <c r="J198" s="6" t="s">
        <v>193</v>
      </c>
      <c r="K198" s="6" t="s">
        <v>193</v>
      </c>
      <c r="L198" s="6" t="s">
        <v>193</v>
      </c>
      <c r="M198" s="6" t="s">
        <v>193</v>
      </c>
      <c r="N198" s="6" t="s">
        <v>193</v>
      </c>
      <c r="O198" s="6" t="s">
        <v>193</v>
      </c>
      <c r="P198" s="6" t="s">
        <v>193</v>
      </c>
      <c r="Q198" s="6" t="s">
        <v>193</v>
      </c>
      <c r="R198" s="6" t="s">
        <v>193</v>
      </c>
      <c r="S198" s="6" t="s">
        <v>193</v>
      </c>
      <c r="T198" s="6" t="s">
        <v>193</v>
      </c>
      <c r="U198" s="6" t="s">
        <v>193</v>
      </c>
      <c r="V198" s="19" t="s">
        <v>193</v>
      </c>
    </row>
    <row r="199" spans="1:22" ht="15.75" thickBot="1" x14ac:dyDescent="0.3">
      <c r="A199" s="26" t="s">
        <v>155</v>
      </c>
      <c r="B199" s="16">
        <f t="shared" ref="B199:V199" si="30">SUM(B195:B198)</f>
        <v>7645684.4799999995</v>
      </c>
      <c r="C199" s="21">
        <f t="shared" si="30"/>
        <v>1488804.26</v>
      </c>
      <c r="D199" s="21">
        <f t="shared" si="30"/>
        <v>414023.5</v>
      </c>
      <c r="E199" s="21">
        <f t="shared" si="30"/>
        <v>3898106.33</v>
      </c>
      <c r="F199" s="21">
        <f t="shared" si="30"/>
        <v>54274.69</v>
      </c>
      <c r="G199" s="21">
        <f t="shared" si="30"/>
        <v>88951.03</v>
      </c>
      <c r="H199" s="21">
        <f t="shared" si="30"/>
        <v>0</v>
      </c>
      <c r="I199" s="21">
        <f t="shared" si="30"/>
        <v>20317.099999999999</v>
      </c>
      <c r="J199" s="21">
        <f t="shared" si="30"/>
        <v>1173683.79</v>
      </c>
      <c r="K199" s="21">
        <f t="shared" si="30"/>
        <v>0</v>
      </c>
      <c r="L199" s="21">
        <f t="shared" si="30"/>
        <v>367618.16000000003</v>
      </c>
      <c r="M199" s="21">
        <f t="shared" si="30"/>
        <v>289179.40999999997</v>
      </c>
      <c r="N199" s="21">
        <f t="shared" si="30"/>
        <v>0</v>
      </c>
      <c r="O199" s="21">
        <f t="shared" si="30"/>
        <v>561587.66999999993</v>
      </c>
      <c r="P199" s="21">
        <f t="shared" si="30"/>
        <v>43314.03</v>
      </c>
      <c r="Q199" s="21">
        <f t="shared" si="30"/>
        <v>227178.99000000002</v>
      </c>
      <c r="R199" s="21">
        <f t="shared" si="30"/>
        <v>211492.93</v>
      </c>
      <c r="S199" s="21">
        <f t="shared" si="30"/>
        <v>0</v>
      </c>
      <c r="T199" s="21">
        <f t="shared" si="30"/>
        <v>202242.68000000002</v>
      </c>
      <c r="U199" s="21">
        <f t="shared" si="30"/>
        <v>233958.18</v>
      </c>
      <c r="V199" s="20">
        <f t="shared" si="30"/>
        <v>16920417.23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V13"/>
    <mergeCell ref="A13:A14"/>
  </mergeCells>
  <phoneticPr fontId="17" type="noConversion"/>
  <conditionalFormatting sqref="B1:V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199"/>
  <sheetViews>
    <sheetView showGridLines="0" workbookViewId="0"/>
  </sheetViews>
  <sheetFormatPr defaultRowHeight="15" x14ac:dyDescent="0.25"/>
  <cols>
    <col min="1" max="1" width="40.5703125" style="1" bestFit="1" customWidth="1"/>
    <col min="2" max="14" width="19.140625" style="45" customWidth="1"/>
    <col min="15" max="16384" width="9.140625" style="1"/>
  </cols>
  <sheetData>
    <row r="6" spans="1:14" ht="18" x14ac:dyDescent="0.25">
      <c r="A6" s="2" t="str">
        <f>Contents!A7</f>
        <v>Nevada Healthcare Quarterly Reports</v>
      </c>
    </row>
    <row r="7" spans="1:14" ht="18.75" x14ac:dyDescent="0.3">
      <c r="A7" s="42" t="str">
        <f>Contents!A8</f>
        <v>Non-Acute Hospitals Financial Reports: First Quarter 2024 - Third Quarter 2024</v>
      </c>
      <c r="B7" s="48"/>
      <c r="C7" s="46"/>
      <c r="D7" s="46"/>
      <c r="E7" s="46"/>
      <c r="F7" s="46"/>
      <c r="G7" s="46"/>
      <c r="H7" s="46"/>
    </row>
    <row r="8" spans="1:14" ht="18.75" x14ac:dyDescent="0.3">
      <c r="A8" s="43" t="s">
        <v>75</v>
      </c>
      <c r="B8" s="48"/>
      <c r="C8" s="46"/>
      <c r="D8" s="46"/>
      <c r="E8" s="46"/>
      <c r="F8" s="46"/>
      <c r="G8" s="46"/>
      <c r="H8" s="46"/>
    </row>
    <row r="9" spans="1:14" ht="18.75" x14ac:dyDescent="0.3">
      <c r="A9" s="28" t="str">
        <f>Contents!A9</f>
        <v>Produced on December 11, 2024</v>
      </c>
      <c r="B9" s="48"/>
      <c r="C9" s="46"/>
      <c r="D9" s="46"/>
      <c r="E9" s="46"/>
      <c r="F9" s="46"/>
      <c r="G9" s="46"/>
      <c r="H9" s="46"/>
    </row>
    <row r="10" spans="1:14" ht="18.75" x14ac:dyDescent="0.3">
      <c r="A10" s="28" t="str">
        <f>Contents!A10</f>
        <v>Includes data submitted through December 9, 2024</v>
      </c>
      <c r="B10" s="48"/>
      <c r="C10" s="46"/>
      <c r="D10" s="46"/>
      <c r="E10" s="46"/>
      <c r="F10" s="46"/>
      <c r="G10" s="46"/>
      <c r="H10" s="46"/>
    </row>
    <row r="11" spans="1:14" x14ac:dyDescent="0.25">
      <c r="A11" s="3"/>
      <c r="B11" s="46"/>
      <c r="C11" s="46"/>
      <c r="D11" s="46"/>
      <c r="E11" s="46"/>
      <c r="F11" s="46"/>
      <c r="G11" s="46"/>
      <c r="H11" s="46"/>
    </row>
    <row r="12" spans="1:14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14" s="49" customFormat="1" x14ac:dyDescent="0.25">
      <c r="A13" s="55" t="s">
        <v>19</v>
      </c>
      <c r="B13" s="52" t="s">
        <v>32</v>
      </c>
      <c r="C13" s="53"/>
      <c r="D13" s="53"/>
      <c r="E13" s="53"/>
      <c r="F13" s="61"/>
      <c r="G13" s="61"/>
      <c r="H13" s="62"/>
      <c r="I13" s="63" t="s">
        <v>33</v>
      </c>
      <c r="J13" s="64"/>
      <c r="K13" s="64"/>
      <c r="L13" s="64"/>
      <c r="M13" s="64"/>
      <c r="N13" s="57"/>
    </row>
    <row r="14" spans="1:14" s="49" customFormat="1" ht="69" customHeight="1" thickBot="1" x14ac:dyDescent="0.3">
      <c r="A14" s="65"/>
      <c r="B14" s="10" t="s">
        <v>76</v>
      </c>
      <c r="C14" s="4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11" t="s">
        <v>35</v>
      </c>
      <c r="I14" s="10" t="s">
        <v>76</v>
      </c>
      <c r="J14" s="4" t="s">
        <v>82</v>
      </c>
      <c r="K14" s="4" t="s">
        <v>78</v>
      </c>
      <c r="L14" s="4" t="s">
        <v>83</v>
      </c>
      <c r="M14" s="4" t="s">
        <v>84</v>
      </c>
      <c r="N14" s="11" t="s">
        <v>35</v>
      </c>
    </row>
    <row r="15" spans="1:14" x14ac:dyDescent="0.25">
      <c r="A15" s="22" t="s">
        <v>156</v>
      </c>
      <c r="B15" s="12">
        <f t="shared" ref="B15:N15" si="0">SUM(B16:B17)</f>
        <v>0</v>
      </c>
      <c r="C15" s="5">
        <f t="shared" si="0"/>
        <v>694613.75999999989</v>
      </c>
      <c r="D15" s="5">
        <f t="shared" si="0"/>
        <v>0</v>
      </c>
      <c r="E15" s="5">
        <f t="shared" si="0"/>
        <v>-19717.37</v>
      </c>
      <c r="F15" s="5">
        <f t="shared" si="0"/>
        <v>1720432</v>
      </c>
      <c r="G15" s="5">
        <f t="shared" si="0"/>
        <v>0</v>
      </c>
      <c r="H15" s="13">
        <f t="shared" si="0"/>
        <v>2388465.3899999997</v>
      </c>
      <c r="I15" s="12">
        <f t="shared" si="0"/>
        <v>4417609</v>
      </c>
      <c r="J15" s="5">
        <f t="shared" si="0"/>
        <v>897637.76</v>
      </c>
      <c r="K15" s="5">
        <f t="shared" si="0"/>
        <v>4673416.0199999996</v>
      </c>
      <c r="L15" s="5">
        <f t="shared" si="0"/>
        <v>1312</v>
      </c>
      <c r="M15" s="5">
        <f t="shared" si="0"/>
        <v>3252362.06</v>
      </c>
      <c r="N15" s="13">
        <f t="shared" si="0"/>
        <v>13242336.84</v>
      </c>
    </row>
    <row r="16" spans="1:14" x14ac:dyDescent="0.25">
      <c r="A16" s="23" t="s">
        <v>146</v>
      </c>
      <c r="B16" s="12">
        <f>B24+B31+B38+B45+B52+B59+B66+B73+B80+B87+B94+B101+B108+B115+B122+B129+B136+B143+B150+B157</f>
        <v>0</v>
      </c>
      <c r="C16" s="5">
        <f t="shared" ref="C16:N16" si="1">C24+C31+C38+C45+C52+C59+C66+C73+C80+C87+C94+C101+C108+C115+C122+C129+C136+C143+C150+C157</f>
        <v>694613.75999999989</v>
      </c>
      <c r="D16" s="5">
        <f t="shared" si="1"/>
        <v>0</v>
      </c>
      <c r="E16" s="5">
        <f t="shared" si="1"/>
        <v>-19717.37</v>
      </c>
      <c r="F16" s="5">
        <f t="shared" si="1"/>
        <v>1810020</v>
      </c>
      <c r="G16" s="5">
        <f t="shared" si="1"/>
        <v>0</v>
      </c>
      <c r="H16" s="13">
        <f t="shared" si="1"/>
        <v>2478053.3899999997</v>
      </c>
      <c r="I16" s="12">
        <f t="shared" si="1"/>
        <v>3777892</v>
      </c>
      <c r="J16" s="5">
        <f t="shared" si="1"/>
        <v>885864.76</v>
      </c>
      <c r="K16" s="5">
        <f t="shared" si="1"/>
        <v>4673416.0199999996</v>
      </c>
      <c r="L16" s="5">
        <f t="shared" si="1"/>
        <v>-599</v>
      </c>
      <c r="M16" s="5">
        <f t="shared" si="1"/>
        <v>2920307.06</v>
      </c>
      <c r="N16" s="13">
        <f t="shared" si="1"/>
        <v>12256880.84</v>
      </c>
    </row>
    <row r="17" spans="1:14" x14ac:dyDescent="0.25">
      <c r="A17" s="23" t="s">
        <v>147</v>
      </c>
      <c r="B17" s="12">
        <f>B164+B171+B178+B185+B192+B199</f>
        <v>0</v>
      </c>
      <c r="C17" s="5">
        <f t="shared" ref="C17:N17" si="2">C164+C171+C178+C185+C192+C199</f>
        <v>0</v>
      </c>
      <c r="D17" s="5">
        <f t="shared" si="2"/>
        <v>0</v>
      </c>
      <c r="E17" s="5">
        <f t="shared" si="2"/>
        <v>0</v>
      </c>
      <c r="F17" s="5">
        <f t="shared" si="2"/>
        <v>-89588</v>
      </c>
      <c r="G17" s="5">
        <f t="shared" si="2"/>
        <v>0</v>
      </c>
      <c r="H17" s="13">
        <f t="shared" si="2"/>
        <v>-89588</v>
      </c>
      <c r="I17" s="12">
        <f t="shared" si="2"/>
        <v>639717</v>
      </c>
      <c r="J17" s="5">
        <f t="shared" si="2"/>
        <v>11773</v>
      </c>
      <c r="K17" s="5">
        <f t="shared" si="2"/>
        <v>0</v>
      </c>
      <c r="L17" s="5">
        <f t="shared" si="2"/>
        <v>1911</v>
      </c>
      <c r="M17" s="5">
        <f t="shared" si="2"/>
        <v>332055</v>
      </c>
      <c r="N17" s="13">
        <f t="shared" si="2"/>
        <v>985456</v>
      </c>
    </row>
    <row r="18" spans="1:14" x14ac:dyDescent="0.25">
      <c r="A18" s="24"/>
      <c r="B18" s="33"/>
      <c r="C18" s="34"/>
      <c r="D18" s="34"/>
      <c r="E18" s="34"/>
      <c r="F18" s="34"/>
      <c r="G18" s="34"/>
      <c r="H18" s="35"/>
      <c r="I18" s="33"/>
      <c r="J18" s="34"/>
      <c r="K18" s="34"/>
      <c r="L18" s="34"/>
      <c r="M18" s="34"/>
      <c r="N18" s="35"/>
    </row>
    <row r="19" spans="1:14" x14ac:dyDescent="0.25">
      <c r="A19" s="22" t="s">
        <v>159</v>
      </c>
      <c r="B19" s="33"/>
      <c r="C19" s="34"/>
      <c r="D19" s="34"/>
      <c r="E19" s="34"/>
      <c r="F19" s="34"/>
      <c r="G19" s="34"/>
      <c r="H19" s="35"/>
      <c r="I19" s="33"/>
      <c r="J19" s="34"/>
      <c r="K19" s="34"/>
      <c r="L19" s="34"/>
      <c r="M19" s="34"/>
      <c r="N19" s="35"/>
    </row>
    <row r="20" spans="1:14" x14ac:dyDescent="0.25">
      <c r="A20" s="25" t="s">
        <v>185</v>
      </c>
      <c r="B20" s="14" t="s">
        <v>192</v>
      </c>
      <c r="C20" s="6" t="s">
        <v>192</v>
      </c>
      <c r="D20" s="6" t="s">
        <v>192</v>
      </c>
      <c r="E20" s="6" t="s">
        <v>192</v>
      </c>
      <c r="F20" s="6" t="s">
        <v>192</v>
      </c>
      <c r="G20" s="6" t="s">
        <v>192</v>
      </c>
      <c r="H20" s="15" t="s">
        <v>192</v>
      </c>
      <c r="I20" s="14" t="s">
        <v>192</v>
      </c>
      <c r="J20" s="6" t="s">
        <v>192</v>
      </c>
      <c r="K20" s="6" t="s">
        <v>192</v>
      </c>
      <c r="L20" s="6" t="s">
        <v>192</v>
      </c>
      <c r="M20" s="6" t="s">
        <v>192</v>
      </c>
      <c r="N20" s="15" t="s">
        <v>192</v>
      </c>
    </row>
    <row r="21" spans="1:14" x14ac:dyDescent="0.25">
      <c r="A21" s="25" t="s">
        <v>186</v>
      </c>
      <c r="B21" s="14" t="s">
        <v>193</v>
      </c>
      <c r="C21" s="6" t="s">
        <v>193</v>
      </c>
      <c r="D21" s="6" t="s">
        <v>193</v>
      </c>
      <c r="E21" s="6" t="s">
        <v>193</v>
      </c>
      <c r="F21" s="6" t="s">
        <v>193</v>
      </c>
      <c r="G21" s="6" t="s">
        <v>193</v>
      </c>
      <c r="H21" s="15" t="s">
        <v>193</v>
      </c>
      <c r="I21" s="14" t="s">
        <v>193</v>
      </c>
      <c r="J21" s="6" t="s">
        <v>193</v>
      </c>
      <c r="K21" s="6" t="s">
        <v>193</v>
      </c>
      <c r="L21" s="6" t="s">
        <v>193</v>
      </c>
      <c r="M21" s="6" t="s">
        <v>193</v>
      </c>
      <c r="N21" s="15" t="s">
        <v>193</v>
      </c>
    </row>
    <row r="22" spans="1:14" x14ac:dyDescent="0.25">
      <c r="A22" s="25" t="s">
        <v>187</v>
      </c>
      <c r="B22" s="14" t="s">
        <v>193</v>
      </c>
      <c r="C22" s="6" t="s">
        <v>193</v>
      </c>
      <c r="D22" s="6" t="s">
        <v>193</v>
      </c>
      <c r="E22" s="6" t="s">
        <v>193</v>
      </c>
      <c r="F22" s="6" t="s">
        <v>193</v>
      </c>
      <c r="G22" s="6" t="s">
        <v>193</v>
      </c>
      <c r="H22" s="15" t="s">
        <v>193</v>
      </c>
      <c r="I22" s="14" t="s">
        <v>193</v>
      </c>
      <c r="J22" s="6" t="s">
        <v>193</v>
      </c>
      <c r="K22" s="6" t="s">
        <v>193</v>
      </c>
      <c r="L22" s="6" t="s">
        <v>193</v>
      </c>
      <c r="M22" s="6" t="s">
        <v>193</v>
      </c>
      <c r="N22" s="15" t="s">
        <v>193</v>
      </c>
    </row>
    <row r="23" spans="1:14" x14ac:dyDescent="0.25">
      <c r="A23" s="25" t="s">
        <v>188</v>
      </c>
      <c r="B23" s="14" t="s">
        <v>193</v>
      </c>
      <c r="C23" s="6" t="s">
        <v>193</v>
      </c>
      <c r="D23" s="6" t="s">
        <v>193</v>
      </c>
      <c r="E23" s="6" t="s">
        <v>193</v>
      </c>
      <c r="F23" s="6" t="s">
        <v>193</v>
      </c>
      <c r="G23" s="6" t="s">
        <v>193</v>
      </c>
      <c r="H23" s="15" t="s">
        <v>193</v>
      </c>
      <c r="I23" s="14" t="s">
        <v>193</v>
      </c>
      <c r="J23" s="6" t="s">
        <v>193</v>
      </c>
      <c r="K23" s="6" t="s">
        <v>193</v>
      </c>
      <c r="L23" s="6" t="s">
        <v>193</v>
      </c>
      <c r="M23" s="6" t="s">
        <v>193</v>
      </c>
      <c r="N23" s="15" t="s">
        <v>193</v>
      </c>
    </row>
    <row r="24" spans="1:14" x14ac:dyDescent="0.25">
      <c r="A24" s="22" t="s">
        <v>155</v>
      </c>
      <c r="B24" s="12">
        <f t="shared" ref="B24:H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13">
        <f t="shared" si="3"/>
        <v>0</v>
      </c>
      <c r="I24" s="12">
        <f t="shared" ref="I24:N24" si="4">SUM(I20:I23)</f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13">
        <f t="shared" si="4"/>
        <v>0</v>
      </c>
    </row>
    <row r="25" spans="1:14" x14ac:dyDescent="0.25">
      <c r="A25" s="24"/>
      <c r="B25" s="33"/>
      <c r="C25" s="34"/>
      <c r="D25" s="34"/>
      <c r="E25" s="34"/>
      <c r="F25" s="34"/>
      <c r="G25" s="34"/>
      <c r="H25" s="35"/>
      <c r="I25" s="33"/>
      <c r="J25" s="34"/>
      <c r="K25" s="34"/>
      <c r="L25" s="34"/>
      <c r="M25" s="34"/>
      <c r="N25" s="35"/>
    </row>
    <row r="26" spans="1:14" x14ac:dyDescent="0.25">
      <c r="A26" s="22" t="s">
        <v>160</v>
      </c>
      <c r="B26" s="33"/>
      <c r="C26" s="34"/>
      <c r="D26" s="34"/>
      <c r="E26" s="34"/>
      <c r="F26" s="34"/>
      <c r="G26" s="34"/>
      <c r="H26" s="35"/>
      <c r="I26" s="33"/>
      <c r="J26" s="34"/>
      <c r="K26" s="34"/>
      <c r="L26" s="34"/>
      <c r="M26" s="34"/>
      <c r="N26" s="35"/>
    </row>
    <row r="27" spans="1:14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6">
        <v>0</v>
      </c>
      <c r="L27" s="6">
        <v>0</v>
      </c>
      <c r="M27" s="6">
        <v>0</v>
      </c>
      <c r="N27" s="15">
        <v>0</v>
      </c>
    </row>
    <row r="28" spans="1:14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6">
        <v>0</v>
      </c>
      <c r="L28" s="6">
        <v>0</v>
      </c>
      <c r="M28" s="6">
        <v>0</v>
      </c>
      <c r="N28" s="15">
        <v>0</v>
      </c>
    </row>
    <row r="29" spans="1:14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6">
        <v>0</v>
      </c>
      <c r="L29" s="6">
        <v>0</v>
      </c>
      <c r="M29" s="6">
        <v>0</v>
      </c>
      <c r="N29" s="15">
        <v>0</v>
      </c>
    </row>
    <row r="30" spans="1:14" x14ac:dyDescent="0.25">
      <c r="A30" s="25" t="s">
        <v>188</v>
      </c>
      <c r="B30" s="14" t="s">
        <v>193</v>
      </c>
      <c r="C30" s="6" t="s">
        <v>193</v>
      </c>
      <c r="D30" s="6" t="s">
        <v>193</v>
      </c>
      <c r="E30" s="6" t="s">
        <v>193</v>
      </c>
      <c r="F30" s="6" t="s">
        <v>193</v>
      </c>
      <c r="G30" s="6" t="s">
        <v>193</v>
      </c>
      <c r="H30" s="15" t="s">
        <v>193</v>
      </c>
      <c r="I30" s="14" t="s">
        <v>193</v>
      </c>
      <c r="J30" s="6" t="s">
        <v>193</v>
      </c>
      <c r="K30" s="6" t="s">
        <v>193</v>
      </c>
      <c r="L30" s="6" t="s">
        <v>193</v>
      </c>
      <c r="M30" s="6" t="s">
        <v>193</v>
      </c>
      <c r="N30" s="15" t="s">
        <v>193</v>
      </c>
    </row>
    <row r="31" spans="1:14" x14ac:dyDescent="0.25">
      <c r="A31" s="22" t="s">
        <v>155</v>
      </c>
      <c r="B31" s="12">
        <f t="shared" ref="B31:H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13">
        <f t="shared" si="5"/>
        <v>0</v>
      </c>
      <c r="I31" s="12">
        <f t="shared" ref="I31:N31" si="6">SUM(I27:I30)</f>
        <v>0</v>
      </c>
      <c r="J31" s="5">
        <f t="shared" si="6"/>
        <v>0</v>
      </c>
      <c r="K31" s="5">
        <f t="shared" si="6"/>
        <v>0</v>
      </c>
      <c r="L31" s="5">
        <f t="shared" si="6"/>
        <v>0</v>
      </c>
      <c r="M31" s="5">
        <f t="shared" si="6"/>
        <v>0</v>
      </c>
      <c r="N31" s="13">
        <f t="shared" si="6"/>
        <v>0</v>
      </c>
    </row>
    <row r="32" spans="1:14" x14ac:dyDescent="0.25">
      <c r="A32" s="24"/>
      <c r="B32" s="33"/>
      <c r="C32" s="34"/>
      <c r="D32" s="34"/>
      <c r="E32" s="34"/>
      <c r="F32" s="34"/>
      <c r="G32" s="34"/>
      <c r="H32" s="35"/>
      <c r="I32" s="33"/>
      <c r="J32" s="34"/>
      <c r="K32" s="34"/>
      <c r="L32" s="34"/>
      <c r="M32" s="34"/>
      <c r="N32" s="35"/>
    </row>
    <row r="33" spans="1:14" x14ac:dyDescent="0.25">
      <c r="A33" s="22" t="s">
        <v>161</v>
      </c>
      <c r="B33" s="33"/>
      <c r="C33" s="34"/>
      <c r="D33" s="34"/>
      <c r="E33" s="34"/>
      <c r="F33" s="34"/>
      <c r="G33" s="34"/>
      <c r="H33" s="35"/>
      <c r="I33" s="33"/>
      <c r="J33" s="34"/>
      <c r="K33" s="34"/>
      <c r="L33" s="34"/>
      <c r="M33" s="34"/>
      <c r="N33" s="35"/>
    </row>
    <row r="34" spans="1:14" x14ac:dyDescent="0.25">
      <c r="A34" s="25" t="s">
        <v>185</v>
      </c>
      <c r="B34" s="14">
        <v>0</v>
      </c>
      <c r="C34" s="6">
        <v>41.17</v>
      </c>
      <c r="D34" s="6">
        <v>0</v>
      </c>
      <c r="E34" s="6">
        <v>0</v>
      </c>
      <c r="F34" s="6">
        <v>0</v>
      </c>
      <c r="G34" s="6">
        <v>0</v>
      </c>
      <c r="H34" s="15">
        <v>41.17</v>
      </c>
      <c r="I34" s="14">
        <v>0</v>
      </c>
      <c r="J34" s="6">
        <v>0</v>
      </c>
      <c r="K34" s="6">
        <v>0</v>
      </c>
      <c r="L34" s="6">
        <v>0</v>
      </c>
      <c r="M34" s="6">
        <v>0</v>
      </c>
      <c r="N34" s="15">
        <v>0</v>
      </c>
    </row>
    <row r="35" spans="1:14" x14ac:dyDescent="0.25">
      <c r="A35" s="25" t="s">
        <v>186</v>
      </c>
      <c r="B35" s="14">
        <v>0</v>
      </c>
      <c r="C35" s="6">
        <v>41.17</v>
      </c>
      <c r="D35" s="6">
        <v>0</v>
      </c>
      <c r="E35" s="6">
        <v>0</v>
      </c>
      <c r="F35" s="6">
        <v>0</v>
      </c>
      <c r="G35" s="6">
        <v>0</v>
      </c>
      <c r="H35" s="15">
        <v>41.17</v>
      </c>
      <c r="I35" s="14">
        <v>0</v>
      </c>
      <c r="J35" s="6">
        <v>0</v>
      </c>
      <c r="K35" s="6">
        <v>0</v>
      </c>
      <c r="L35" s="6">
        <v>0</v>
      </c>
      <c r="M35" s="6">
        <v>0</v>
      </c>
      <c r="N35" s="15">
        <v>0</v>
      </c>
    </row>
    <row r="36" spans="1:14" x14ac:dyDescent="0.25">
      <c r="A36" s="25" t="s">
        <v>187</v>
      </c>
      <c r="B36" s="14" t="s">
        <v>193</v>
      </c>
      <c r="C36" s="6" t="s">
        <v>193</v>
      </c>
      <c r="D36" s="6" t="s">
        <v>193</v>
      </c>
      <c r="E36" s="6" t="s">
        <v>193</v>
      </c>
      <c r="F36" s="6" t="s">
        <v>193</v>
      </c>
      <c r="G36" s="6" t="s">
        <v>193</v>
      </c>
      <c r="H36" s="15" t="s">
        <v>193</v>
      </c>
      <c r="I36" s="14" t="s">
        <v>193</v>
      </c>
      <c r="J36" s="6" t="s">
        <v>193</v>
      </c>
      <c r="K36" s="6" t="s">
        <v>193</v>
      </c>
      <c r="L36" s="6" t="s">
        <v>193</v>
      </c>
      <c r="M36" s="6" t="s">
        <v>193</v>
      </c>
      <c r="N36" s="15" t="s">
        <v>193</v>
      </c>
    </row>
    <row r="37" spans="1:14" x14ac:dyDescent="0.25">
      <c r="A37" s="25" t="s">
        <v>188</v>
      </c>
      <c r="B37" s="14" t="s">
        <v>193</v>
      </c>
      <c r="C37" s="6" t="s">
        <v>193</v>
      </c>
      <c r="D37" s="6" t="s">
        <v>193</v>
      </c>
      <c r="E37" s="6" t="s">
        <v>193</v>
      </c>
      <c r="F37" s="6" t="s">
        <v>193</v>
      </c>
      <c r="G37" s="6" t="s">
        <v>193</v>
      </c>
      <c r="H37" s="15" t="s">
        <v>193</v>
      </c>
      <c r="I37" s="14" t="s">
        <v>193</v>
      </c>
      <c r="J37" s="6" t="s">
        <v>193</v>
      </c>
      <c r="K37" s="6" t="s">
        <v>193</v>
      </c>
      <c r="L37" s="6" t="s">
        <v>193</v>
      </c>
      <c r="M37" s="6" t="s">
        <v>193</v>
      </c>
      <c r="N37" s="15" t="s">
        <v>193</v>
      </c>
    </row>
    <row r="38" spans="1:14" x14ac:dyDescent="0.25">
      <c r="A38" s="22" t="s">
        <v>155</v>
      </c>
      <c r="B38" s="12">
        <f t="shared" ref="B38:H38" si="7">SUM(B34:B37)</f>
        <v>0</v>
      </c>
      <c r="C38" s="5">
        <f t="shared" si="7"/>
        <v>82.34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  <c r="H38" s="13">
        <f t="shared" si="7"/>
        <v>82.34</v>
      </c>
      <c r="I38" s="12">
        <f t="shared" ref="I38:N38" si="8">SUM(I34:I37)</f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13">
        <f t="shared" si="8"/>
        <v>0</v>
      </c>
    </row>
    <row r="39" spans="1:14" x14ac:dyDescent="0.25">
      <c r="A39" s="24"/>
      <c r="B39" s="33"/>
      <c r="C39" s="34"/>
      <c r="D39" s="34"/>
      <c r="E39" s="34"/>
      <c r="F39" s="34"/>
      <c r="G39" s="34"/>
      <c r="H39" s="35"/>
      <c r="I39" s="33"/>
      <c r="J39" s="34"/>
      <c r="K39" s="34"/>
      <c r="L39" s="34"/>
      <c r="M39" s="34"/>
      <c r="N39" s="35"/>
    </row>
    <row r="40" spans="1:14" x14ac:dyDescent="0.25">
      <c r="A40" s="22" t="s">
        <v>162</v>
      </c>
      <c r="B40" s="33"/>
      <c r="C40" s="34"/>
      <c r="D40" s="34"/>
      <c r="E40" s="34"/>
      <c r="F40" s="34"/>
      <c r="G40" s="34"/>
      <c r="H40" s="35"/>
      <c r="I40" s="33"/>
      <c r="J40" s="34"/>
      <c r="K40" s="34"/>
      <c r="L40" s="34"/>
      <c r="M40" s="34"/>
      <c r="N40" s="35"/>
    </row>
    <row r="41" spans="1:14" x14ac:dyDescent="0.25">
      <c r="A41" s="25" t="s">
        <v>185</v>
      </c>
      <c r="B41" s="14">
        <v>0</v>
      </c>
      <c r="C41" s="6">
        <v>176291.08</v>
      </c>
      <c r="D41" s="6">
        <v>0</v>
      </c>
      <c r="E41" s="6">
        <v>0</v>
      </c>
      <c r="F41" s="6">
        <v>0</v>
      </c>
      <c r="G41" s="6">
        <v>0</v>
      </c>
      <c r="H41" s="15">
        <v>176291.08</v>
      </c>
      <c r="I41" s="14">
        <v>0</v>
      </c>
      <c r="J41" s="6">
        <v>298667.28999999998</v>
      </c>
      <c r="K41" s="6">
        <v>1534250.55</v>
      </c>
      <c r="L41" s="6">
        <v>0</v>
      </c>
      <c r="M41" s="6">
        <v>830656.44</v>
      </c>
      <c r="N41" s="15">
        <v>2663574.2799999998</v>
      </c>
    </row>
    <row r="42" spans="1:14" x14ac:dyDescent="0.25">
      <c r="A42" s="25" t="s">
        <v>186</v>
      </c>
      <c r="B42" s="14">
        <v>0</v>
      </c>
      <c r="C42" s="6">
        <v>237662</v>
      </c>
      <c r="D42" s="6">
        <v>0</v>
      </c>
      <c r="E42" s="6">
        <v>0</v>
      </c>
      <c r="F42" s="6">
        <v>0</v>
      </c>
      <c r="G42" s="6">
        <v>0</v>
      </c>
      <c r="H42" s="15">
        <v>237662</v>
      </c>
      <c r="I42" s="14">
        <v>0</v>
      </c>
      <c r="J42" s="6">
        <v>288886</v>
      </c>
      <c r="K42" s="6">
        <v>1345666</v>
      </c>
      <c r="L42" s="6">
        <v>0</v>
      </c>
      <c r="M42" s="6">
        <v>796934</v>
      </c>
      <c r="N42" s="15">
        <v>2431486</v>
      </c>
    </row>
    <row r="43" spans="1:14" x14ac:dyDescent="0.25">
      <c r="A43" s="25" t="s">
        <v>187</v>
      </c>
      <c r="B43" s="14">
        <v>0</v>
      </c>
      <c r="C43" s="6">
        <v>273746.34000000003</v>
      </c>
      <c r="D43" s="6">
        <v>0</v>
      </c>
      <c r="E43" s="6">
        <v>0</v>
      </c>
      <c r="F43" s="6">
        <v>0</v>
      </c>
      <c r="G43" s="6">
        <v>0</v>
      </c>
      <c r="H43" s="15">
        <v>273746.34000000003</v>
      </c>
      <c r="I43" s="14">
        <v>0</v>
      </c>
      <c r="J43" s="6">
        <v>278801.46999999997</v>
      </c>
      <c r="K43" s="6">
        <v>1793499.47</v>
      </c>
      <c r="L43" s="6">
        <v>0</v>
      </c>
      <c r="M43" s="6">
        <v>838207.62</v>
      </c>
      <c r="N43" s="15">
        <v>2910508.56</v>
      </c>
    </row>
    <row r="44" spans="1:14" x14ac:dyDescent="0.25">
      <c r="A44" s="25" t="s">
        <v>188</v>
      </c>
      <c r="B44" s="14" t="s">
        <v>193</v>
      </c>
      <c r="C44" s="6" t="s">
        <v>193</v>
      </c>
      <c r="D44" s="6" t="s">
        <v>193</v>
      </c>
      <c r="E44" s="6" t="s">
        <v>193</v>
      </c>
      <c r="F44" s="6" t="s">
        <v>193</v>
      </c>
      <c r="G44" s="6" t="s">
        <v>193</v>
      </c>
      <c r="H44" s="15" t="s">
        <v>193</v>
      </c>
      <c r="I44" s="14" t="s">
        <v>193</v>
      </c>
      <c r="J44" s="6" t="s">
        <v>193</v>
      </c>
      <c r="K44" s="6" t="s">
        <v>193</v>
      </c>
      <c r="L44" s="6" t="s">
        <v>193</v>
      </c>
      <c r="M44" s="6" t="s">
        <v>193</v>
      </c>
      <c r="N44" s="15" t="s">
        <v>193</v>
      </c>
    </row>
    <row r="45" spans="1:14" x14ac:dyDescent="0.25">
      <c r="A45" s="22" t="s">
        <v>155</v>
      </c>
      <c r="B45" s="12">
        <f t="shared" ref="B45:H45" si="9">SUM(B41:B44)</f>
        <v>0</v>
      </c>
      <c r="C45" s="5">
        <f t="shared" si="9"/>
        <v>687699.41999999993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13">
        <f t="shared" si="9"/>
        <v>687699.41999999993</v>
      </c>
      <c r="I45" s="12">
        <f t="shared" ref="I45:N45" si="10">SUM(I41:I44)</f>
        <v>0</v>
      </c>
      <c r="J45" s="5">
        <f t="shared" si="10"/>
        <v>866354.76</v>
      </c>
      <c r="K45" s="5">
        <f t="shared" si="10"/>
        <v>4673416.0199999996</v>
      </c>
      <c r="L45" s="5">
        <f t="shared" si="10"/>
        <v>0</v>
      </c>
      <c r="M45" s="5">
        <f t="shared" si="10"/>
        <v>2465798.06</v>
      </c>
      <c r="N45" s="13">
        <f t="shared" si="10"/>
        <v>8005568.8399999999</v>
      </c>
    </row>
    <row r="46" spans="1:14" x14ac:dyDescent="0.25">
      <c r="A46" s="24"/>
      <c r="B46" s="33"/>
      <c r="C46" s="34"/>
      <c r="D46" s="34"/>
      <c r="E46" s="34"/>
      <c r="F46" s="34"/>
      <c r="G46" s="34"/>
      <c r="H46" s="35"/>
      <c r="I46" s="33"/>
      <c r="J46" s="34"/>
      <c r="K46" s="34"/>
      <c r="L46" s="34"/>
      <c r="M46" s="34"/>
      <c r="N46" s="35"/>
    </row>
    <row r="47" spans="1:14" x14ac:dyDescent="0.25">
      <c r="A47" s="22" t="s">
        <v>163</v>
      </c>
      <c r="B47" s="33"/>
      <c r="C47" s="34"/>
      <c r="D47" s="34"/>
      <c r="E47" s="34"/>
      <c r="F47" s="34"/>
      <c r="G47" s="34"/>
      <c r="H47" s="35"/>
      <c r="I47" s="33"/>
      <c r="J47" s="34"/>
      <c r="K47" s="34"/>
      <c r="L47" s="34"/>
      <c r="M47" s="34"/>
      <c r="N47" s="35"/>
    </row>
    <row r="48" spans="1:14" x14ac:dyDescent="0.25">
      <c r="A48" s="25" t="s">
        <v>185</v>
      </c>
      <c r="B48" s="14" t="s">
        <v>192</v>
      </c>
      <c r="C48" s="6" t="s">
        <v>192</v>
      </c>
      <c r="D48" s="6" t="s">
        <v>192</v>
      </c>
      <c r="E48" s="6" t="s">
        <v>192</v>
      </c>
      <c r="F48" s="6" t="s">
        <v>192</v>
      </c>
      <c r="G48" s="6" t="s">
        <v>192</v>
      </c>
      <c r="H48" s="15" t="s">
        <v>192</v>
      </c>
      <c r="I48" s="14" t="s">
        <v>192</v>
      </c>
      <c r="J48" s="6" t="s">
        <v>192</v>
      </c>
      <c r="K48" s="6" t="s">
        <v>192</v>
      </c>
      <c r="L48" s="6" t="s">
        <v>192</v>
      </c>
      <c r="M48" s="6" t="s">
        <v>192</v>
      </c>
      <c r="N48" s="15" t="s">
        <v>192</v>
      </c>
    </row>
    <row r="49" spans="1:14" x14ac:dyDescent="0.25">
      <c r="A49" s="25" t="s">
        <v>186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15" t="s">
        <v>193</v>
      </c>
      <c r="I49" s="14" t="s">
        <v>193</v>
      </c>
      <c r="J49" s="6" t="s">
        <v>193</v>
      </c>
      <c r="K49" s="6" t="s">
        <v>193</v>
      </c>
      <c r="L49" s="6" t="s">
        <v>193</v>
      </c>
      <c r="M49" s="6" t="s">
        <v>193</v>
      </c>
      <c r="N49" s="15" t="s">
        <v>193</v>
      </c>
    </row>
    <row r="50" spans="1:14" x14ac:dyDescent="0.25">
      <c r="A50" s="25" t="s">
        <v>187</v>
      </c>
      <c r="B50" s="14" t="s">
        <v>193</v>
      </c>
      <c r="C50" s="6" t="s">
        <v>193</v>
      </c>
      <c r="D50" s="6" t="s">
        <v>193</v>
      </c>
      <c r="E50" s="6" t="s">
        <v>193</v>
      </c>
      <c r="F50" s="6" t="s">
        <v>193</v>
      </c>
      <c r="G50" s="6" t="s">
        <v>193</v>
      </c>
      <c r="H50" s="15" t="s">
        <v>193</v>
      </c>
      <c r="I50" s="14" t="s">
        <v>193</v>
      </c>
      <c r="J50" s="6" t="s">
        <v>193</v>
      </c>
      <c r="K50" s="6" t="s">
        <v>193</v>
      </c>
      <c r="L50" s="6" t="s">
        <v>193</v>
      </c>
      <c r="M50" s="6" t="s">
        <v>193</v>
      </c>
      <c r="N50" s="15" t="s">
        <v>193</v>
      </c>
    </row>
    <row r="51" spans="1:14" x14ac:dyDescent="0.25">
      <c r="A51" s="25" t="s">
        <v>188</v>
      </c>
      <c r="B51" s="14" t="s">
        <v>193</v>
      </c>
      <c r="C51" s="6" t="s">
        <v>193</v>
      </c>
      <c r="D51" s="6" t="s">
        <v>193</v>
      </c>
      <c r="E51" s="6" t="s">
        <v>193</v>
      </c>
      <c r="F51" s="6" t="s">
        <v>193</v>
      </c>
      <c r="G51" s="6" t="s">
        <v>193</v>
      </c>
      <c r="H51" s="15" t="s">
        <v>193</v>
      </c>
      <c r="I51" s="14" t="s">
        <v>193</v>
      </c>
      <c r="J51" s="6" t="s">
        <v>193</v>
      </c>
      <c r="K51" s="6" t="s">
        <v>193</v>
      </c>
      <c r="L51" s="6" t="s">
        <v>193</v>
      </c>
      <c r="M51" s="6" t="s">
        <v>193</v>
      </c>
      <c r="N51" s="15" t="s">
        <v>193</v>
      </c>
    </row>
    <row r="52" spans="1:14" x14ac:dyDescent="0.25">
      <c r="A52" s="22" t="s">
        <v>155</v>
      </c>
      <c r="B52" s="12">
        <f t="shared" ref="B52:H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13">
        <f t="shared" si="11"/>
        <v>0</v>
      </c>
      <c r="I52" s="12">
        <f t="shared" ref="I52:N52" si="12">SUM(I48:I51)</f>
        <v>0</v>
      </c>
      <c r="J52" s="5">
        <f t="shared" si="12"/>
        <v>0</v>
      </c>
      <c r="K52" s="5">
        <f t="shared" si="12"/>
        <v>0</v>
      </c>
      <c r="L52" s="5">
        <f t="shared" si="12"/>
        <v>0</v>
      </c>
      <c r="M52" s="5">
        <f t="shared" si="12"/>
        <v>0</v>
      </c>
      <c r="N52" s="13">
        <f t="shared" si="12"/>
        <v>0</v>
      </c>
    </row>
    <row r="53" spans="1:14" x14ac:dyDescent="0.25">
      <c r="A53" s="24"/>
      <c r="B53" s="33"/>
      <c r="C53" s="34"/>
      <c r="D53" s="34"/>
      <c r="E53" s="34"/>
      <c r="F53" s="34"/>
      <c r="G53" s="34"/>
      <c r="H53" s="35"/>
      <c r="I53" s="33"/>
      <c r="J53" s="34"/>
      <c r="K53" s="34"/>
      <c r="L53" s="34"/>
      <c r="M53" s="34"/>
      <c r="N53" s="35"/>
    </row>
    <row r="54" spans="1:14" x14ac:dyDescent="0.25">
      <c r="A54" s="22" t="s">
        <v>164</v>
      </c>
      <c r="B54" s="33"/>
      <c r="C54" s="34"/>
      <c r="D54" s="34"/>
      <c r="E54" s="34"/>
      <c r="F54" s="34"/>
      <c r="G54" s="34"/>
      <c r="H54" s="35"/>
      <c r="I54" s="33"/>
      <c r="J54" s="34"/>
      <c r="K54" s="34"/>
      <c r="L54" s="34"/>
      <c r="M54" s="34"/>
      <c r="N54" s="35"/>
    </row>
    <row r="55" spans="1:14" x14ac:dyDescent="0.25">
      <c r="A55" s="25" t="s">
        <v>185</v>
      </c>
      <c r="B55" s="14">
        <v>0</v>
      </c>
      <c r="C55" s="6">
        <v>238</v>
      </c>
      <c r="D55" s="6">
        <v>0</v>
      </c>
      <c r="E55" s="6">
        <v>0</v>
      </c>
      <c r="F55" s="6">
        <v>0</v>
      </c>
      <c r="G55" s="6">
        <v>0</v>
      </c>
      <c r="H55" s="15">
        <v>238</v>
      </c>
      <c r="I55" s="14">
        <v>0</v>
      </c>
      <c r="J55" s="6">
        <v>0</v>
      </c>
      <c r="K55" s="6">
        <v>0</v>
      </c>
      <c r="L55" s="6">
        <v>0</v>
      </c>
      <c r="M55" s="6">
        <v>0</v>
      </c>
      <c r="N55" s="15">
        <v>0</v>
      </c>
    </row>
    <row r="56" spans="1:14" x14ac:dyDescent="0.25">
      <c r="A56" s="25" t="s">
        <v>186</v>
      </c>
      <c r="B56" s="14">
        <v>0</v>
      </c>
      <c r="C56" s="6">
        <v>111</v>
      </c>
      <c r="D56" s="6">
        <v>0</v>
      </c>
      <c r="E56" s="6">
        <v>0</v>
      </c>
      <c r="F56" s="6">
        <v>0</v>
      </c>
      <c r="G56" s="6">
        <v>0</v>
      </c>
      <c r="H56" s="15">
        <v>111</v>
      </c>
      <c r="I56" s="14">
        <v>0</v>
      </c>
      <c r="J56" s="6">
        <v>0</v>
      </c>
      <c r="K56" s="6">
        <v>0</v>
      </c>
      <c r="L56" s="6">
        <v>0</v>
      </c>
      <c r="M56" s="6">
        <v>0</v>
      </c>
      <c r="N56" s="15">
        <v>0</v>
      </c>
    </row>
    <row r="57" spans="1:14" x14ac:dyDescent="0.25">
      <c r="A57" s="25" t="s">
        <v>187</v>
      </c>
      <c r="B57" s="14">
        <v>0</v>
      </c>
      <c r="C57" s="6">
        <v>312</v>
      </c>
      <c r="D57" s="6">
        <v>0</v>
      </c>
      <c r="E57" s="6">
        <v>0</v>
      </c>
      <c r="F57" s="6">
        <v>0</v>
      </c>
      <c r="G57" s="6">
        <v>0</v>
      </c>
      <c r="H57" s="15">
        <v>312</v>
      </c>
      <c r="I57" s="14">
        <v>0</v>
      </c>
      <c r="J57" s="6">
        <v>0</v>
      </c>
      <c r="K57" s="6">
        <v>0</v>
      </c>
      <c r="L57" s="6">
        <v>0</v>
      </c>
      <c r="M57" s="6">
        <v>0</v>
      </c>
      <c r="N57" s="15">
        <v>0</v>
      </c>
    </row>
    <row r="58" spans="1:14" x14ac:dyDescent="0.25">
      <c r="A58" s="25" t="s">
        <v>188</v>
      </c>
      <c r="B58" s="14" t="s">
        <v>193</v>
      </c>
      <c r="C58" s="6" t="s">
        <v>193</v>
      </c>
      <c r="D58" s="6" t="s">
        <v>193</v>
      </c>
      <c r="E58" s="6" t="s">
        <v>193</v>
      </c>
      <c r="F58" s="6" t="s">
        <v>193</v>
      </c>
      <c r="G58" s="6" t="s">
        <v>193</v>
      </c>
      <c r="H58" s="15" t="s">
        <v>193</v>
      </c>
      <c r="I58" s="14" t="s">
        <v>193</v>
      </c>
      <c r="J58" s="6" t="s">
        <v>193</v>
      </c>
      <c r="K58" s="6" t="s">
        <v>193</v>
      </c>
      <c r="L58" s="6" t="s">
        <v>193</v>
      </c>
      <c r="M58" s="6" t="s">
        <v>193</v>
      </c>
      <c r="N58" s="15" t="s">
        <v>193</v>
      </c>
    </row>
    <row r="59" spans="1:14" x14ac:dyDescent="0.25">
      <c r="A59" s="22" t="s">
        <v>155</v>
      </c>
      <c r="B59" s="12">
        <f t="shared" ref="B59:H59" si="13">SUM(B55:B58)</f>
        <v>0</v>
      </c>
      <c r="C59" s="5">
        <f t="shared" si="13"/>
        <v>661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13">
        <f t="shared" si="13"/>
        <v>661</v>
      </c>
      <c r="I59" s="12">
        <f t="shared" ref="I59:N59" si="14">SUM(I55:I58)</f>
        <v>0</v>
      </c>
      <c r="J59" s="5">
        <f t="shared" si="14"/>
        <v>0</v>
      </c>
      <c r="K59" s="5">
        <f t="shared" si="14"/>
        <v>0</v>
      </c>
      <c r="L59" s="5">
        <f t="shared" si="14"/>
        <v>0</v>
      </c>
      <c r="M59" s="5">
        <f t="shared" si="14"/>
        <v>0</v>
      </c>
      <c r="N59" s="13">
        <f t="shared" si="14"/>
        <v>0</v>
      </c>
    </row>
    <row r="60" spans="1:14" x14ac:dyDescent="0.25">
      <c r="A60" s="24"/>
      <c r="B60" s="33"/>
      <c r="C60" s="34"/>
      <c r="D60" s="34"/>
      <c r="E60" s="34"/>
      <c r="F60" s="34"/>
      <c r="G60" s="34"/>
      <c r="H60" s="35"/>
      <c r="I60" s="33"/>
      <c r="J60" s="34"/>
      <c r="K60" s="34"/>
      <c r="L60" s="34"/>
      <c r="M60" s="34"/>
      <c r="N60" s="35"/>
    </row>
    <row r="61" spans="1:14" x14ac:dyDescent="0.25">
      <c r="A61" s="22" t="s">
        <v>165</v>
      </c>
      <c r="B61" s="33"/>
      <c r="C61" s="34"/>
      <c r="D61" s="34"/>
      <c r="E61" s="34"/>
      <c r="F61" s="34"/>
      <c r="G61" s="34"/>
      <c r="H61" s="35"/>
      <c r="I61" s="33"/>
      <c r="J61" s="34"/>
      <c r="K61" s="34"/>
      <c r="L61" s="34"/>
      <c r="M61" s="34"/>
      <c r="N61" s="35"/>
    </row>
    <row r="62" spans="1:14" x14ac:dyDescent="0.25">
      <c r="A62" s="25" t="s">
        <v>185</v>
      </c>
      <c r="B62" s="14">
        <v>0</v>
      </c>
      <c r="C62" s="6">
        <v>41</v>
      </c>
      <c r="D62" s="6">
        <v>0</v>
      </c>
      <c r="E62" s="6">
        <v>-22368</v>
      </c>
      <c r="F62" s="6">
        <v>0</v>
      </c>
      <c r="G62" s="6">
        <v>0</v>
      </c>
      <c r="H62" s="15">
        <v>-22327</v>
      </c>
      <c r="I62" s="14">
        <v>0</v>
      </c>
      <c r="J62" s="6">
        <v>0</v>
      </c>
      <c r="K62" s="6">
        <v>0</v>
      </c>
      <c r="L62" s="6">
        <v>0</v>
      </c>
      <c r="M62" s="6">
        <v>0</v>
      </c>
      <c r="N62" s="15">
        <v>0</v>
      </c>
    </row>
    <row r="63" spans="1:14" x14ac:dyDescent="0.25">
      <c r="A63" s="25" t="s">
        <v>186</v>
      </c>
      <c r="B63" s="14">
        <v>0</v>
      </c>
      <c r="C63" s="6">
        <v>26</v>
      </c>
      <c r="D63" s="6">
        <v>0</v>
      </c>
      <c r="E63" s="6">
        <v>0</v>
      </c>
      <c r="F63" s="6">
        <v>0</v>
      </c>
      <c r="G63" s="6">
        <v>0</v>
      </c>
      <c r="H63" s="15">
        <v>26</v>
      </c>
      <c r="I63" s="14">
        <v>0</v>
      </c>
      <c r="J63" s="6">
        <v>0</v>
      </c>
      <c r="K63" s="6">
        <v>0</v>
      </c>
      <c r="L63" s="6">
        <v>0</v>
      </c>
      <c r="M63" s="6">
        <v>0</v>
      </c>
      <c r="N63" s="15">
        <v>0</v>
      </c>
    </row>
    <row r="64" spans="1:14" x14ac:dyDescent="0.25">
      <c r="A64" s="25" t="s">
        <v>187</v>
      </c>
      <c r="B64" s="14">
        <v>0</v>
      </c>
      <c r="C64" s="6">
        <v>18</v>
      </c>
      <c r="D64" s="6">
        <v>0</v>
      </c>
      <c r="E64" s="6">
        <v>-429</v>
      </c>
      <c r="F64" s="6">
        <v>0</v>
      </c>
      <c r="G64" s="6">
        <v>0</v>
      </c>
      <c r="H64" s="15">
        <v>-411</v>
      </c>
      <c r="I64" s="14">
        <v>0</v>
      </c>
      <c r="J64" s="6">
        <v>0</v>
      </c>
      <c r="K64" s="6">
        <v>0</v>
      </c>
      <c r="L64" s="6">
        <v>0</v>
      </c>
      <c r="M64" s="6">
        <v>0</v>
      </c>
      <c r="N64" s="15">
        <v>0</v>
      </c>
    </row>
    <row r="65" spans="1:14" x14ac:dyDescent="0.25">
      <c r="A65" s="25" t="s">
        <v>188</v>
      </c>
      <c r="B65" s="14" t="s">
        <v>193</v>
      </c>
      <c r="C65" s="6" t="s">
        <v>193</v>
      </c>
      <c r="D65" s="6" t="s">
        <v>193</v>
      </c>
      <c r="E65" s="6" t="s">
        <v>193</v>
      </c>
      <c r="F65" s="6" t="s">
        <v>193</v>
      </c>
      <c r="G65" s="6" t="s">
        <v>193</v>
      </c>
      <c r="H65" s="15" t="s">
        <v>193</v>
      </c>
      <c r="I65" s="14" t="s">
        <v>193</v>
      </c>
      <c r="J65" s="6" t="s">
        <v>193</v>
      </c>
      <c r="K65" s="6" t="s">
        <v>193</v>
      </c>
      <c r="L65" s="6" t="s">
        <v>193</v>
      </c>
      <c r="M65" s="6" t="s">
        <v>193</v>
      </c>
      <c r="N65" s="15" t="s">
        <v>193</v>
      </c>
    </row>
    <row r="66" spans="1:14" x14ac:dyDescent="0.25">
      <c r="A66" s="22" t="s">
        <v>155</v>
      </c>
      <c r="B66" s="12">
        <f t="shared" ref="B66:H66" si="15">SUM(B62:B65)</f>
        <v>0</v>
      </c>
      <c r="C66" s="5">
        <f t="shared" si="15"/>
        <v>85</v>
      </c>
      <c r="D66" s="5">
        <f t="shared" si="15"/>
        <v>0</v>
      </c>
      <c r="E66" s="5">
        <f t="shared" si="15"/>
        <v>-22797</v>
      </c>
      <c r="F66" s="5">
        <f t="shared" si="15"/>
        <v>0</v>
      </c>
      <c r="G66" s="5">
        <f t="shared" si="15"/>
        <v>0</v>
      </c>
      <c r="H66" s="13">
        <f t="shared" si="15"/>
        <v>-22712</v>
      </c>
      <c r="I66" s="12">
        <f t="shared" ref="I66:N66" si="16">SUM(I62:I65)</f>
        <v>0</v>
      </c>
      <c r="J66" s="5">
        <f t="shared" si="16"/>
        <v>0</v>
      </c>
      <c r="K66" s="5">
        <f t="shared" si="16"/>
        <v>0</v>
      </c>
      <c r="L66" s="5">
        <f t="shared" si="16"/>
        <v>0</v>
      </c>
      <c r="M66" s="5">
        <f t="shared" si="16"/>
        <v>0</v>
      </c>
      <c r="N66" s="13">
        <f t="shared" si="16"/>
        <v>0</v>
      </c>
    </row>
    <row r="67" spans="1:14" x14ac:dyDescent="0.25">
      <c r="A67" s="24"/>
      <c r="B67" s="33"/>
      <c r="C67" s="34"/>
      <c r="D67" s="34"/>
      <c r="E67" s="34"/>
      <c r="F67" s="34"/>
      <c r="G67" s="34"/>
      <c r="H67" s="35"/>
      <c r="I67" s="33"/>
      <c r="J67" s="34"/>
      <c r="K67" s="34"/>
      <c r="L67" s="34"/>
      <c r="M67" s="34"/>
      <c r="N67" s="35"/>
    </row>
    <row r="68" spans="1:14" x14ac:dyDescent="0.25">
      <c r="A68" s="22" t="s">
        <v>166</v>
      </c>
      <c r="B68" s="33"/>
      <c r="C68" s="34"/>
      <c r="D68" s="34"/>
      <c r="E68" s="34"/>
      <c r="F68" s="34"/>
      <c r="G68" s="34"/>
      <c r="H68" s="35"/>
      <c r="I68" s="33"/>
      <c r="J68" s="34"/>
      <c r="K68" s="34"/>
      <c r="L68" s="34"/>
      <c r="M68" s="34"/>
      <c r="N68" s="35"/>
    </row>
    <row r="69" spans="1:14" x14ac:dyDescent="0.25">
      <c r="A69" s="25" t="s">
        <v>185</v>
      </c>
      <c r="B69" s="14">
        <v>0</v>
      </c>
      <c r="C69" s="6">
        <v>6654</v>
      </c>
      <c r="D69" s="6">
        <v>0</v>
      </c>
      <c r="E69" s="6">
        <v>0</v>
      </c>
      <c r="F69" s="6">
        <v>0</v>
      </c>
      <c r="G69" s="6">
        <v>0</v>
      </c>
      <c r="H69" s="15">
        <v>6654</v>
      </c>
      <c r="I69" s="14">
        <v>0</v>
      </c>
      <c r="J69" s="6">
        <v>0</v>
      </c>
      <c r="K69" s="6">
        <v>0</v>
      </c>
      <c r="L69" s="6">
        <v>0</v>
      </c>
      <c r="M69" s="6">
        <v>0</v>
      </c>
      <c r="N69" s="15">
        <v>0</v>
      </c>
    </row>
    <row r="70" spans="1:14" x14ac:dyDescent="0.25">
      <c r="A70" s="25" t="s">
        <v>186</v>
      </c>
      <c r="B70" s="14">
        <v>0</v>
      </c>
      <c r="C70" s="6">
        <v>-530</v>
      </c>
      <c r="D70" s="6">
        <v>0</v>
      </c>
      <c r="E70" s="6">
        <v>0</v>
      </c>
      <c r="F70" s="6">
        <v>0</v>
      </c>
      <c r="G70" s="6">
        <v>0</v>
      </c>
      <c r="H70" s="15">
        <v>-530</v>
      </c>
      <c r="I70" s="14">
        <v>0</v>
      </c>
      <c r="J70" s="6">
        <v>0</v>
      </c>
      <c r="K70" s="6">
        <v>0</v>
      </c>
      <c r="L70" s="6">
        <v>0</v>
      </c>
      <c r="M70" s="6">
        <v>0</v>
      </c>
      <c r="N70" s="15">
        <v>0</v>
      </c>
    </row>
    <row r="71" spans="1:14" x14ac:dyDescent="0.25">
      <c r="A71" s="25" t="s">
        <v>187</v>
      </c>
      <c r="B71" s="14">
        <v>0</v>
      </c>
      <c r="C71" s="6">
        <v>-782</v>
      </c>
      <c r="D71" s="6">
        <v>0</v>
      </c>
      <c r="E71" s="6">
        <v>0</v>
      </c>
      <c r="F71" s="6">
        <v>0</v>
      </c>
      <c r="G71" s="6">
        <v>0</v>
      </c>
      <c r="H71" s="15">
        <v>-782</v>
      </c>
      <c r="I71" s="14">
        <v>0</v>
      </c>
      <c r="J71" s="6">
        <v>0</v>
      </c>
      <c r="K71" s="6">
        <v>0</v>
      </c>
      <c r="L71" s="6">
        <v>0</v>
      </c>
      <c r="M71" s="6">
        <v>0</v>
      </c>
      <c r="N71" s="15">
        <v>0</v>
      </c>
    </row>
    <row r="72" spans="1:14" x14ac:dyDescent="0.25">
      <c r="A72" s="25" t="s">
        <v>188</v>
      </c>
      <c r="B72" s="14" t="s">
        <v>193</v>
      </c>
      <c r="C72" s="6" t="s">
        <v>193</v>
      </c>
      <c r="D72" s="6" t="s">
        <v>193</v>
      </c>
      <c r="E72" s="6" t="s">
        <v>193</v>
      </c>
      <c r="F72" s="6" t="s">
        <v>193</v>
      </c>
      <c r="G72" s="6" t="s">
        <v>193</v>
      </c>
      <c r="H72" s="15" t="s">
        <v>193</v>
      </c>
      <c r="I72" s="14" t="s">
        <v>193</v>
      </c>
      <c r="J72" s="6" t="s">
        <v>193</v>
      </c>
      <c r="K72" s="6" t="s">
        <v>193</v>
      </c>
      <c r="L72" s="6" t="s">
        <v>193</v>
      </c>
      <c r="M72" s="6" t="s">
        <v>193</v>
      </c>
      <c r="N72" s="15" t="s">
        <v>193</v>
      </c>
    </row>
    <row r="73" spans="1:14" x14ac:dyDescent="0.25">
      <c r="A73" s="22" t="s">
        <v>155</v>
      </c>
      <c r="B73" s="12">
        <f t="shared" ref="B73:H73" si="17">SUM(B69:B72)</f>
        <v>0</v>
      </c>
      <c r="C73" s="5">
        <f t="shared" si="17"/>
        <v>5342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13">
        <f t="shared" si="17"/>
        <v>5342</v>
      </c>
      <c r="I73" s="12">
        <f t="shared" ref="I73:N73" si="18">SUM(I69:I72)</f>
        <v>0</v>
      </c>
      <c r="J73" s="5">
        <f t="shared" si="18"/>
        <v>0</v>
      </c>
      <c r="K73" s="5">
        <f t="shared" si="18"/>
        <v>0</v>
      </c>
      <c r="L73" s="5">
        <f t="shared" si="18"/>
        <v>0</v>
      </c>
      <c r="M73" s="5">
        <f t="shared" si="18"/>
        <v>0</v>
      </c>
      <c r="N73" s="13">
        <f t="shared" si="18"/>
        <v>0</v>
      </c>
    </row>
    <row r="74" spans="1:14" x14ac:dyDescent="0.25">
      <c r="A74" s="24"/>
      <c r="B74" s="33"/>
      <c r="C74" s="34"/>
      <c r="D74" s="34"/>
      <c r="E74" s="34"/>
      <c r="F74" s="34"/>
      <c r="G74" s="34"/>
      <c r="H74" s="35"/>
      <c r="I74" s="33"/>
      <c r="J74" s="34"/>
      <c r="K74" s="34"/>
      <c r="L74" s="34"/>
      <c r="M74" s="34"/>
      <c r="N74" s="35"/>
    </row>
    <row r="75" spans="1:14" x14ac:dyDescent="0.25">
      <c r="A75" s="22" t="s">
        <v>167</v>
      </c>
      <c r="B75" s="33"/>
      <c r="C75" s="34"/>
      <c r="D75" s="34"/>
      <c r="E75" s="34"/>
      <c r="F75" s="34"/>
      <c r="G75" s="34"/>
      <c r="H75" s="35"/>
      <c r="I75" s="33"/>
      <c r="J75" s="34"/>
      <c r="K75" s="34"/>
      <c r="L75" s="34"/>
      <c r="M75" s="34"/>
      <c r="N75" s="35"/>
    </row>
    <row r="76" spans="1:14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15">
        <v>0</v>
      </c>
      <c r="I76" s="14">
        <v>0</v>
      </c>
      <c r="J76" s="6">
        <v>0</v>
      </c>
      <c r="K76" s="6">
        <v>0</v>
      </c>
      <c r="L76" s="6">
        <v>0</v>
      </c>
      <c r="M76" s="6">
        <v>0</v>
      </c>
      <c r="N76" s="15">
        <v>0</v>
      </c>
    </row>
    <row r="77" spans="1:14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15">
        <v>0</v>
      </c>
      <c r="I77" s="14">
        <v>0</v>
      </c>
      <c r="J77" s="6">
        <v>0</v>
      </c>
      <c r="K77" s="6">
        <v>0</v>
      </c>
      <c r="L77" s="6">
        <v>0</v>
      </c>
      <c r="M77" s="6">
        <v>0</v>
      </c>
      <c r="N77" s="15">
        <v>0</v>
      </c>
    </row>
    <row r="78" spans="1:14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15">
        <v>0</v>
      </c>
      <c r="I78" s="14">
        <v>0</v>
      </c>
      <c r="J78" s="6">
        <v>0</v>
      </c>
      <c r="K78" s="6">
        <v>0</v>
      </c>
      <c r="L78" s="6">
        <v>0</v>
      </c>
      <c r="M78" s="6">
        <v>0</v>
      </c>
      <c r="N78" s="15">
        <v>0</v>
      </c>
    </row>
    <row r="79" spans="1:14" x14ac:dyDescent="0.25">
      <c r="A79" s="25" t="s">
        <v>188</v>
      </c>
      <c r="B79" s="14" t="s">
        <v>193</v>
      </c>
      <c r="C79" s="6" t="s">
        <v>193</v>
      </c>
      <c r="D79" s="6" t="s">
        <v>193</v>
      </c>
      <c r="E79" s="6" t="s">
        <v>193</v>
      </c>
      <c r="F79" s="6" t="s">
        <v>193</v>
      </c>
      <c r="G79" s="6" t="s">
        <v>193</v>
      </c>
      <c r="H79" s="15" t="s">
        <v>193</v>
      </c>
      <c r="I79" s="14" t="s">
        <v>193</v>
      </c>
      <c r="J79" s="6" t="s">
        <v>193</v>
      </c>
      <c r="K79" s="6" t="s">
        <v>193</v>
      </c>
      <c r="L79" s="6" t="s">
        <v>193</v>
      </c>
      <c r="M79" s="6" t="s">
        <v>193</v>
      </c>
      <c r="N79" s="15" t="s">
        <v>193</v>
      </c>
    </row>
    <row r="80" spans="1:14" x14ac:dyDescent="0.25">
      <c r="A80" s="22" t="s">
        <v>155</v>
      </c>
      <c r="B80" s="12">
        <f t="shared" ref="B80:H80" si="19">SUM(B76:B79)</f>
        <v>0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13">
        <f t="shared" si="19"/>
        <v>0</v>
      </c>
      <c r="I80" s="12">
        <f t="shared" ref="I80:N80" si="20">SUM(I76:I79)</f>
        <v>0</v>
      </c>
      <c r="J80" s="5">
        <f t="shared" si="20"/>
        <v>0</v>
      </c>
      <c r="K80" s="5">
        <f t="shared" si="20"/>
        <v>0</v>
      </c>
      <c r="L80" s="5">
        <f t="shared" si="20"/>
        <v>0</v>
      </c>
      <c r="M80" s="5">
        <f t="shared" si="20"/>
        <v>0</v>
      </c>
      <c r="N80" s="13">
        <f t="shared" si="20"/>
        <v>0</v>
      </c>
    </row>
    <row r="81" spans="1:14" x14ac:dyDescent="0.25">
      <c r="A81" s="24"/>
      <c r="B81" s="33"/>
      <c r="C81" s="34"/>
      <c r="D81" s="34"/>
      <c r="E81" s="34"/>
      <c r="F81" s="34"/>
      <c r="G81" s="34"/>
      <c r="H81" s="35"/>
      <c r="I81" s="33"/>
      <c r="J81" s="34"/>
      <c r="K81" s="34"/>
      <c r="L81" s="34"/>
      <c r="M81" s="34"/>
      <c r="N81" s="35"/>
    </row>
    <row r="82" spans="1:14" x14ac:dyDescent="0.25">
      <c r="A82" s="22" t="s">
        <v>168</v>
      </c>
      <c r="B82" s="33"/>
      <c r="C82" s="34"/>
      <c r="D82" s="34"/>
      <c r="E82" s="34"/>
      <c r="F82" s="34"/>
      <c r="G82" s="34"/>
      <c r="H82" s="35"/>
      <c r="I82" s="33"/>
      <c r="J82" s="34"/>
      <c r="K82" s="34"/>
      <c r="L82" s="34"/>
      <c r="M82" s="34"/>
      <c r="N82" s="35"/>
    </row>
    <row r="83" spans="1:14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15">
        <v>0</v>
      </c>
      <c r="I83" s="14">
        <v>0</v>
      </c>
      <c r="J83" s="6">
        <v>0</v>
      </c>
      <c r="K83" s="6">
        <v>0</v>
      </c>
      <c r="L83" s="6">
        <v>0</v>
      </c>
      <c r="M83" s="6">
        <v>0</v>
      </c>
      <c r="N83" s="15">
        <v>0</v>
      </c>
    </row>
    <row r="84" spans="1:14" x14ac:dyDescent="0.25">
      <c r="A84" s="25" t="s">
        <v>186</v>
      </c>
      <c r="B84" s="14">
        <v>0</v>
      </c>
      <c r="C84" s="6">
        <v>0</v>
      </c>
      <c r="D84" s="6">
        <v>0</v>
      </c>
      <c r="E84" s="6">
        <v>3079.63</v>
      </c>
      <c r="F84" s="6">
        <v>0</v>
      </c>
      <c r="G84" s="6">
        <v>0</v>
      </c>
      <c r="H84" s="15">
        <v>3079.63</v>
      </c>
      <c r="I84" s="14">
        <v>0</v>
      </c>
      <c r="J84" s="6">
        <v>0</v>
      </c>
      <c r="K84" s="6">
        <v>0</v>
      </c>
      <c r="L84" s="6">
        <v>0</v>
      </c>
      <c r="M84" s="6">
        <v>0</v>
      </c>
      <c r="N84" s="15">
        <v>0</v>
      </c>
    </row>
    <row r="85" spans="1:14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15">
        <v>0</v>
      </c>
      <c r="I85" s="14">
        <v>0</v>
      </c>
      <c r="J85" s="6">
        <v>0</v>
      </c>
      <c r="K85" s="6">
        <v>0</v>
      </c>
      <c r="L85" s="6">
        <v>0</v>
      </c>
      <c r="M85" s="6">
        <v>0</v>
      </c>
      <c r="N85" s="15">
        <v>0</v>
      </c>
    </row>
    <row r="86" spans="1:14" x14ac:dyDescent="0.25">
      <c r="A86" s="25" t="s">
        <v>188</v>
      </c>
      <c r="B86" s="14" t="s">
        <v>193</v>
      </c>
      <c r="C86" s="6" t="s">
        <v>193</v>
      </c>
      <c r="D86" s="6" t="s">
        <v>193</v>
      </c>
      <c r="E86" s="6" t="s">
        <v>193</v>
      </c>
      <c r="F86" s="6" t="s">
        <v>193</v>
      </c>
      <c r="G86" s="6" t="s">
        <v>193</v>
      </c>
      <c r="H86" s="15" t="s">
        <v>193</v>
      </c>
      <c r="I86" s="14" t="s">
        <v>193</v>
      </c>
      <c r="J86" s="6" t="s">
        <v>193</v>
      </c>
      <c r="K86" s="6" t="s">
        <v>193</v>
      </c>
      <c r="L86" s="6" t="s">
        <v>193</v>
      </c>
      <c r="M86" s="6" t="s">
        <v>193</v>
      </c>
      <c r="N86" s="15" t="s">
        <v>193</v>
      </c>
    </row>
    <row r="87" spans="1:14" x14ac:dyDescent="0.25">
      <c r="A87" s="22" t="s">
        <v>155</v>
      </c>
      <c r="B87" s="12">
        <f t="shared" ref="B87:H87" si="21">SUM(B83:B86)</f>
        <v>0</v>
      </c>
      <c r="C87" s="5">
        <f t="shared" si="21"/>
        <v>0</v>
      </c>
      <c r="D87" s="5">
        <f t="shared" si="21"/>
        <v>0</v>
      </c>
      <c r="E87" s="5">
        <f t="shared" si="21"/>
        <v>3079.63</v>
      </c>
      <c r="F87" s="5">
        <f t="shared" si="21"/>
        <v>0</v>
      </c>
      <c r="G87" s="5">
        <f t="shared" si="21"/>
        <v>0</v>
      </c>
      <c r="H87" s="13">
        <f t="shared" si="21"/>
        <v>3079.63</v>
      </c>
      <c r="I87" s="12">
        <f t="shared" ref="I87:N87" si="22">SUM(I83:I86)</f>
        <v>0</v>
      </c>
      <c r="J87" s="5">
        <f t="shared" si="22"/>
        <v>0</v>
      </c>
      <c r="K87" s="5">
        <f t="shared" si="22"/>
        <v>0</v>
      </c>
      <c r="L87" s="5">
        <f t="shared" si="22"/>
        <v>0</v>
      </c>
      <c r="M87" s="5">
        <f t="shared" si="22"/>
        <v>0</v>
      </c>
      <c r="N87" s="13">
        <f t="shared" si="22"/>
        <v>0</v>
      </c>
    </row>
    <row r="88" spans="1:14" x14ac:dyDescent="0.25">
      <c r="A88" s="24"/>
      <c r="B88" s="33"/>
      <c r="C88" s="34"/>
      <c r="D88" s="34"/>
      <c r="E88" s="34"/>
      <c r="F88" s="34"/>
      <c r="G88" s="34"/>
      <c r="H88" s="35"/>
      <c r="I88" s="33"/>
      <c r="J88" s="34"/>
      <c r="K88" s="34"/>
      <c r="L88" s="34"/>
      <c r="M88" s="34"/>
      <c r="N88" s="35"/>
    </row>
    <row r="89" spans="1:14" x14ac:dyDescent="0.25">
      <c r="A89" s="22" t="s">
        <v>169</v>
      </c>
      <c r="B89" s="33"/>
      <c r="C89" s="34"/>
      <c r="D89" s="34"/>
      <c r="E89" s="34"/>
      <c r="F89" s="34"/>
      <c r="G89" s="34"/>
      <c r="H89" s="35"/>
      <c r="I89" s="33"/>
      <c r="J89" s="34"/>
      <c r="K89" s="34"/>
      <c r="L89" s="34"/>
      <c r="M89" s="34"/>
      <c r="N89" s="35"/>
    </row>
    <row r="90" spans="1:14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15">
        <v>0</v>
      </c>
      <c r="I90" s="14">
        <v>0</v>
      </c>
      <c r="J90" s="6">
        <v>0</v>
      </c>
      <c r="K90" s="6">
        <v>0</v>
      </c>
      <c r="L90" s="6">
        <v>0</v>
      </c>
      <c r="M90" s="6">
        <v>0</v>
      </c>
      <c r="N90" s="15">
        <v>0</v>
      </c>
    </row>
    <row r="91" spans="1:14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15">
        <v>0</v>
      </c>
      <c r="I91" s="14">
        <v>0</v>
      </c>
      <c r="J91" s="6">
        <v>0</v>
      </c>
      <c r="K91" s="6">
        <v>0</v>
      </c>
      <c r="L91" s="6">
        <v>0</v>
      </c>
      <c r="M91" s="6">
        <v>0</v>
      </c>
      <c r="N91" s="15">
        <v>0</v>
      </c>
    </row>
    <row r="92" spans="1:14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15">
        <v>0</v>
      </c>
      <c r="I92" s="14">
        <v>0</v>
      </c>
      <c r="J92" s="6">
        <v>0</v>
      </c>
      <c r="K92" s="6">
        <v>0</v>
      </c>
      <c r="L92" s="6">
        <v>0</v>
      </c>
      <c r="M92" s="6">
        <v>0</v>
      </c>
      <c r="N92" s="15">
        <v>0</v>
      </c>
    </row>
    <row r="93" spans="1:14" x14ac:dyDescent="0.25">
      <c r="A93" s="25" t="s">
        <v>188</v>
      </c>
      <c r="B93" s="14" t="s">
        <v>193</v>
      </c>
      <c r="C93" s="6" t="s">
        <v>193</v>
      </c>
      <c r="D93" s="6" t="s">
        <v>193</v>
      </c>
      <c r="E93" s="6" t="s">
        <v>193</v>
      </c>
      <c r="F93" s="6" t="s">
        <v>193</v>
      </c>
      <c r="G93" s="6" t="s">
        <v>193</v>
      </c>
      <c r="H93" s="15" t="s">
        <v>193</v>
      </c>
      <c r="I93" s="14" t="s">
        <v>193</v>
      </c>
      <c r="J93" s="6" t="s">
        <v>193</v>
      </c>
      <c r="K93" s="6" t="s">
        <v>193</v>
      </c>
      <c r="L93" s="6" t="s">
        <v>193</v>
      </c>
      <c r="M93" s="6" t="s">
        <v>193</v>
      </c>
      <c r="N93" s="15" t="s">
        <v>193</v>
      </c>
    </row>
    <row r="94" spans="1:14" x14ac:dyDescent="0.25">
      <c r="A94" s="22" t="s">
        <v>155</v>
      </c>
      <c r="B94" s="12">
        <f t="shared" ref="B94:H94" si="23">SUM(B90:B93)</f>
        <v>0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13">
        <f t="shared" si="23"/>
        <v>0</v>
      </c>
      <c r="I94" s="12">
        <f t="shared" ref="I94:N94" si="24">SUM(I90:I93)</f>
        <v>0</v>
      </c>
      <c r="J94" s="5">
        <f t="shared" si="24"/>
        <v>0</v>
      </c>
      <c r="K94" s="5">
        <f t="shared" si="24"/>
        <v>0</v>
      </c>
      <c r="L94" s="5">
        <f t="shared" si="24"/>
        <v>0</v>
      </c>
      <c r="M94" s="5">
        <f t="shared" si="24"/>
        <v>0</v>
      </c>
      <c r="N94" s="13">
        <f t="shared" si="24"/>
        <v>0</v>
      </c>
    </row>
    <row r="95" spans="1:14" x14ac:dyDescent="0.25">
      <c r="A95" s="24"/>
      <c r="B95" s="33"/>
      <c r="C95" s="34"/>
      <c r="D95" s="34"/>
      <c r="E95" s="34"/>
      <c r="F95" s="34"/>
      <c r="G95" s="34"/>
      <c r="H95" s="35"/>
      <c r="I95" s="33"/>
      <c r="J95" s="34"/>
      <c r="K95" s="34"/>
      <c r="L95" s="34"/>
      <c r="M95" s="34"/>
      <c r="N95" s="35"/>
    </row>
    <row r="96" spans="1:14" x14ac:dyDescent="0.25">
      <c r="A96" s="22" t="s">
        <v>170</v>
      </c>
      <c r="B96" s="33"/>
      <c r="C96" s="34"/>
      <c r="D96" s="34"/>
      <c r="E96" s="34"/>
      <c r="F96" s="34"/>
      <c r="G96" s="34"/>
      <c r="H96" s="35"/>
      <c r="I96" s="33"/>
      <c r="J96" s="34"/>
      <c r="K96" s="34"/>
      <c r="L96" s="34"/>
      <c r="M96" s="34"/>
      <c r="N96" s="35"/>
    </row>
    <row r="97" spans="1:14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9182</v>
      </c>
      <c r="G97" s="6">
        <v>0</v>
      </c>
      <c r="H97" s="15">
        <v>9182</v>
      </c>
      <c r="I97" s="14">
        <v>0</v>
      </c>
      <c r="J97" s="6">
        <v>0</v>
      </c>
      <c r="K97" s="6">
        <v>0</v>
      </c>
      <c r="L97" s="6">
        <v>0</v>
      </c>
      <c r="M97" s="6">
        <v>0</v>
      </c>
      <c r="N97" s="15">
        <v>0</v>
      </c>
    </row>
    <row r="98" spans="1:14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9327</v>
      </c>
      <c r="G98" s="6">
        <v>0</v>
      </c>
      <c r="H98" s="15">
        <v>9327</v>
      </c>
      <c r="I98" s="14">
        <v>0</v>
      </c>
      <c r="J98" s="6">
        <v>0</v>
      </c>
      <c r="K98" s="6">
        <v>0</v>
      </c>
      <c r="L98" s="6">
        <v>0</v>
      </c>
      <c r="M98" s="6">
        <v>0</v>
      </c>
      <c r="N98" s="15">
        <v>0</v>
      </c>
    </row>
    <row r="99" spans="1:14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9482</v>
      </c>
      <c r="G99" s="6">
        <v>0</v>
      </c>
      <c r="H99" s="15">
        <v>9482</v>
      </c>
      <c r="I99" s="14">
        <v>0</v>
      </c>
      <c r="J99" s="6">
        <v>0</v>
      </c>
      <c r="K99" s="6">
        <v>0</v>
      </c>
      <c r="L99" s="6">
        <v>0</v>
      </c>
      <c r="M99" s="6">
        <v>0</v>
      </c>
      <c r="N99" s="15">
        <v>0</v>
      </c>
    </row>
    <row r="100" spans="1:14" x14ac:dyDescent="0.25">
      <c r="A100" s="25" t="s">
        <v>188</v>
      </c>
      <c r="B100" s="14" t="s">
        <v>193</v>
      </c>
      <c r="C100" s="6" t="s">
        <v>193</v>
      </c>
      <c r="D100" s="6" t="s">
        <v>193</v>
      </c>
      <c r="E100" s="6" t="s">
        <v>193</v>
      </c>
      <c r="F100" s="6" t="s">
        <v>193</v>
      </c>
      <c r="G100" s="6" t="s">
        <v>193</v>
      </c>
      <c r="H100" s="15" t="s">
        <v>193</v>
      </c>
      <c r="I100" s="14" t="s">
        <v>193</v>
      </c>
      <c r="J100" s="6" t="s">
        <v>193</v>
      </c>
      <c r="K100" s="6" t="s">
        <v>193</v>
      </c>
      <c r="L100" s="6" t="s">
        <v>193</v>
      </c>
      <c r="M100" s="6" t="s">
        <v>193</v>
      </c>
      <c r="N100" s="15" t="s">
        <v>193</v>
      </c>
    </row>
    <row r="101" spans="1:14" x14ac:dyDescent="0.25">
      <c r="A101" s="22" t="s">
        <v>155</v>
      </c>
      <c r="B101" s="12">
        <f t="shared" ref="B101:H101" si="25">SUM(B97:B100)</f>
        <v>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27991</v>
      </c>
      <c r="G101" s="5">
        <f t="shared" si="25"/>
        <v>0</v>
      </c>
      <c r="H101" s="13">
        <f t="shared" si="25"/>
        <v>27991</v>
      </c>
      <c r="I101" s="12">
        <f t="shared" ref="I101:N101" si="26">SUM(I97:I100)</f>
        <v>0</v>
      </c>
      <c r="J101" s="5">
        <f t="shared" si="26"/>
        <v>0</v>
      </c>
      <c r="K101" s="5">
        <f t="shared" si="26"/>
        <v>0</v>
      </c>
      <c r="L101" s="5">
        <f t="shared" si="26"/>
        <v>0</v>
      </c>
      <c r="M101" s="5">
        <f t="shared" si="26"/>
        <v>0</v>
      </c>
      <c r="N101" s="13">
        <f t="shared" si="26"/>
        <v>0</v>
      </c>
    </row>
    <row r="102" spans="1:14" x14ac:dyDescent="0.25">
      <c r="A102" s="24"/>
      <c r="B102" s="33"/>
      <c r="C102" s="34"/>
      <c r="D102" s="34"/>
      <c r="E102" s="34"/>
      <c r="F102" s="34"/>
      <c r="G102" s="34"/>
      <c r="H102" s="35"/>
      <c r="I102" s="33"/>
      <c r="J102" s="34"/>
      <c r="K102" s="34"/>
      <c r="L102" s="34"/>
      <c r="M102" s="34"/>
      <c r="N102" s="35"/>
    </row>
    <row r="103" spans="1:14" x14ac:dyDescent="0.25">
      <c r="A103" s="22" t="s">
        <v>171</v>
      </c>
      <c r="B103" s="33"/>
      <c r="C103" s="34"/>
      <c r="D103" s="34"/>
      <c r="E103" s="34"/>
      <c r="F103" s="34"/>
      <c r="G103" s="34"/>
      <c r="H103" s="35"/>
      <c r="I103" s="33"/>
      <c r="J103" s="34"/>
      <c r="K103" s="34"/>
      <c r="L103" s="34"/>
      <c r="M103" s="34"/>
      <c r="N103" s="35"/>
    </row>
    <row r="104" spans="1:14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6358</v>
      </c>
      <c r="G104" s="6">
        <v>0</v>
      </c>
      <c r="H104" s="15">
        <v>6358</v>
      </c>
      <c r="I104" s="14">
        <v>0</v>
      </c>
      <c r="J104" s="6">
        <v>0</v>
      </c>
      <c r="K104" s="6">
        <v>0</v>
      </c>
      <c r="L104" s="6">
        <v>0</v>
      </c>
      <c r="M104" s="6">
        <v>0</v>
      </c>
      <c r="N104" s="15">
        <v>0</v>
      </c>
    </row>
    <row r="105" spans="1:14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6863</v>
      </c>
      <c r="G105" s="6">
        <v>0</v>
      </c>
      <c r="H105" s="15">
        <v>0</v>
      </c>
      <c r="I105" s="14">
        <v>0</v>
      </c>
      <c r="J105" s="6">
        <v>0</v>
      </c>
      <c r="K105" s="6">
        <v>0</v>
      </c>
      <c r="L105" s="6">
        <v>0</v>
      </c>
      <c r="M105" s="6">
        <v>0</v>
      </c>
      <c r="N105" s="15">
        <v>0</v>
      </c>
    </row>
    <row r="106" spans="1:14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20403</v>
      </c>
      <c r="G106" s="6">
        <v>0</v>
      </c>
      <c r="H106" s="15">
        <v>20403</v>
      </c>
      <c r="I106" s="14">
        <v>0</v>
      </c>
      <c r="J106" s="6">
        <v>0</v>
      </c>
      <c r="K106" s="6">
        <v>0</v>
      </c>
      <c r="L106" s="6">
        <v>0</v>
      </c>
      <c r="M106" s="6">
        <v>0</v>
      </c>
      <c r="N106" s="15">
        <v>0</v>
      </c>
    </row>
    <row r="107" spans="1:14" x14ac:dyDescent="0.25">
      <c r="A107" s="25" t="s">
        <v>188</v>
      </c>
      <c r="B107" s="14" t="s">
        <v>193</v>
      </c>
      <c r="C107" s="6" t="s">
        <v>193</v>
      </c>
      <c r="D107" s="6" t="s">
        <v>193</v>
      </c>
      <c r="E107" s="6" t="s">
        <v>193</v>
      </c>
      <c r="F107" s="6" t="s">
        <v>193</v>
      </c>
      <c r="G107" s="6" t="s">
        <v>193</v>
      </c>
      <c r="H107" s="15" t="s">
        <v>193</v>
      </c>
      <c r="I107" s="14" t="s">
        <v>193</v>
      </c>
      <c r="J107" s="6" t="s">
        <v>193</v>
      </c>
      <c r="K107" s="6" t="s">
        <v>193</v>
      </c>
      <c r="L107" s="6" t="s">
        <v>193</v>
      </c>
      <c r="M107" s="6" t="s">
        <v>193</v>
      </c>
      <c r="N107" s="15" t="s">
        <v>193</v>
      </c>
    </row>
    <row r="108" spans="1:14" x14ac:dyDescent="0.25">
      <c r="A108" s="22" t="s">
        <v>155</v>
      </c>
      <c r="B108" s="12">
        <f t="shared" ref="B108:H108" si="27">SUM(B104:B107)</f>
        <v>0</v>
      </c>
      <c r="C108" s="5">
        <f t="shared" si="27"/>
        <v>0</v>
      </c>
      <c r="D108" s="5">
        <f t="shared" si="27"/>
        <v>0</v>
      </c>
      <c r="E108" s="5">
        <f t="shared" si="27"/>
        <v>0</v>
      </c>
      <c r="F108" s="5">
        <f t="shared" si="27"/>
        <v>33624</v>
      </c>
      <c r="G108" s="5">
        <f t="shared" si="27"/>
        <v>0</v>
      </c>
      <c r="H108" s="13">
        <f t="shared" si="27"/>
        <v>26761</v>
      </c>
      <c r="I108" s="12">
        <f t="shared" ref="I108:N108" si="28">SUM(I104:I107)</f>
        <v>0</v>
      </c>
      <c r="J108" s="5">
        <f t="shared" si="28"/>
        <v>0</v>
      </c>
      <c r="K108" s="5">
        <f t="shared" si="28"/>
        <v>0</v>
      </c>
      <c r="L108" s="5">
        <f t="shared" si="28"/>
        <v>0</v>
      </c>
      <c r="M108" s="5">
        <f t="shared" si="28"/>
        <v>0</v>
      </c>
      <c r="N108" s="13">
        <f t="shared" si="28"/>
        <v>0</v>
      </c>
    </row>
    <row r="109" spans="1:14" x14ac:dyDescent="0.25">
      <c r="A109" s="24"/>
      <c r="B109" s="33"/>
      <c r="C109" s="34"/>
      <c r="D109" s="34"/>
      <c r="E109" s="34"/>
      <c r="F109" s="34"/>
      <c r="G109" s="34"/>
      <c r="H109" s="35"/>
      <c r="I109" s="33"/>
      <c r="J109" s="34"/>
      <c r="K109" s="34"/>
      <c r="L109" s="34"/>
      <c r="M109" s="34"/>
      <c r="N109" s="35"/>
    </row>
    <row r="110" spans="1:14" x14ac:dyDescent="0.25">
      <c r="A110" s="22" t="s">
        <v>172</v>
      </c>
      <c r="B110" s="33"/>
      <c r="C110" s="34"/>
      <c r="D110" s="34"/>
      <c r="E110" s="34"/>
      <c r="F110" s="34"/>
      <c r="G110" s="34"/>
      <c r="H110" s="35"/>
      <c r="I110" s="33"/>
      <c r="J110" s="34"/>
      <c r="K110" s="34"/>
      <c r="L110" s="34"/>
      <c r="M110" s="34"/>
      <c r="N110" s="35"/>
    </row>
    <row r="111" spans="1:14" x14ac:dyDescent="0.25">
      <c r="A111" s="25" t="s">
        <v>185</v>
      </c>
      <c r="B111" s="14">
        <v>0</v>
      </c>
      <c r="C111" s="6">
        <v>379</v>
      </c>
      <c r="D111" s="6">
        <v>0</v>
      </c>
      <c r="E111" s="6">
        <v>0</v>
      </c>
      <c r="F111" s="6">
        <v>0</v>
      </c>
      <c r="G111" s="6">
        <v>0</v>
      </c>
      <c r="H111" s="15">
        <v>379</v>
      </c>
      <c r="I111" s="14">
        <v>0</v>
      </c>
      <c r="J111" s="6">
        <v>0</v>
      </c>
      <c r="K111" s="6">
        <v>0</v>
      </c>
      <c r="L111" s="6">
        <v>0</v>
      </c>
      <c r="M111" s="6">
        <v>0</v>
      </c>
      <c r="N111" s="15">
        <v>0</v>
      </c>
    </row>
    <row r="112" spans="1:14" x14ac:dyDescent="0.25">
      <c r="A112" s="25" t="s">
        <v>186</v>
      </c>
      <c r="B112" s="14">
        <v>0</v>
      </c>
      <c r="C112" s="6">
        <v>247</v>
      </c>
      <c r="D112" s="6">
        <v>0</v>
      </c>
      <c r="E112" s="6">
        <v>0</v>
      </c>
      <c r="F112" s="6">
        <v>1035</v>
      </c>
      <c r="G112" s="6">
        <v>0</v>
      </c>
      <c r="H112" s="15">
        <v>1282</v>
      </c>
      <c r="I112" s="14">
        <v>0</v>
      </c>
      <c r="J112" s="6">
        <v>0</v>
      </c>
      <c r="K112" s="6">
        <v>0</v>
      </c>
      <c r="L112" s="6">
        <v>0</v>
      </c>
      <c r="M112" s="6">
        <v>0</v>
      </c>
      <c r="N112" s="15">
        <v>0</v>
      </c>
    </row>
    <row r="113" spans="1:14" x14ac:dyDescent="0.25">
      <c r="A113" s="25" t="s">
        <v>187</v>
      </c>
      <c r="B113" s="14">
        <v>0</v>
      </c>
      <c r="C113" s="6">
        <v>118</v>
      </c>
      <c r="D113" s="6">
        <v>0</v>
      </c>
      <c r="E113" s="6">
        <v>0</v>
      </c>
      <c r="F113" s="6">
        <v>0</v>
      </c>
      <c r="G113" s="6">
        <v>0</v>
      </c>
      <c r="H113" s="15">
        <v>118</v>
      </c>
      <c r="I113" s="14">
        <v>0</v>
      </c>
      <c r="J113" s="6">
        <v>0</v>
      </c>
      <c r="K113" s="6">
        <v>0</v>
      </c>
      <c r="L113" s="6">
        <v>0</v>
      </c>
      <c r="M113" s="6">
        <v>0</v>
      </c>
      <c r="N113" s="15">
        <v>0</v>
      </c>
    </row>
    <row r="114" spans="1:14" x14ac:dyDescent="0.25">
      <c r="A114" s="25" t="s">
        <v>188</v>
      </c>
      <c r="B114" s="14" t="s">
        <v>193</v>
      </c>
      <c r="C114" s="6" t="s">
        <v>193</v>
      </c>
      <c r="D114" s="6" t="s">
        <v>193</v>
      </c>
      <c r="E114" s="6" t="s">
        <v>193</v>
      </c>
      <c r="F114" s="6" t="s">
        <v>193</v>
      </c>
      <c r="G114" s="6" t="s">
        <v>193</v>
      </c>
      <c r="H114" s="15" t="s">
        <v>193</v>
      </c>
      <c r="I114" s="14" t="s">
        <v>193</v>
      </c>
      <c r="J114" s="6" t="s">
        <v>193</v>
      </c>
      <c r="K114" s="6" t="s">
        <v>193</v>
      </c>
      <c r="L114" s="6" t="s">
        <v>193</v>
      </c>
      <c r="M114" s="6" t="s">
        <v>193</v>
      </c>
      <c r="N114" s="15" t="s">
        <v>193</v>
      </c>
    </row>
    <row r="115" spans="1:14" x14ac:dyDescent="0.25">
      <c r="A115" s="22" t="s">
        <v>155</v>
      </c>
      <c r="B115" s="12">
        <f t="shared" ref="B115:H115" si="29">SUM(B111:B114)</f>
        <v>0</v>
      </c>
      <c r="C115" s="5">
        <f t="shared" si="29"/>
        <v>744</v>
      </c>
      <c r="D115" s="5">
        <f t="shared" si="29"/>
        <v>0</v>
      </c>
      <c r="E115" s="5">
        <f t="shared" si="29"/>
        <v>0</v>
      </c>
      <c r="F115" s="5">
        <f t="shared" si="29"/>
        <v>1035</v>
      </c>
      <c r="G115" s="5">
        <f t="shared" si="29"/>
        <v>0</v>
      </c>
      <c r="H115" s="13">
        <f t="shared" si="29"/>
        <v>1779</v>
      </c>
      <c r="I115" s="12">
        <f t="shared" ref="I115:N115" si="30">SUM(I111:I114)</f>
        <v>0</v>
      </c>
      <c r="J115" s="5">
        <f t="shared" si="30"/>
        <v>0</v>
      </c>
      <c r="K115" s="5">
        <f t="shared" si="30"/>
        <v>0</v>
      </c>
      <c r="L115" s="5">
        <f t="shared" si="30"/>
        <v>0</v>
      </c>
      <c r="M115" s="5">
        <f t="shared" si="30"/>
        <v>0</v>
      </c>
      <c r="N115" s="13">
        <f t="shared" si="30"/>
        <v>0</v>
      </c>
    </row>
    <row r="116" spans="1:14" x14ac:dyDescent="0.25">
      <c r="A116" s="24"/>
      <c r="B116" s="33"/>
      <c r="C116" s="34"/>
      <c r="D116" s="34"/>
      <c r="E116" s="34"/>
      <c r="F116" s="34"/>
      <c r="G116" s="34"/>
      <c r="H116" s="35"/>
      <c r="I116" s="33"/>
      <c r="J116" s="34"/>
      <c r="K116" s="34"/>
      <c r="L116" s="34"/>
      <c r="M116" s="34"/>
      <c r="N116" s="35"/>
    </row>
    <row r="117" spans="1:14" x14ac:dyDescent="0.25">
      <c r="A117" s="22" t="s">
        <v>173</v>
      </c>
      <c r="B117" s="33"/>
      <c r="C117" s="34"/>
      <c r="D117" s="34"/>
      <c r="E117" s="34"/>
      <c r="F117" s="34"/>
      <c r="G117" s="34"/>
      <c r="H117" s="35"/>
      <c r="I117" s="33"/>
      <c r="J117" s="34"/>
      <c r="K117" s="34"/>
      <c r="L117" s="34"/>
      <c r="M117" s="34"/>
      <c r="N117" s="35"/>
    </row>
    <row r="118" spans="1:14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75653</v>
      </c>
      <c r="G118" s="6">
        <v>0</v>
      </c>
      <c r="H118" s="15">
        <v>75653</v>
      </c>
      <c r="I118" s="14">
        <v>651223</v>
      </c>
      <c r="J118" s="6">
        <v>5551</v>
      </c>
      <c r="K118" s="6">
        <v>0</v>
      </c>
      <c r="L118" s="6">
        <v>-775</v>
      </c>
      <c r="M118" s="6">
        <v>34438</v>
      </c>
      <c r="N118" s="15">
        <v>690437</v>
      </c>
    </row>
    <row r="119" spans="1:14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85386</v>
      </c>
      <c r="G119" s="6">
        <v>0</v>
      </c>
      <c r="H119" s="15">
        <v>85386</v>
      </c>
      <c r="I119" s="14">
        <v>651222</v>
      </c>
      <c r="J119" s="6">
        <v>6191</v>
      </c>
      <c r="K119" s="6">
        <v>0</v>
      </c>
      <c r="L119" s="6">
        <v>0</v>
      </c>
      <c r="M119" s="6">
        <v>40686</v>
      </c>
      <c r="N119" s="15">
        <v>698099</v>
      </c>
    </row>
    <row r="120" spans="1:14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75395</v>
      </c>
      <c r="G120" s="6">
        <v>0</v>
      </c>
      <c r="H120" s="15">
        <v>75395</v>
      </c>
      <c r="I120" s="14">
        <v>599670</v>
      </c>
      <c r="J120" s="6">
        <v>5860</v>
      </c>
      <c r="K120" s="6">
        <v>0</v>
      </c>
      <c r="L120" s="6">
        <v>0</v>
      </c>
      <c r="M120" s="6">
        <v>44102</v>
      </c>
      <c r="N120" s="15">
        <v>649632</v>
      </c>
    </row>
    <row r="121" spans="1:14" x14ac:dyDescent="0.25">
      <c r="A121" s="25" t="s">
        <v>188</v>
      </c>
      <c r="B121" s="14" t="s">
        <v>193</v>
      </c>
      <c r="C121" s="6" t="s">
        <v>193</v>
      </c>
      <c r="D121" s="6" t="s">
        <v>193</v>
      </c>
      <c r="E121" s="6" t="s">
        <v>193</v>
      </c>
      <c r="F121" s="6" t="s">
        <v>193</v>
      </c>
      <c r="G121" s="6" t="s">
        <v>193</v>
      </c>
      <c r="H121" s="15" t="s">
        <v>193</v>
      </c>
      <c r="I121" s="14" t="s">
        <v>193</v>
      </c>
      <c r="J121" s="6" t="s">
        <v>193</v>
      </c>
      <c r="K121" s="6" t="s">
        <v>193</v>
      </c>
      <c r="L121" s="6" t="s">
        <v>193</v>
      </c>
      <c r="M121" s="6" t="s">
        <v>193</v>
      </c>
      <c r="N121" s="15" t="s">
        <v>193</v>
      </c>
    </row>
    <row r="122" spans="1:14" x14ac:dyDescent="0.25">
      <c r="A122" s="22" t="s">
        <v>155</v>
      </c>
      <c r="B122" s="12">
        <f t="shared" ref="B122:H122" si="31">SUM(B118:B121)</f>
        <v>0</v>
      </c>
      <c r="C122" s="5">
        <f t="shared" si="31"/>
        <v>0</v>
      </c>
      <c r="D122" s="5">
        <f t="shared" si="31"/>
        <v>0</v>
      </c>
      <c r="E122" s="5">
        <f t="shared" si="31"/>
        <v>0</v>
      </c>
      <c r="F122" s="5">
        <f t="shared" si="31"/>
        <v>236434</v>
      </c>
      <c r="G122" s="5">
        <f t="shared" si="31"/>
        <v>0</v>
      </c>
      <c r="H122" s="13">
        <f t="shared" si="31"/>
        <v>236434</v>
      </c>
      <c r="I122" s="12">
        <f t="shared" ref="I122:N122" si="32">SUM(I118:I121)</f>
        <v>1902115</v>
      </c>
      <c r="J122" s="5">
        <f t="shared" si="32"/>
        <v>17602</v>
      </c>
      <c r="K122" s="5">
        <f t="shared" si="32"/>
        <v>0</v>
      </c>
      <c r="L122" s="5">
        <f t="shared" si="32"/>
        <v>-775</v>
      </c>
      <c r="M122" s="5">
        <f t="shared" si="32"/>
        <v>119226</v>
      </c>
      <c r="N122" s="13">
        <f t="shared" si="32"/>
        <v>2038168</v>
      </c>
    </row>
    <row r="123" spans="1:14" x14ac:dyDescent="0.25">
      <c r="A123" s="24"/>
      <c r="B123" s="33"/>
      <c r="C123" s="34"/>
      <c r="D123" s="34"/>
      <c r="E123" s="34"/>
      <c r="F123" s="34"/>
      <c r="G123" s="34"/>
      <c r="H123" s="35"/>
      <c r="I123" s="33"/>
      <c r="J123" s="34"/>
      <c r="K123" s="34"/>
      <c r="L123" s="34"/>
      <c r="M123" s="34"/>
      <c r="N123" s="35"/>
    </row>
    <row r="124" spans="1:14" x14ac:dyDescent="0.25">
      <c r="A124" s="22" t="s">
        <v>174</v>
      </c>
      <c r="B124" s="33"/>
      <c r="C124" s="34"/>
      <c r="D124" s="34"/>
      <c r="E124" s="34"/>
      <c r="F124" s="34"/>
      <c r="G124" s="34"/>
      <c r="H124" s="35"/>
      <c r="I124" s="33"/>
      <c r="J124" s="34"/>
      <c r="K124" s="34"/>
      <c r="L124" s="34"/>
      <c r="M124" s="34"/>
      <c r="N124" s="35"/>
    </row>
    <row r="125" spans="1:14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449895</v>
      </c>
      <c r="G125" s="6">
        <v>0</v>
      </c>
      <c r="H125" s="15">
        <v>449895</v>
      </c>
      <c r="I125" s="14">
        <v>621752</v>
      </c>
      <c r="J125" s="6">
        <v>685</v>
      </c>
      <c r="K125" s="6">
        <v>0</v>
      </c>
      <c r="L125" s="6">
        <v>176</v>
      </c>
      <c r="M125" s="6">
        <v>109343</v>
      </c>
      <c r="N125" s="15">
        <v>731956</v>
      </c>
    </row>
    <row r="126" spans="1:14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430936</v>
      </c>
      <c r="G126" s="6">
        <v>0</v>
      </c>
      <c r="H126" s="15">
        <v>430936</v>
      </c>
      <c r="I126" s="14">
        <v>620494</v>
      </c>
      <c r="J126" s="6">
        <v>634</v>
      </c>
      <c r="K126" s="6">
        <v>0</v>
      </c>
      <c r="L126" s="6">
        <v>0</v>
      </c>
      <c r="M126" s="6">
        <v>110609</v>
      </c>
      <c r="N126" s="15">
        <v>731737</v>
      </c>
    </row>
    <row r="127" spans="1:14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630105</v>
      </c>
      <c r="G127" s="6">
        <v>0</v>
      </c>
      <c r="H127" s="15">
        <v>630105</v>
      </c>
      <c r="I127" s="14">
        <v>633531</v>
      </c>
      <c r="J127" s="6">
        <v>589</v>
      </c>
      <c r="K127" s="6">
        <v>0</v>
      </c>
      <c r="L127" s="6">
        <v>0</v>
      </c>
      <c r="M127" s="6">
        <v>115331</v>
      </c>
      <c r="N127" s="15">
        <v>749451</v>
      </c>
    </row>
    <row r="128" spans="1:14" x14ac:dyDescent="0.25">
      <c r="A128" s="25" t="s">
        <v>188</v>
      </c>
      <c r="B128" s="14" t="s">
        <v>193</v>
      </c>
      <c r="C128" s="6" t="s">
        <v>193</v>
      </c>
      <c r="D128" s="6" t="s">
        <v>193</v>
      </c>
      <c r="E128" s="6" t="s">
        <v>193</v>
      </c>
      <c r="F128" s="6" t="s">
        <v>193</v>
      </c>
      <c r="G128" s="6" t="s">
        <v>193</v>
      </c>
      <c r="H128" s="15" t="s">
        <v>193</v>
      </c>
      <c r="I128" s="14" t="s">
        <v>193</v>
      </c>
      <c r="J128" s="6" t="s">
        <v>193</v>
      </c>
      <c r="K128" s="6" t="s">
        <v>193</v>
      </c>
      <c r="L128" s="6" t="s">
        <v>193</v>
      </c>
      <c r="M128" s="6" t="s">
        <v>193</v>
      </c>
      <c r="N128" s="15" t="s">
        <v>193</v>
      </c>
    </row>
    <row r="129" spans="1:14" x14ac:dyDescent="0.25">
      <c r="A129" s="22" t="s">
        <v>155</v>
      </c>
      <c r="B129" s="12">
        <f t="shared" ref="B129:H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1510936</v>
      </c>
      <c r="G129" s="5">
        <f t="shared" si="33"/>
        <v>0</v>
      </c>
      <c r="H129" s="13">
        <f t="shared" si="33"/>
        <v>1510936</v>
      </c>
      <c r="I129" s="12">
        <f t="shared" ref="I129:N129" si="34">SUM(I125:I128)</f>
        <v>1875777</v>
      </c>
      <c r="J129" s="5">
        <f t="shared" si="34"/>
        <v>1908</v>
      </c>
      <c r="K129" s="5">
        <f t="shared" si="34"/>
        <v>0</v>
      </c>
      <c r="L129" s="5">
        <f t="shared" si="34"/>
        <v>176</v>
      </c>
      <c r="M129" s="5">
        <f t="shared" si="34"/>
        <v>335283</v>
      </c>
      <c r="N129" s="13">
        <f t="shared" si="34"/>
        <v>2213144</v>
      </c>
    </row>
    <row r="130" spans="1:14" x14ac:dyDescent="0.25">
      <c r="A130" s="24"/>
      <c r="B130" s="33"/>
      <c r="C130" s="34"/>
      <c r="D130" s="34"/>
      <c r="E130" s="34"/>
      <c r="F130" s="34"/>
      <c r="G130" s="34"/>
      <c r="H130" s="35"/>
      <c r="I130" s="33"/>
      <c r="J130" s="34"/>
      <c r="K130" s="34"/>
      <c r="L130" s="34"/>
      <c r="M130" s="34"/>
      <c r="N130" s="35"/>
    </row>
    <row r="131" spans="1:14" x14ac:dyDescent="0.25">
      <c r="A131" s="22" t="s">
        <v>175</v>
      </c>
      <c r="B131" s="33"/>
      <c r="C131" s="34"/>
      <c r="D131" s="34"/>
      <c r="E131" s="34"/>
      <c r="F131" s="34"/>
      <c r="G131" s="34"/>
      <c r="H131" s="35"/>
      <c r="I131" s="33"/>
      <c r="J131" s="34"/>
      <c r="K131" s="34"/>
      <c r="L131" s="34"/>
      <c r="M131" s="34"/>
      <c r="N131" s="35"/>
    </row>
    <row r="132" spans="1:14" x14ac:dyDescent="0.25">
      <c r="A132" s="25" t="s">
        <v>185</v>
      </c>
      <c r="B132" s="14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15">
        <v>0</v>
      </c>
      <c r="I132" s="14">
        <v>0</v>
      </c>
      <c r="J132" s="6">
        <v>0</v>
      </c>
      <c r="K132" s="6">
        <v>0</v>
      </c>
      <c r="L132" s="6">
        <v>0</v>
      </c>
      <c r="M132" s="6">
        <v>0</v>
      </c>
      <c r="N132" s="15">
        <v>0</v>
      </c>
    </row>
    <row r="133" spans="1:14" x14ac:dyDescent="0.25">
      <c r="A133" s="25" t="s">
        <v>186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15">
        <v>0</v>
      </c>
      <c r="I133" s="14">
        <v>0</v>
      </c>
      <c r="J133" s="6">
        <v>0</v>
      </c>
      <c r="K133" s="6">
        <v>0</v>
      </c>
      <c r="L133" s="6">
        <v>0</v>
      </c>
      <c r="M133" s="6">
        <v>0</v>
      </c>
      <c r="N133" s="15">
        <v>0</v>
      </c>
    </row>
    <row r="134" spans="1:14" x14ac:dyDescent="0.25">
      <c r="A134" s="25" t="s">
        <v>187</v>
      </c>
      <c r="B134" s="14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15">
        <v>0</v>
      </c>
      <c r="I134" s="14">
        <v>0</v>
      </c>
      <c r="J134" s="6">
        <v>0</v>
      </c>
      <c r="K134" s="6">
        <v>0</v>
      </c>
      <c r="L134" s="6">
        <v>0</v>
      </c>
      <c r="M134" s="6">
        <v>0</v>
      </c>
      <c r="N134" s="15">
        <v>0</v>
      </c>
    </row>
    <row r="135" spans="1:14" x14ac:dyDescent="0.25">
      <c r="A135" s="25" t="s">
        <v>188</v>
      </c>
      <c r="B135" s="14" t="s">
        <v>193</v>
      </c>
      <c r="C135" s="6" t="s">
        <v>193</v>
      </c>
      <c r="D135" s="6" t="s">
        <v>193</v>
      </c>
      <c r="E135" s="6" t="s">
        <v>193</v>
      </c>
      <c r="F135" s="6" t="s">
        <v>193</v>
      </c>
      <c r="G135" s="6" t="s">
        <v>193</v>
      </c>
      <c r="H135" s="15" t="s">
        <v>193</v>
      </c>
      <c r="I135" s="14" t="s">
        <v>193</v>
      </c>
      <c r="J135" s="6" t="s">
        <v>193</v>
      </c>
      <c r="K135" s="6" t="s">
        <v>193</v>
      </c>
      <c r="L135" s="6" t="s">
        <v>193</v>
      </c>
      <c r="M135" s="6" t="s">
        <v>193</v>
      </c>
      <c r="N135" s="15" t="s">
        <v>193</v>
      </c>
    </row>
    <row r="136" spans="1:14" x14ac:dyDescent="0.25">
      <c r="A136" s="22" t="s">
        <v>155</v>
      </c>
      <c r="B136" s="12">
        <f t="shared" ref="B136:H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13">
        <f t="shared" si="35"/>
        <v>0</v>
      </c>
      <c r="I136" s="12">
        <f t="shared" ref="I136:N136" si="36">SUM(I132:I135)</f>
        <v>0</v>
      </c>
      <c r="J136" s="5">
        <f t="shared" si="36"/>
        <v>0</v>
      </c>
      <c r="K136" s="5">
        <f t="shared" si="36"/>
        <v>0</v>
      </c>
      <c r="L136" s="5">
        <f t="shared" si="36"/>
        <v>0</v>
      </c>
      <c r="M136" s="5">
        <f t="shared" si="36"/>
        <v>0</v>
      </c>
      <c r="N136" s="13">
        <f t="shared" si="36"/>
        <v>0</v>
      </c>
    </row>
    <row r="137" spans="1:14" x14ac:dyDescent="0.25">
      <c r="A137" s="24"/>
      <c r="B137" s="33"/>
      <c r="C137" s="34"/>
      <c r="D137" s="34"/>
      <c r="E137" s="34"/>
      <c r="F137" s="34"/>
      <c r="G137" s="34"/>
      <c r="H137" s="35"/>
      <c r="I137" s="33"/>
      <c r="J137" s="34"/>
      <c r="K137" s="34"/>
      <c r="L137" s="34"/>
      <c r="M137" s="34"/>
      <c r="N137" s="35"/>
    </row>
    <row r="138" spans="1:14" x14ac:dyDescent="0.25">
      <c r="A138" s="22" t="s">
        <v>176</v>
      </c>
      <c r="B138" s="33"/>
      <c r="C138" s="34"/>
      <c r="D138" s="34"/>
      <c r="E138" s="34"/>
      <c r="F138" s="34"/>
      <c r="G138" s="34"/>
      <c r="H138" s="35"/>
      <c r="I138" s="33"/>
      <c r="J138" s="34"/>
      <c r="K138" s="34"/>
      <c r="L138" s="34"/>
      <c r="M138" s="34"/>
      <c r="N138" s="35"/>
    </row>
    <row r="139" spans="1:14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15">
        <v>0</v>
      </c>
      <c r="I139" s="14">
        <v>0</v>
      </c>
      <c r="J139" s="6">
        <v>0</v>
      </c>
      <c r="K139" s="6">
        <v>0</v>
      </c>
      <c r="L139" s="6">
        <v>0</v>
      </c>
      <c r="M139" s="6">
        <v>0</v>
      </c>
      <c r="N139" s="15">
        <v>0</v>
      </c>
    </row>
    <row r="140" spans="1:14" x14ac:dyDescent="0.25">
      <c r="A140" s="25" t="s">
        <v>186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15">
        <v>0</v>
      </c>
      <c r="I140" s="14">
        <v>0</v>
      </c>
      <c r="J140" s="6">
        <v>0</v>
      </c>
      <c r="K140" s="6">
        <v>0</v>
      </c>
      <c r="L140" s="6">
        <v>0</v>
      </c>
      <c r="M140" s="6">
        <v>0</v>
      </c>
      <c r="N140" s="15">
        <v>0</v>
      </c>
    </row>
    <row r="141" spans="1:14" x14ac:dyDescent="0.25">
      <c r="A141" s="25" t="s">
        <v>187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15">
        <v>0</v>
      </c>
      <c r="I141" s="14">
        <v>0</v>
      </c>
      <c r="J141" s="6">
        <v>0</v>
      </c>
      <c r="K141" s="6">
        <v>0</v>
      </c>
      <c r="L141" s="6">
        <v>0</v>
      </c>
      <c r="M141" s="6">
        <v>0</v>
      </c>
      <c r="N141" s="15">
        <v>0</v>
      </c>
    </row>
    <row r="142" spans="1:14" x14ac:dyDescent="0.25">
      <c r="A142" s="25" t="s">
        <v>188</v>
      </c>
      <c r="B142" s="14" t="s">
        <v>193</v>
      </c>
      <c r="C142" s="6" t="s">
        <v>193</v>
      </c>
      <c r="D142" s="6" t="s">
        <v>193</v>
      </c>
      <c r="E142" s="6" t="s">
        <v>193</v>
      </c>
      <c r="F142" s="6" t="s">
        <v>193</v>
      </c>
      <c r="G142" s="6" t="s">
        <v>193</v>
      </c>
      <c r="H142" s="15" t="s">
        <v>193</v>
      </c>
      <c r="I142" s="14" t="s">
        <v>193</v>
      </c>
      <c r="J142" s="6" t="s">
        <v>193</v>
      </c>
      <c r="K142" s="6" t="s">
        <v>193</v>
      </c>
      <c r="L142" s="6" t="s">
        <v>193</v>
      </c>
      <c r="M142" s="6" t="s">
        <v>193</v>
      </c>
      <c r="N142" s="15" t="s">
        <v>193</v>
      </c>
    </row>
    <row r="143" spans="1:14" x14ac:dyDescent="0.25">
      <c r="A143" s="22" t="s">
        <v>155</v>
      </c>
      <c r="B143" s="12">
        <f t="shared" ref="B143:H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13">
        <f t="shared" si="37"/>
        <v>0</v>
      </c>
      <c r="I143" s="12">
        <f t="shared" ref="I143:N143" si="38">SUM(I139:I142)</f>
        <v>0</v>
      </c>
      <c r="J143" s="5">
        <f t="shared" si="38"/>
        <v>0</v>
      </c>
      <c r="K143" s="5">
        <f t="shared" si="38"/>
        <v>0</v>
      </c>
      <c r="L143" s="5">
        <f t="shared" si="38"/>
        <v>0</v>
      </c>
      <c r="M143" s="5">
        <f t="shared" si="38"/>
        <v>0</v>
      </c>
      <c r="N143" s="13">
        <f t="shared" si="38"/>
        <v>0</v>
      </c>
    </row>
    <row r="144" spans="1:14" x14ac:dyDescent="0.25">
      <c r="A144" s="24"/>
      <c r="B144" s="33"/>
      <c r="C144" s="34"/>
      <c r="D144" s="34"/>
      <c r="E144" s="34"/>
      <c r="F144" s="34"/>
      <c r="G144" s="34"/>
      <c r="H144" s="35"/>
      <c r="I144" s="33"/>
      <c r="J144" s="34"/>
      <c r="K144" s="34"/>
      <c r="L144" s="34"/>
      <c r="M144" s="34"/>
      <c r="N144" s="35"/>
    </row>
    <row r="145" spans="1:14" x14ac:dyDescent="0.25">
      <c r="A145" s="22" t="s">
        <v>177</v>
      </c>
      <c r="B145" s="33"/>
      <c r="C145" s="34"/>
      <c r="D145" s="34"/>
      <c r="E145" s="34"/>
      <c r="F145" s="34"/>
      <c r="G145" s="34"/>
      <c r="H145" s="35"/>
      <c r="I145" s="33"/>
      <c r="J145" s="34"/>
      <c r="K145" s="34"/>
      <c r="L145" s="34"/>
      <c r="M145" s="34"/>
      <c r="N145" s="35"/>
    </row>
    <row r="146" spans="1:14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15">
        <v>0</v>
      </c>
      <c r="I146" s="14">
        <v>0</v>
      </c>
      <c r="J146" s="6">
        <v>0</v>
      </c>
      <c r="K146" s="6">
        <v>0</v>
      </c>
      <c r="L146" s="6">
        <v>0</v>
      </c>
      <c r="M146" s="6">
        <v>0</v>
      </c>
      <c r="N146" s="15">
        <v>0</v>
      </c>
    </row>
    <row r="147" spans="1:14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15">
        <v>0</v>
      </c>
      <c r="I147" s="14">
        <v>0</v>
      </c>
      <c r="J147" s="6">
        <v>0</v>
      </c>
      <c r="K147" s="6">
        <v>0</v>
      </c>
      <c r="L147" s="6">
        <v>0</v>
      </c>
      <c r="M147" s="6">
        <v>0</v>
      </c>
      <c r="N147" s="15">
        <v>0</v>
      </c>
    </row>
    <row r="148" spans="1:14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15">
        <v>0</v>
      </c>
      <c r="I148" s="14">
        <v>0</v>
      </c>
      <c r="J148" s="6">
        <v>0</v>
      </c>
      <c r="K148" s="6">
        <v>0</v>
      </c>
      <c r="L148" s="6">
        <v>0</v>
      </c>
      <c r="M148" s="6">
        <v>0</v>
      </c>
      <c r="N148" s="15">
        <v>0</v>
      </c>
    </row>
    <row r="149" spans="1:14" x14ac:dyDescent="0.25">
      <c r="A149" s="25" t="s">
        <v>188</v>
      </c>
      <c r="B149" s="14" t="s">
        <v>193</v>
      </c>
      <c r="C149" s="6" t="s">
        <v>193</v>
      </c>
      <c r="D149" s="6" t="s">
        <v>193</v>
      </c>
      <c r="E149" s="6" t="s">
        <v>193</v>
      </c>
      <c r="F149" s="6" t="s">
        <v>193</v>
      </c>
      <c r="G149" s="6" t="s">
        <v>193</v>
      </c>
      <c r="H149" s="15" t="s">
        <v>193</v>
      </c>
      <c r="I149" s="14" t="s">
        <v>193</v>
      </c>
      <c r="J149" s="6" t="s">
        <v>193</v>
      </c>
      <c r="K149" s="6" t="s">
        <v>193</v>
      </c>
      <c r="L149" s="6" t="s">
        <v>193</v>
      </c>
      <c r="M149" s="6" t="s">
        <v>193</v>
      </c>
      <c r="N149" s="15" t="s">
        <v>193</v>
      </c>
    </row>
    <row r="150" spans="1:14" x14ac:dyDescent="0.25">
      <c r="A150" s="22" t="s">
        <v>155</v>
      </c>
      <c r="B150" s="12">
        <f t="shared" ref="B150:H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13">
        <f t="shared" si="39"/>
        <v>0</v>
      </c>
      <c r="I150" s="12">
        <f t="shared" ref="I150:N150" si="40">SUM(I146:I149)</f>
        <v>0</v>
      </c>
      <c r="J150" s="5">
        <f t="shared" si="40"/>
        <v>0</v>
      </c>
      <c r="K150" s="5">
        <f t="shared" si="40"/>
        <v>0</v>
      </c>
      <c r="L150" s="5">
        <f t="shared" si="40"/>
        <v>0</v>
      </c>
      <c r="M150" s="5">
        <f t="shared" si="40"/>
        <v>0</v>
      </c>
      <c r="N150" s="13">
        <f t="shared" si="40"/>
        <v>0</v>
      </c>
    </row>
    <row r="151" spans="1:14" x14ac:dyDescent="0.25">
      <c r="A151" s="24"/>
      <c r="B151" s="33"/>
      <c r="C151" s="34"/>
      <c r="D151" s="34"/>
      <c r="E151" s="34"/>
      <c r="F151" s="34"/>
      <c r="G151" s="34"/>
      <c r="H151" s="35"/>
      <c r="I151" s="33"/>
      <c r="J151" s="34"/>
      <c r="K151" s="34"/>
      <c r="L151" s="34"/>
      <c r="M151" s="34"/>
      <c r="N151" s="35"/>
    </row>
    <row r="152" spans="1:14" x14ac:dyDescent="0.25">
      <c r="A152" s="22" t="s">
        <v>178</v>
      </c>
      <c r="B152" s="33"/>
      <c r="C152" s="34"/>
      <c r="D152" s="34"/>
      <c r="E152" s="34"/>
      <c r="F152" s="34"/>
      <c r="G152" s="34"/>
      <c r="H152" s="35"/>
      <c r="I152" s="33"/>
      <c r="J152" s="34"/>
      <c r="K152" s="34"/>
      <c r="L152" s="34"/>
      <c r="M152" s="34"/>
      <c r="N152" s="35"/>
    </row>
    <row r="153" spans="1:14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15">
        <v>0</v>
      </c>
      <c r="I153" s="14">
        <v>0</v>
      </c>
      <c r="J153" s="6">
        <v>0</v>
      </c>
      <c r="K153" s="6">
        <v>0</v>
      </c>
      <c r="L153" s="6">
        <v>0</v>
      </c>
      <c r="M153" s="6">
        <v>0</v>
      </c>
      <c r="N153" s="15">
        <v>0</v>
      </c>
    </row>
    <row r="154" spans="1:14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15">
        <v>0</v>
      </c>
      <c r="I154" s="14">
        <v>0</v>
      </c>
      <c r="J154" s="6">
        <v>0</v>
      </c>
      <c r="K154" s="6">
        <v>0</v>
      </c>
      <c r="L154" s="6">
        <v>0</v>
      </c>
      <c r="M154" s="6">
        <v>0</v>
      </c>
      <c r="N154" s="15">
        <v>0</v>
      </c>
    </row>
    <row r="155" spans="1:14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15">
        <v>0</v>
      </c>
      <c r="I155" s="14">
        <v>0</v>
      </c>
      <c r="J155" s="6">
        <v>0</v>
      </c>
      <c r="K155" s="6">
        <v>0</v>
      </c>
      <c r="L155" s="6">
        <v>0</v>
      </c>
      <c r="M155" s="6">
        <v>0</v>
      </c>
      <c r="N155" s="15">
        <v>0</v>
      </c>
    </row>
    <row r="156" spans="1:14" x14ac:dyDescent="0.25">
      <c r="A156" s="25" t="s">
        <v>188</v>
      </c>
      <c r="B156" s="14" t="s">
        <v>193</v>
      </c>
      <c r="C156" s="6" t="s">
        <v>193</v>
      </c>
      <c r="D156" s="6" t="s">
        <v>193</v>
      </c>
      <c r="E156" s="6" t="s">
        <v>193</v>
      </c>
      <c r="F156" s="6" t="s">
        <v>193</v>
      </c>
      <c r="G156" s="6" t="s">
        <v>193</v>
      </c>
      <c r="H156" s="15" t="s">
        <v>193</v>
      </c>
      <c r="I156" s="14" t="s">
        <v>193</v>
      </c>
      <c r="J156" s="6" t="s">
        <v>193</v>
      </c>
      <c r="K156" s="6" t="s">
        <v>193</v>
      </c>
      <c r="L156" s="6" t="s">
        <v>193</v>
      </c>
      <c r="M156" s="6" t="s">
        <v>193</v>
      </c>
      <c r="N156" s="15" t="s">
        <v>193</v>
      </c>
    </row>
    <row r="157" spans="1:14" x14ac:dyDescent="0.25">
      <c r="A157" s="22" t="s">
        <v>155</v>
      </c>
      <c r="B157" s="12">
        <f t="shared" ref="B157:H157" si="41">SUM(B153:B156)</f>
        <v>0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13">
        <f t="shared" si="41"/>
        <v>0</v>
      </c>
      <c r="I157" s="12">
        <f t="shared" ref="I157:N157" si="42">SUM(I153:I156)</f>
        <v>0</v>
      </c>
      <c r="J157" s="5">
        <f t="shared" si="42"/>
        <v>0</v>
      </c>
      <c r="K157" s="5">
        <f t="shared" si="42"/>
        <v>0</v>
      </c>
      <c r="L157" s="5">
        <f t="shared" si="42"/>
        <v>0</v>
      </c>
      <c r="M157" s="5">
        <f t="shared" si="42"/>
        <v>0</v>
      </c>
      <c r="N157" s="13">
        <f t="shared" si="42"/>
        <v>0</v>
      </c>
    </row>
    <row r="158" spans="1:14" x14ac:dyDescent="0.25">
      <c r="A158" s="24"/>
      <c r="B158" s="33"/>
      <c r="C158" s="34"/>
      <c r="D158" s="34"/>
      <c r="E158" s="34"/>
      <c r="F158" s="34"/>
      <c r="G158" s="34"/>
      <c r="H158" s="35"/>
      <c r="I158" s="33"/>
      <c r="J158" s="34"/>
      <c r="K158" s="34"/>
      <c r="L158" s="34"/>
      <c r="M158" s="34"/>
      <c r="N158" s="35"/>
    </row>
    <row r="159" spans="1:14" x14ac:dyDescent="0.25">
      <c r="A159" s="22" t="s">
        <v>179</v>
      </c>
      <c r="B159" s="33"/>
      <c r="C159" s="34"/>
      <c r="D159" s="34"/>
      <c r="E159" s="34"/>
      <c r="F159" s="34"/>
      <c r="G159" s="34"/>
      <c r="H159" s="35"/>
      <c r="I159" s="33"/>
      <c r="J159" s="34"/>
      <c r="K159" s="34"/>
      <c r="L159" s="34"/>
      <c r="M159" s="34"/>
      <c r="N159" s="35"/>
    </row>
    <row r="160" spans="1:14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15">
        <v>0</v>
      </c>
      <c r="I160" s="14">
        <v>0</v>
      </c>
      <c r="J160" s="6">
        <v>0</v>
      </c>
      <c r="K160" s="6">
        <v>0</v>
      </c>
      <c r="L160" s="6">
        <v>0</v>
      </c>
      <c r="M160" s="6">
        <v>0</v>
      </c>
      <c r="N160" s="15">
        <v>0</v>
      </c>
    </row>
    <row r="161" spans="1:14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15">
        <v>0</v>
      </c>
      <c r="I161" s="14">
        <v>0</v>
      </c>
      <c r="J161" s="6">
        <v>0</v>
      </c>
      <c r="K161" s="6">
        <v>0</v>
      </c>
      <c r="L161" s="6">
        <v>0</v>
      </c>
      <c r="M161" s="6">
        <v>0</v>
      </c>
      <c r="N161" s="15">
        <v>0</v>
      </c>
    </row>
    <row r="162" spans="1:14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15">
        <v>0</v>
      </c>
      <c r="I162" s="14">
        <v>0</v>
      </c>
      <c r="J162" s="6">
        <v>0</v>
      </c>
      <c r="K162" s="6">
        <v>0</v>
      </c>
      <c r="L162" s="6">
        <v>0</v>
      </c>
      <c r="M162" s="6">
        <v>0</v>
      </c>
      <c r="N162" s="15">
        <v>0</v>
      </c>
    </row>
    <row r="163" spans="1:14" x14ac:dyDescent="0.25">
      <c r="A163" s="25" t="s">
        <v>188</v>
      </c>
      <c r="B163" s="14" t="s">
        <v>193</v>
      </c>
      <c r="C163" s="6" t="s">
        <v>193</v>
      </c>
      <c r="D163" s="6" t="s">
        <v>193</v>
      </c>
      <c r="E163" s="6" t="s">
        <v>193</v>
      </c>
      <c r="F163" s="6" t="s">
        <v>193</v>
      </c>
      <c r="G163" s="6" t="s">
        <v>193</v>
      </c>
      <c r="H163" s="15" t="s">
        <v>193</v>
      </c>
      <c r="I163" s="14" t="s">
        <v>193</v>
      </c>
      <c r="J163" s="6" t="s">
        <v>193</v>
      </c>
      <c r="K163" s="6" t="s">
        <v>193</v>
      </c>
      <c r="L163" s="6" t="s">
        <v>193</v>
      </c>
      <c r="M163" s="6" t="s">
        <v>193</v>
      </c>
      <c r="N163" s="15" t="s">
        <v>193</v>
      </c>
    </row>
    <row r="164" spans="1:14" x14ac:dyDescent="0.25">
      <c r="A164" s="22" t="s">
        <v>155</v>
      </c>
      <c r="B164" s="12">
        <f t="shared" ref="B164:H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13">
        <f t="shared" si="43"/>
        <v>0</v>
      </c>
      <c r="I164" s="12">
        <f t="shared" ref="I164:N164" si="44">SUM(I160:I163)</f>
        <v>0</v>
      </c>
      <c r="J164" s="5">
        <f t="shared" si="44"/>
        <v>0</v>
      </c>
      <c r="K164" s="5">
        <f t="shared" si="44"/>
        <v>0</v>
      </c>
      <c r="L164" s="5">
        <f t="shared" si="44"/>
        <v>0</v>
      </c>
      <c r="M164" s="5">
        <f t="shared" si="44"/>
        <v>0</v>
      </c>
      <c r="N164" s="13">
        <f t="shared" si="44"/>
        <v>0</v>
      </c>
    </row>
    <row r="165" spans="1:14" x14ac:dyDescent="0.25">
      <c r="A165" s="24"/>
      <c r="B165" s="33"/>
      <c r="C165" s="34"/>
      <c r="D165" s="34"/>
      <c r="E165" s="34"/>
      <c r="F165" s="34"/>
      <c r="G165" s="34"/>
      <c r="H165" s="35"/>
      <c r="I165" s="33"/>
      <c r="J165" s="34"/>
      <c r="K165" s="34"/>
      <c r="L165" s="34"/>
      <c r="M165" s="34"/>
      <c r="N165" s="35"/>
    </row>
    <row r="166" spans="1:14" x14ac:dyDescent="0.25">
      <c r="A166" s="22" t="s">
        <v>180</v>
      </c>
      <c r="B166" s="33"/>
      <c r="C166" s="34"/>
      <c r="D166" s="34"/>
      <c r="E166" s="34"/>
      <c r="F166" s="34"/>
      <c r="G166" s="34"/>
      <c r="H166" s="35"/>
      <c r="I166" s="33"/>
      <c r="J166" s="34"/>
      <c r="K166" s="34"/>
      <c r="L166" s="34"/>
      <c r="M166" s="34"/>
      <c r="N166" s="35"/>
    </row>
    <row r="167" spans="1:14" x14ac:dyDescent="0.25">
      <c r="A167" s="25" t="s">
        <v>185</v>
      </c>
      <c r="B167" s="14" t="s">
        <v>192</v>
      </c>
      <c r="C167" s="6" t="s">
        <v>192</v>
      </c>
      <c r="D167" s="6" t="s">
        <v>192</v>
      </c>
      <c r="E167" s="6" t="s">
        <v>192</v>
      </c>
      <c r="F167" s="6" t="s">
        <v>192</v>
      </c>
      <c r="G167" s="6" t="s">
        <v>192</v>
      </c>
      <c r="H167" s="15" t="s">
        <v>192</v>
      </c>
      <c r="I167" s="14" t="s">
        <v>192</v>
      </c>
      <c r="J167" s="6" t="s">
        <v>192</v>
      </c>
      <c r="K167" s="6" t="s">
        <v>192</v>
      </c>
      <c r="L167" s="6" t="s">
        <v>192</v>
      </c>
      <c r="M167" s="6" t="s">
        <v>192</v>
      </c>
      <c r="N167" s="15" t="s">
        <v>192</v>
      </c>
    </row>
    <row r="168" spans="1:14" x14ac:dyDescent="0.25">
      <c r="A168" s="25" t="s">
        <v>186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15" t="s">
        <v>193</v>
      </c>
      <c r="I168" s="14" t="s">
        <v>193</v>
      </c>
      <c r="J168" s="6" t="s">
        <v>193</v>
      </c>
      <c r="K168" s="6" t="s">
        <v>193</v>
      </c>
      <c r="L168" s="6" t="s">
        <v>193</v>
      </c>
      <c r="M168" s="6" t="s">
        <v>193</v>
      </c>
      <c r="N168" s="15" t="s">
        <v>193</v>
      </c>
    </row>
    <row r="169" spans="1:14" x14ac:dyDescent="0.25">
      <c r="A169" s="25" t="s">
        <v>187</v>
      </c>
      <c r="B169" s="14" t="s">
        <v>193</v>
      </c>
      <c r="C169" s="6" t="s">
        <v>193</v>
      </c>
      <c r="D169" s="6" t="s">
        <v>193</v>
      </c>
      <c r="E169" s="6" t="s">
        <v>193</v>
      </c>
      <c r="F169" s="6" t="s">
        <v>193</v>
      </c>
      <c r="G169" s="6" t="s">
        <v>193</v>
      </c>
      <c r="H169" s="15" t="s">
        <v>193</v>
      </c>
      <c r="I169" s="14" t="s">
        <v>193</v>
      </c>
      <c r="J169" s="6" t="s">
        <v>193</v>
      </c>
      <c r="K169" s="6" t="s">
        <v>193</v>
      </c>
      <c r="L169" s="6" t="s">
        <v>193</v>
      </c>
      <c r="M169" s="6" t="s">
        <v>193</v>
      </c>
      <c r="N169" s="15" t="s">
        <v>193</v>
      </c>
    </row>
    <row r="170" spans="1:14" x14ac:dyDescent="0.25">
      <c r="A170" s="25" t="s">
        <v>188</v>
      </c>
      <c r="B170" s="14" t="s">
        <v>193</v>
      </c>
      <c r="C170" s="6" t="s">
        <v>193</v>
      </c>
      <c r="D170" s="6" t="s">
        <v>193</v>
      </c>
      <c r="E170" s="6" t="s">
        <v>193</v>
      </c>
      <c r="F170" s="6" t="s">
        <v>193</v>
      </c>
      <c r="G170" s="6" t="s">
        <v>193</v>
      </c>
      <c r="H170" s="15" t="s">
        <v>193</v>
      </c>
      <c r="I170" s="14" t="s">
        <v>193</v>
      </c>
      <c r="J170" s="6" t="s">
        <v>193</v>
      </c>
      <c r="K170" s="6" t="s">
        <v>193</v>
      </c>
      <c r="L170" s="6" t="s">
        <v>193</v>
      </c>
      <c r="M170" s="6" t="s">
        <v>193</v>
      </c>
      <c r="N170" s="15" t="s">
        <v>193</v>
      </c>
    </row>
    <row r="171" spans="1:14" x14ac:dyDescent="0.25">
      <c r="A171" s="22" t="s">
        <v>155</v>
      </c>
      <c r="B171" s="12">
        <f t="shared" ref="B171:H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13">
        <f t="shared" si="45"/>
        <v>0</v>
      </c>
      <c r="I171" s="12">
        <f t="shared" ref="I171:N171" si="46">SUM(I167:I170)</f>
        <v>0</v>
      </c>
      <c r="J171" s="5">
        <f t="shared" si="46"/>
        <v>0</v>
      </c>
      <c r="K171" s="5">
        <f t="shared" si="46"/>
        <v>0</v>
      </c>
      <c r="L171" s="5">
        <f t="shared" si="46"/>
        <v>0</v>
      </c>
      <c r="M171" s="5">
        <f t="shared" si="46"/>
        <v>0</v>
      </c>
      <c r="N171" s="13">
        <f t="shared" si="46"/>
        <v>0</v>
      </c>
    </row>
    <row r="172" spans="1:14" x14ac:dyDescent="0.25">
      <c r="A172" s="24"/>
      <c r="B172" s="33"/>
      <c r="C172" s="34"/>
      <c r="D172" s="34"/>
      <c r="E172" s="34"/>
      <c r="F172" s="34"/>
      <c r="G172" s="34"/>
      <c r="H172" s="35"/>
      <c r="I172" s="33"/>
      <c r="J172" s="34"/>
      <c r="K172" s="34"/>
      <c r="L172" s="34"/>
      <c r="M172" s="34"/>
      <c r="N172" s="35"/>
    </row>
    <row r="173" spans="1:14" x14ac:dyDescent="0.25">
      <c r="A173" s="22" t="s">
        <v>181</v>
      </c>
      <c r="B173" s="33"/>
      <c r="C173" s="34"/>
      <c r="D173" s="34"/>
      <c r="E173" s="34"/>
      <c r="F173" s="34"/>
      <c r="G173" s="34"/>
      <c r="H173" s="35"/>
      <c r="I173" s="33"/>
      <c r="J173" s="34"/>
      <c r="K173" s="34"/>
      <c r="L173" s="34"/>
      <c r="M173" s="34"/>
      <c r="N173" s="35"/>
    </row>
    <row r="174" spans="1:14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-60890</v>
      </c>
      <c r="G174" s="6">
        <v>0</v>
      </c>
      <c r="H174" s="15">
        <v>-60890</v>
      </c>
      <c r="I174" s="14">
        <v>219284</v>
      </c>
      <c r="J174" s="6">
        <v>4754</v>
      </c>
      <c r="K174" s="6">
        <v>0</v>
      </c>
      <c r="L174" s="6">
        <v>0</v>
      </c>
      <c r="M174" s="6">
        <v>111151</v>
      </c>
      <c r="N174" s="15">
        <v>335189</v>
      </c>
    </row>
    <row r="175" spans="1:14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-30502</v>
      </c>
      <c r="G175" s="6">
        <v>0</v>
      </c>
      <c r="H175" s="15">
        <v>-30502</v>
      </c>
      <c r="I175" s="14">
        <v>198965</v>
      </c>
      <c r="J175" s="6">
        <v>3595</v>
      </c>
      <c r="K175" s="6">
        <v>0</v>
      </c>
      <c r="L175" s="6">
        <v>0</v>
      </c>
      <c r="M175" s="6">
        <v>109589</v>
      </c>
      <c r="N175" s="15">
        <v>312149</v>
      </c>
    </row>
    <row r="176" spans="1:14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1804</v>
      </c>
      <c r="G176" s="6">
        <v>0</v>
      </c>
      <c r="H176" s="15">
        <v>1804</v>
      </c>
      <c r="I176" s="14">
        <v>221468</v>
      </c>
      <c r="J176" s="6">
        <v>3424</v>
      </c>
      <c r="K176" s="6">
        <v>0</v>
      </c>
      <c r="L176" s="6">
        <v>0</v>
      </c>
      <c r="M176" s="6">
        <v>111315</v>
      </c>
      <c r="N176" s="15">
        <v>336207</v>
      </c>
    </row>
    <row r="177" spans="1:14" x14ac:dyDescent="0.25">
      <c r="A177" s="25" t="s">
        <v>188</v>
      </c>
      <c r="B177" s="14" t="s">
        <v>193</v>
      </c>
      <c r="C177" s="6" t="s">
        <v>193</v>
      </c>
      <c r="D177" s="6" t="s">
        <v>193</v>
      </c>
      <c r="E177" s="6" t="s">
        <v>193</v>
      </c>
      <c r="F177" s="6" t="s">
        <v>193</v>
      </c>
      <c r="G177" s="6" t="s">
        <v>193</v>
      </c>
      <c r="H177" s="15" t="s">
        <v>193</v>
      </c>
      <c r="I177" s="14" t="s">
        <v>193</v>
      </c>
      <c r="J177" s="6" t="s">
        <v>193</v>
      </c>
      <c r="K177" s="6" t="s">
        <v>193</v>
      </c>
      <c r="L177" s="6" t="s">
        <v>193</v>
      </c>
      <c r="M177" s="6" t="s">
        <v>193</v>
      </c>
      <c r="N177" s="15" t="s">
        <v>193</v>
      </c>
    </row>
    <row r="178" spans="1:14" x14ac:dyDescent="0.25">
      <c r="A178" s="22" t="s">
        <v>155</v>
      </c>
      <c r="B178" s="12">
        <f t="shared" ref="B178:H178" si="47">SUM(B174:B177)</f>
        <v>0</v>
      </c>
      <c r="C178" s="5">
        <f t="shared" si="47"/>
        <v>0</v>
      </c>
      <c r="D178" s="5">
        <f t="shared" si="47"/>
        <v>0</v>
      </c>
      <c r="E178" s="5">
        <f t="shared" si="47"/>
        <v>0</v>
      </c>
      <c r="F178" s="5">
        <f t="shared" si="47"/>
        <v>-89588</v>
      </c>
      <c r="G178" s="5">
        <f t="shared" si="47"/>
        <v>0</v>
      </c>
      <c r="H178" s="13">
        <f t="shared" si="47"/>
        <v>-89588</v>
      </c>
      <c r="I178" s="12">
        <f t="shared" ref="I178:N178" si="48">SUM(I174:I177)</f>
        <v>639717</v>
      </c>
      <c r="J178" s="5">
        <f t="shared" si="48"/>
        <v>11773</v>
      </c>
      <c r="K178" s="5">
        <f t="shared" si="48"/>
        <v>0</v>
      </c>
      <c r="L178" s="5">
        <f t="shared" si="48"/>
        <v>0</v>
      </c>
      <c r="M178" s="5">
        <f t="shared" si="48"/>
        <v>332055</v>
      </c>
      <c r="N178" s="13">
        <f t="shared" si="48"/>
        <v>983545</v>
      </c>
    </row>
    <row r="179" spans="1:14" x14ac:dyDescent="0.25">
      <c r="A179" s="24"/>
      <c r="B179" s="33"/>
      <c r="C179" s="34"/>
      <c r="D179" s="34"/>
      <c r="E179" s="34"/>
      <c r="F179" s="34"/>
      <c r="G179" s="34"/>
      <c r="H179" s="35"/>
      <c r="I179" s="33"/>
      <c r="J179" s="34"/>
      <c r="K179" s="34"/>
      <c r="L179" s="34"/>
      <c r="M179" s="34"/>
      <c r="N179" s="35"/>
    </row>
    <row r="180" spans="1:14" x14ac:dyDescent="0.25">
      <c r="A180" s="22" t="s">
        <v>182</v>
      </c>
      <c r="B180" s="33"/>
      <c r="C180" s="34"/>
      <c r="D180" s="34"/>
      <c r="E180" s="34"/>
      <c r="F180" s="34"/>
      <c r="G180" s="34"/>
      <c r="H180" s="35"/>
      <c r="I180" s="33"/>
      <c r="J180" s="34"/>
      <c r="K180" s="34"/>
      <c r="L180" s="34"/>
      <c r="M180" s="34"/>
      <c r="N180" s="35"/>
    </row>
    <row r="181" spans="1:14" x14ac:dyDescent="0.25">
      <c r="A181" s="25" t="s">
        <v>185</v>
      </c>
      <c r="B181" s="14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15">
        <v>0</v>
      </c>
      <c r="I181" s="14">
        <v>0</v>
      </c>
      <c r="J181" s="6">
        <v>0</v>
      </c>
      <c r="K181" s="6">
        <v>0</v>
      </c>
      <c r="L181" s="6">
        <v>0</v>
      </c>
      <c r="M181" s="6">
        <v>0</v>
      </c>
      <c r="N181" s="15">
        <v>0</v>
      </c>
    </row>
    <row r="182" spans="1:14" x14ac:dyDescent="0.25">
      <c r="A182" s="25" t="s">
        <v>186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15">
        <v>0</v>
      </c>
      <c r="I182" s="14">
        <v>0</v>
      </c>
      <c r="J182" s="6">
        <v>0</v>
      </c>
      <c r="K182" s="6">
        <v>0</v>
      </c>
      <c r="L182" s="6">
        <v>0</v>
      </c>
      <c r="M182" s="6">
        <v>0</v>
      </c>
      <c r="N182" s="15">
        <v>0</v>
      </c>
    </row>
    <row r="183" spans="1:14" x14ac:dyDescent="0.25">
      <c r="A183" s="25" t="s">
        <v>187</v>
      </c>
      <c r="B183" s="14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15">
        <v>0</v>
      </c>
      <c r="I183" s="14">
        <v>0</v>
      </c>
      <c r="J183" s="6">
        <v>0</v>
      </c>
      <c r="K183" s="6">
        <v>0</v>
      </c>
      <c r="L183" s="6">
        <v>0</v>
      </c>
      <c r="M183" s="6">
        <v>0</v>
      </c>
      <c r="N183" s="15">
        <v>0</v>
      </c>
    </row>
    <row r="184" spans="1:14" x14ac:dyDescent="0.25">
      <c r="A184" s="25" t="s">
        <v>188</v>
      </c>
      <c r="B184" s="14" t="s">
        <v>193</v>
      </c>
      <c r="C184" s="6" t="s">
        <v>193</v>
      </c>
      <c r="D184" s="6" t="s">
        <v>193</v>
      </c>
      <c r="E184" s="6" t="s">
        <v>193</v>
      </c>
      <c r="F184" s="6" t="s">
        <v>193</v>
      </c>
      <c r="G184" s="6" t="s">
        <v>193</v>
      </c>
      <c r="H184" s="15" t="s">
        <v>193</v>
      </c>
      <c r="I184" s="14" t="s">
        <v>193</v>
      </c>
      <c r="J184" s="6" t="s">
        <v>193</v>
      </c>
      <c r="K184" s="6" t="s">
        <v>193</v>
      </c>
      <c r="L184" s="6" t="s">
        <v>193</v>
      </c>
      <c r="M184" s="6" t="s">
        <v>193</v>
      </c>
      <c r="N184" s="15" t="s">
        <v>193</v>
      </c>
    </row>
    <row r="185" spans="1:14" x14ac:dyDescent="0.25">
      <c r="A185" s="22" t="s">
        <v>155</v>
      </c>
      <c r="B185" s="12">
        <f t="shared" ref="B185:H185" si="49">SUM(B181:B184)</f>
        <v>0</v>
      </c>
      <c r="C185" s="5">
        <f t="shared" si="49"/>
        <v>0</v>
      </c>
      <c r="D185" s="5">
        <f t="shared" si="49"/>
        <v>0</v>
      </c>
      <c r="E185" s="5">
        <f t="shared" si="49"/>
        <v>0</v>
      </c>
      <c r="F185" s="5">
        <f t="shared" si="49"/>
        <v>0</v>
      </c>
      <c r="G185" s="5">
        <f t="shared" si="49"/>
        <v>0</v>
      </c>
      <c r="H185" s="13">
        <f t="shared" si="49"/>
        <v>0</v>
      </c>
      <c r="I185" s="12">
        <f t="shared" ref="I185:N185" si="50">SUM(I181:I184)</f>
        <v>0</v>
      </c>
      <c r="J185" s="5">
        <f t="shared" si="50"/>
        <v>0</v>
      </c>
      <c r="K185" s="5">
        <f t="shared" si="50"/>
        <v>0</v>
      </c>
      <c r="L185" s="5">
        <f t="shared" si="50"/>
        <v>0</v>
      </c>
      <c r="M185" s="5">
        <f t="shared" si="50"/>
        <v>0</v>
      </c>
      <c r="N185" s="13">
        <f t="shared" si="50"/>
        <v>0</v>
      </c>
    </row>
    <row r="186" spans="1:14" x14ac:dyDescent="0.25">
      <c r="A186" s="24"/>
      <c r="B186" s="33"/>
      <c r="C186" s="34"/>
      <c r="D186" s="34"/>
      <c r="E186" s="34"/>
      <c r="F186" s="34"/>
      <c r="G186" s="34"/>
      <c r="H186" s="35"/>
      <c r="I186" s="33"/>
      <c r="J186" s="34"/>
      <c r="K186" s="34"/>
      <c r="L186" s="34"/>
      <c r="M186" s="34"/>
      <c r="N186" s="35"/>
    </row>
    <row r="187" spans="1:14" x14ac:dyDescent="0.25">
      <c r="A187" s="22" t="s">
        <v>183</v>
      </c>
      <c r="B187" s="33"/>
      <c r="C187" s="34"/>
      <c r="D187" s="34"/>
      <c r="E187" s="34"/>
      <c r="F187" s="34"/>
      <c r="G187" s="34"/>
      <c r="H187" s="35"/>
      <c r="I187" s="33"/>
      <c r="J187" s="34"/>
      <c r="K187" s="34"/>
      <c r="L187" s="34"/>
      <c r="M187" s="34"/>
      <c r="N187" s="35"/>
    </row>
    <row r="188" spans="1:14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15">
        <v>0</v>
      </c>
      <c r="I188" s="14">
        <v>0</v>
      </c>
      <c r="J188" s="6">
        <v>0</v>
      </c>
      <c r="K188" s="6">
        <v>0</v>
      </c>
      <c r="L188" s="6">
        <v>1911</v>
      </c>
      <c r="M188" s="6">
        <v>0</v>
      </c>
      <c r="N188" s="15">
        <v>1911</v>
      </c>
    </row>
    <row r="189" spans="1:14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15">
        <v>0</v>
      </c>
      <c r="I189" s="14">
        <v>0</v>
      </c>
      <c r="J189" s="6">
        <v>0</v>
      </c>
      <c r="K189" s="6">
        <v>0</v>
      </c>
      <c r="L189" s="6">
        <v>0</v>
      </c>
      <c r="M189" s="6">
        <v>0</v>
      </c>
      <c r="N189" s="15">
        <v>0</v>
      </c>
    </row>
    <row r="190" spans="1:14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15">
        <v>0</v>
      </c>
      <c r="I190" s="14">
        <v>0</v>
      </c>
      <c r="J190" s="6">
        <v>0</v>
      </c>
      <c r="K190" s="6">
        <v>0</v>
      </c>
      <c r="L190" s="6">
        <v>0</v>
      </c>
      <c r="M190" s="6">
        <v>0</v>
      </c>
      <c r="N190" s="15">
        <v>0</v>
      </c>
    </row>
    <row r="191" spans="1:14" x14ac:dyDescent="0.25">
      <c r="A191" s="25" t="s">
        <v>188</v>
      </c>
      <c r="B191" s="14" t="s">
        <v>193</v>
      </c>
      <c r="C191" s="6" t="s">
        <v>193</v>
      </c>
      <c r="D191" s="6" t="s">
        <v>193</v>
      </c>
      <c r="E191" s="6" t="s">
        <v>193</v>
      </c>
      <c r="F191" s="6" t="s">
        <v>193</v>
      </c>
      <c r="G191" s="6" t="s">
        <v>193</v>
      </c>
      <c r="H191" s="15" t="s">
        <v>193</v>
      </c>
      <c r="I191" s="14" t="s">
        <v>193</v>
      </c>
      <c r="J191" s="6" t="s">
        <v>193</v>
      </c>
      <c r="K191" s="6" t="s">
        <v>193</v>
      </c>
      <c r="L191" s="6" t="s">
        <v>193</v>
      </c>
      <c r="M191" s="6" t="s">
        <v>193</v>
      </c>
      <c r="N191" s="15" t="s">
        <v>193</v>
      </c>
    </row>
    <row r="192" spans="1:14" x14ac:dyDescent="0.25">
      <c r="A192" s="22" t="s">
        <v>155</v>
      </c>
      <c r="B192" s="12">
        <f t="shared" ref="B192:H192" si="51">SUM(B188:B191)</f>
        <v>0</v>
      </c>
      <c r="C192" s="5">
        <f t="shared" si="51"/>
        <v>0</v>
      </c>
      <c r="D192" s="5">
        <f t="shared" si="51"/>
        <v>0</v>
      </c>
      <c r="E192" s="5">
        <f t="shared" si="51"/>
        <v>0</v>
      </c>
      <c r="F192" s="5">
        <f t="shared" si="51"/>
        <v>0</v>
      </c>
      <c r="G192" s="5">
        <f t="shared" si="51"/>
        <v>0</v>
      </c>
      <c r="H192" s="13">
        <f t="shared" si="51"/>
        <v>0</v>
      </c>
      <c r="I192" s="12">
        <f t="shared" ref="I192:N192" si="52">SUM(I188:I191)</f>
        <v>0</v>
      </c>
      <c r="J192" s="5">
        <f t="shared" si="52"/>
        <v>0</v>
      </c>
      <c r="K192" s="5">
        <f t="shared" si="52"/>
        <v>0</v>
      </c>
      <c r="L192" s="5">
        <f t="shared" si="52"/>
        <v>1911</v>
      </c>
      <c r="M192" s="5">
        <f t="shared" si="52"/>
        <v>0</v>
      </c>
      <c r="N192" s="13">
        <f t="shared" si="52"/>
        <v>1911</v>
      </c>
    </row>
    <row r="193" spans="1:14" x14ac:dyDescent="0.25">
      <c r="A193" s="24"/>
      <c r="B193" s="33"/>
      <c r="C193" s="34"/>
      <c r="D193" s="34"/>
      <c r="E193" s="34"/>
      <c r="F193" s="34"/>
      <c r="G193" s="34"/>
      <c r="H193" s="35"/>
      <c r="I193" s="33"/>
      <c r="J193" s="34"/>
      <c r="K193" s="34"/>
      <c r="L193" s="34"/>
      <c r="M193" s="34"/>
      <c r="N193" s="35"/>
    </row>
    <row r="194" spans="1:14" x14ac:dyDescent="0.25">
      <c r="A194" s="22" t="s">
        <v>184</v>
      </c>
      <c r="B194" s="33"/>
      <c r="C194" s="34"/>
      <c r="D194" s="34"/>
      <c r="E194" s="34"/>
      <c r="F194" s="34"/>
      <c r="G194" s="34"/>
      <c r="H194" s="35"/>
      <c r="I194" s="33"/>
      <c r="J194" s="34"/>
      <c r="K194" s="34"/>
      <c r="L194" s="34"/>
      <c r="M194" s="34"/>
      <c r="N194" s="35"/>
    </row>
    <row r="195" spans="1:14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15">
        <v>0</v>
      </c>
      <c r="I195" s="14">
        <v>0</v>
      </c>
      <c r="J195" s="6">
        <v>0</v>
      </c>
      <c r="K195" s="6">
        <v>0</v>
      </c>
      <c r="L195" s="6">
        <v>0</v>
      </c>
      <c r="M195" s="6">
        <v>0</v>
      </c>
      <c r="N195" s="15">
        <v>0</v>
      </c>
    </row>
    <row r="196" spans="1:14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15">
        <v>0</v>
      </c>
      <c r="I196" s="14">
        <v>0</v>
      </c>
      <c r="J196" s="6">
        <v>0</v>
      </c>
      <c r="K196" s="6">
        <v>0</v>
      </c>
      <c r="L196" s="6">
        <v>0</v>
      </c>
      <c r="M196" s="6">
        <v>0</v>
      </c>
      <c r="N196" s="15">
        <v>0</v>
      </c>
    </row>
    <row r="197" spans="1:14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15">
        <v>0</v>
      </c>
      <c r="I197" s="14">
        <v>0</v>
      </c>
      <c r="J197" s="6">
        <v>0</v>
      </c>
      <c r="K197" s="6">
        <v>0</v>
      </c>
      <c r="L197" s="6">
        <v>0</v>
      </c>
      <c r="M197" s="6">
        <v>0</v>
      </c>
      <c r="N197" s="15">
        <v>0</v>
      </c>
    </row>
    <row r="198" spans="1:14" x14ac:dyDescent="0.25">
      <c r="A198" s="25" t="s">
        <v>188</v>
      </c>
      <c r="B198" s="14" t="s">
        <v>193</v>
      </c>
      <c r="C198" s="6" t="s">
        <v>193</v>
      </c>
      <c r="D198" s="6" t="s">
        <v>193</v>
      </c>
      <c r="E198" s="6" t="s">
        <v>193</v>
      </c>
      <c r="F198" s="6" t="s">
        <v>193</v>
      </c>
      <c r="G198" s="6" t="s">
        <v>193</v>
      </c>
      <c r="H198" s="15" t="s">
        <v>193</v>
      </c>
      <c r="I198" s="14" t="s">
        <v>193</v>
      </c>
      <c r="J198" s="6" t="s">
        <v>193</v>
      </c>
      <c r="K198" s="6" t="s">
        <v>193</v>
      </c>
      <c r="L198" s="6" t="s">
        <v>193</v>
      </c>
      <c r="M198" s="6" t="s">
        <v>193</v>
      </c>
      <c r="N198" s="15" t="s">
        <v>193</v>
      </c>
    </row>
    <row r="199" spans="1:14" ht="15.75" thickBot="1" x14ac:dyDescent="0.3">
      <c r="A199" s="26" t="s">
        <v>155</v>
      </c>
      <c r="B199" s="16">
        <f t="shared" ref="B199:H199" si="53">SUM(B195:B198)</f>
        <v>0</v>
      </c>
      <c r="C199" s="21">
        <f t="shared" si="53"/>
        <v>0</v>
      </c>
      <c r="D199" s="21">
        <f t="shared" si="53"/>
        <v>0</v>
      </c>
      <c r="E199" s="21">
        <f t="shared" si="53"/>
        <v>0</v>
      </c>
      <c r="F199" s="21">
        <f t="shared" si="53"/>
        <v>0</v>
      </c>
      <c r="G199" s="21">
        <f t="shared" si="53"/>
        <v>0</v>
      </c>
      <c r="H199" s="17">
        <f t="shared" si="53"/>
        <v>0</v>
      </c>
      <c r="I199" s="16">
        <f t="shared" ref="I199:N199" si="54">SUM(I195:I198)</f>
        <v>0</v>
      </c>
      <c r="J199" s="21">
        <f t="shared" si="54"/>
        <v>0</v>
      </c>
      <c r="K199" s="21">
        <f t="shared" si="54"/>
        <v>0</v>
      </c>
      <c r="L199" s="21">
        <f t="shared" si="54"/>
        <v>0</v>
      </c>
      <c r="M199" s="21">
        <f t="shared" si="54"/>
        <v>0</v>
      </c>
      <c r="N199" s="17">
        <f t="shared" si="54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H13"/>
    <mergeCell ref="I13:N13"/>
    <mergeCell ref="A13:A14"/>
  </mergeCells>
  <phoneticPr fontId="17" type="noConversion"/>
  <conditionalFormatting sqref="B1:N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12" ma:contentTypeDescription="Create a new document." ma:contentTypeScope="" ma:versionID="11c9a8a309159cf70dc4ee929b5586cb">
  <xsd:schema xmlns:xsd="http://www.w3.org/2001/XMLSchema" xmlns:xs="http://www.w3.org/2001/XMLSchema" xmlns:p="http://schemas.microsoft.com/office/2006/metadata/properties" xmlns:ns2="51cab9be-9cc4-435a-8b4e-d68ad58911b0" xmlns:ns3="7d473186-7d4d-4fee-aa69-da616f19ae5b" targetNamespace="http://schemas.microsoft.com/office/2006/metadata/properties" ma:root="true" ma:fieldsID="161617bc6aaf8578364cee3c7a468585" ns2:_="" ns3:_="">
    <xsd:import namespace="51cab9be-9cc4-435a-8b4e-d68ad58911b0"/>
    <xsd:import namespace="7d473186-7d4d-4fee-aa69-da616f19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73186-7d4d-4fee-aa69-da616f19ae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911f1d-f902-4109-af66-9c286d096bba}" ma:internalName="TaxCatchAll" ma:showField="CatchAllData" ma:web="7d473186-7d4d-4fee-aa69-da616f19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73186-7d4d-4fee-aa69-da616f19ae5b" xsi:nil="true"/>
    <lcf76f155ced4ddcb4097134ff3c332f xmlns="51cab9be-9cc4-435a-8b4e-d68ad58911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D4B1B-21B3-45DF-ADBB-E83CDE726977}"/>
</file>

<file path=customXml/itemProps2.xml><?xml version="1.0" encoding="utf-8"?>
<ds:datastoreItem xmlns:ds="http://schemas.openxmlformats.org/officeDocument/2006/customXml" ds:itemID="{8B5D1E20-65F9-4194-A541-BCBFBF57B0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D5DC74-8B94-42AF-967B-B8323E854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A01</vt:lpstr>
      <vt:lpstr>A02</vt:lpstr>
      <vt:lpstr>A03</vt:lpstr>
      <vt:lpstr>A04</vt:lpstr>
      <vt:lpstr>A05</vt:lpstr>
      <vt:lpstr>A06</vt:lpstr>
      <vt:lpstr>A07</vt:lpstr>
      <vt:lpstr>A08</vt:lpstr>
      <vt:lpstr>B01</vt:lpstr>
      <vt:lpstr>B02</vt:lpstr>
      <vt:lpstr>B03</vt:lpstr>
      <vt:lpstr>B04</vt:lpstr>
      <vt:lpstr>B05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cp:lastPrinted>2024-02-15T18:21:07Z</cp:lastPrinted>
  <dcterms:created xsi:type="dcterms:W3CDTF">2023-12-07T07:12:35Z</dcterms:created>
  <dcterms:modified xsi:type="dcterms:W3CDTF">2024-12-11T23:09:39Z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